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Sales by Market by SKU (Dollars" sheetId="4" r:id="rId7"/>
    <sheet state="visible" name="Inventory by Market (Units)" sheetId="5" r:id="rId8"/>
    <sheet state="visible" name="Inventory by Market SKU (Units)" sheetId="6" r:id="rId9"/>
  </sheets>
  <definedNames>
    <definedName hidden="1" localSheetId="2" name="_xlnm._FilterDatabase">'Sales by Market by SKU (Units)'!$A$1:$AC$925</definedName>
    <definedName hidden="1" localSheetId="3" name="_xlnm._FilterDatabase">'Sales by Market by SKU (Dollars'!$A$1:$AA$925</definedName>
    <definedName hidden="1" localSheetId="5" name="_xlnm._FilterDatabase">'Inventory by Market SKU (Units)'!$A$1:$D$653</definedName>
  </definedNames>
  <calcPr/>
  <extLst>
    <ext uri="GoogleSheetsCustomDataVersion2">
      <go:sheetsCustomData xmlns:go="http://customooxmlschemas.google.com/" r:id="rId10" roundtripDataChecksum="wh7KtwsBDXg2Rc95KYM/UR+NcgMBtaMCNKumH4t9wPY="/>
    </ext>
  </extLst>
</workbook>
</file>

<file path=xl/sharedStrings.xml><?xml version="1.0" encoding="utf-8"?>
<sst xmlns="http://schemas.openxmlformats.org/spreadsheetml/2006/main" count="5236" uniqueCount="960">
  <si>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</si>
  <si>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</si>
  <si>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</si>
  <si>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</si>
  <si>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</si>
  <si>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</si>
  <si>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</si>
  <si>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</si>
  <si>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</si>
  <si>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</si>
  <si>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</si>
  <si>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</si>
  <si>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</si>
  <si>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</si>
  <si>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</si>
  <si>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</si>
  <si>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</si>
  <si>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</si>
  <si>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</si>
  <si>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</si>
  <si>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</si>
  <si>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</si>
  <si>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</si>
  <si>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</si>
  <si>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MTD 2025</t>
  </si>
  <si>
    <t>Total 2024</t>
  </si>
  <si>
    <t>Total 2025</t>
  </si>
  <si>
    <t>Total</t>
  </si>
  <si>
    <t>2024 Jan - Sep</t>
  </si>
  <si>
    <t>2025 Jan - Sep</t>
  </si>
  <si>
    <t>% YoY</t>
  </si>
  <si>
    <t>Q1 2025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</si>
  <si>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</si>
  <si>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</si>
  <si>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</si>
  <si>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</si>
  <si>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</si>
  <si>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</si>
  <si>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</si>
  <si>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</si>
  <si>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</si>
  <si>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</si>
  <si>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</si>
  <si>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</si>
  <si>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</si>
  <si>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</si>
  <si>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</si>
  <si>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</si>
  <si>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</si>
  <si>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</si>
  <si>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October 2025</t>
  </si>
  <si>
    <t>$ / Unit Avg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</si>
  <si>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</si>
  <si>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</si>
  <si>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</si>
  <si>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</si>
  <si>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</si>
  <si>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</si>
  <si>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</si>
  <si>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</si>
  <si>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</si>
  <si>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</si>
  <si>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</si>
  <si>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</si>
  <si>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</si>
  <si>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</si>
  <si>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</si>
  <si>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</si>
  <si>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</si>
  <si>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</si>
  <si>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</si>
  <si>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</si>
  <si>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</si>
  <si>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</si>
  <si>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</si>
  <si>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</si>
  <si>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</si>
  <si>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</si>
  <si>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</si>
  <si>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</si>
  <si>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</si>
  <si>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</si>
  <si>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</si>
  <si>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</si>
  <si>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</si>
  <si>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</si>
  <si>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</si>
  <si>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</si>
  <si>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</si>
  <si>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</si>
  <si>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</si>
  <si>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</si>
  <si>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</si>
  <si>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</si>
  <si>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</si>
  <si>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</si>
  <si>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</si>
  <si>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</si>
  <si>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</si>
  <si>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</si>
  <si>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</si>
  <si>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</si>
  <si>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</si>
  <si>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</si>
  <si>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</si>
  <si>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</si>
  <si>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</si>
  <si>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</si>
  <si>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</si>
  <si>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</si>
  <si>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</si>
  <si>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of 25 units - 1 piece single, 10 Servings - Sour Peach Sativa - 100mg THC</t>
  </si>
  <si>
    <t>Case -Blue Raspberry Indica - 100mg THC, 1pk</t>
  </si>
  <si>
    <t>Case - 15 units - Tropical Sativa - 100mg THC 10 piece</t>
  </si>
  <si>
    <t>Case - 15 units - Peach Sativa - 100mg THC 10 piece</t>
  </si>
  <si>
    <t>Case - 15 units - Blackberry Indica - 100mg THC 10 piece</t>
  </si>
  <si>
    <t>Case -Sour Blue Raspberry Indica - 100mg THC, 1pk</t>
  </si>
  <si>
    <t>Case - 15 units - Sour Jamberry - CBN:THC - 1:1 - 100mg, 10 piece</t>
  </si>
  <si>
    <t>Case - 15 units - Blue Raspberry Indica - 100mg THC, 10 piece</t>
  </si>
  <si>
    <t>Scored 1pk - Watermelon Hybrid 100mg THC - Smokiez</t>
  </si>
  <si>
    <t>Case - 15 units - Jamberry - CBN:THC - 1:1 - 100mg, 10 piece</t>
  </si>
  <si>
    <t>Case - 15 units - Sour Watermelon Hybrid - 100mg THC, 10 piece</t>
  </si>
  <si>
    <t>Case - 15 units - Sour Peach Sativa - 100mg THC 10 piece</t>
  </si>
  <si>
    <t>Case - 15 units - Watermelon Hybrid - 100mg THC, 10 piece</t>
  </si>
  <si>
    <t>Case - 15 units - Sour Blackberry Indica - 100mg THC 10 piece</t>
  </si>
  <si>
    <t>Case - 15 units - Sour Blue Raspberry Indica - 100mg THC, 10 piece</t>
  </si>
  <si>
    <t>Scored 1pk - Sour Watermelon Hybrid 100mg THC - Smokiez</t>
  </si>
  <si>
    <t>Case - 15 units - Sour Tropical Sativa - 100mg THC,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</si>
  <si>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</si>
  <si>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</si>
  <si>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</si>
  <si>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Non-medicated Gummies - Assorted</t>
  </si>
  <si>
    <t>Case - 15 units - Sour Watermelon Hybrid - 100mg THC, 10 piece - [RETAILER SAMPLE]</t>
  </si>
  <si>
    <t>Case - 15 units - Tropical Sativa - 100mg THC 10 piece - [RETAILER SAMPLE]</t>
  </si>
  <si>
    <t>VIP Single Bag - 10 pk - Jamberry - CBN:THC - 1:1 - 100mg</t>
  </si>
  <si>
    <t>VIP Single Bag - 10 pk - Sour Peach Sativa - 100mg THC</t>
  </si>
  <si>
    <t>VIP Single Bag - 10 pk - Tropical Sativa - 100mg THC</t>
  </si>
  <si>
    <t>VIP Single Bag - 10 pk - Peach Sativa - 100mg THC</t>
  </si>
  <si>
    <t>VIP Single Bag - 10 pk - Watermelon Hybrid - 100mg THC</t>
  </si>
  <si>
    <t>Scored 1pk - Watermelon Hybrid 100mg THC - Smokiez - [RETAILER SAMPLE]</t>
  </si>
  <si>
    <t>VIP Single Bag - 10 pk - Sour Jamberry - CBN:THC - 1:1 - 100mg</t>
  </si>
  <si>
    <t>VIP Single Bag - 10 pk - Sour Tropical Sativa - 100mg THC</t>
  </si>
  <si>
    <t>VIP Single Bag - 1 pk single - Sour Peach Sativa - 100mg THC</t>
  </si>
  <si>
    <t>VIP Single Bag - Scored 1pk - Watermelon Hybrid 100mg THC - Smokiez</t>
  </si>
  <si>
    <t>VIP Box</t>
  </si>
  <si>
    <t>VIP Single Bag - 1 pk single - Sweet Peach Sativa - 100mg THC</t>
  </si>
  <si>
    <t>VIP Single Bag - 10 pk - Blue Raspberry Indica - 100mg THC</t>
  </si>
  <si>
    <t>VIP Single Bag - 10 pk - Sour Blue Raspberry Indica - 100mg THC</t>
  </si>
  <si>
    <t>VIP Single Bag - 10 pk - Sour Watermelon Hybrid - 100mg THC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</si>
  <si>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</si>
  <si>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</si>
  <si>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</si>
  <si>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</si>
  <si>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</si>
  <si>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</si>
  <si>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</si>
  <si>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</si>
  <si>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Blue Raspberry Indica - 100mg THC, 10 piece</t>
  </si>
  <si>
    <t>Peach Sativa - 100mg THC, 1 piece 10 servings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</si>
  <si>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</si>
  <si>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</si>
  <si>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</si>
  <si>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</si>
  <si>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</si>
  <si>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</si>
  <si>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</si>
  <si>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</si>
  <si>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</si>
  <si>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</si>
  <si>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</si>
  <si>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</si>
  <si>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</si>
  <si>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</si>
  <si>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</si>
  <si>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</si>
  <si>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</si>
  <si>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</si>
  <si>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</si>
  <si>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</si>
  <si>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</si>
  <si>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</si>
  <si>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</si>
  <si>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</si>
  <si>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</si>
  <si>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</si>
  <si>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</si>
  <si>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</si>
  <si>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</si>
  <si>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</si>
  <si>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</si>
  <si>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</si>
  <si>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</si>
  <si>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</si>
  <si>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</si>
  <si>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</si>
  <si>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</si>
  <si>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</si>
  <si>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</si>
  <si>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</si>
  <si>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</si>
  <si>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</si>
  <si>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</si>
  <si>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</si>
  <si>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</si>
  <si>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</si>
  <si>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</si>
  <si>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</si>
  <si>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</si>
  <si>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</si>
  <si>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</si>
  <si>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</si>
  <si>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</si>
  <si>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</si>
  <si>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</si>
  <si>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</si>
  <si>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</si>
  <si>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</si>
  <si>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</si>
  <si>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</si>
  <si>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</si>
  <si>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</si>
  <si>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</si>
  <si>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</si>
  <si>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</si>
  <si>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</si>
  <si>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</si>
  <si>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</si>
  <si>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</si>
  <si>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</si>
  <si>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</si>
  <si>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</si>
  <si>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</si>
  <si>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</si>
  <si>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</si>
  <si>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</si>
  <si>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</si>
  <si>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</si>
  <si>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</si>
  <si>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</si>
  <si>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</si>
  <si>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</si>
  <si>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</si>
  <si>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</si>
  <si>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</si>
  <si>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</si>
  <si>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</si>
  <si>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</si>
  <si>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</si>
  <si>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</si>
  <si>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</si>
  <si>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</si>
  <si>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</si>
  <si>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</si>
  <si>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</si>
  <si>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</si>
  <si>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</si>
  <si>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</si>
  <si>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</si>
  <si>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</si>
  <si>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</si>
  <si>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</si>
  <si>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</si>
  <si>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</si>
  <si>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</si>
  <si>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</si>
  <si>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</si>
  <si>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</si>
  <si>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</si>
  <si>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</si>
  <si>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</si>
  <si>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</si>
  <si>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</si>
  <si>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</si>
  <si>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</si>
  <si>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</si>
  <si>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</si>
  <si>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</si>
  <si>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</si>
  <si>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</si>
  <si>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</si>
  <si>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</si>
  <si>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</si>
  <si>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</si>
  <si>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</si>
  <si>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</si>
  <si>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</si>
  <si>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</si>
  <si>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</si>
  <si>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</si>
  <si>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</si>
  <si>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</si>
  <si>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</si>
  <si>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</si>
  <si>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</si>
  <si>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</si>
  <si>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</si>
  <si>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</si>
  <si>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</si>
  <si>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</si>
  <si>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</si>
  <si>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</si>
  <si>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</si>
  <si>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</si>
  <si>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</si>
  <si>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</si>
  <si>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</si>
  <si>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</si>
  <si>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</si>
  <si>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</si>
  <si>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</si>
  <si>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</si>
  <si>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</si>
  <si>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</si>
  <si>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</si>
  <si>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</si>
  <si>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</si>
  <si>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</si>
  <si>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</si>
  <si>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</si>
  <si>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</si>
  <si>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</si>
  <si>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</si>
  <si>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</si>
  <si>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</si>
  <si>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</si>
  <si>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</si>
  <si>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</si>
  <si>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</si>
  <si>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</si>
  <si>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</si>
  <si>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</si>
  <si>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</si>
  <si>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</si>
  <si>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</si>
  <si>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</si>
  <si>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</si>
  <si>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</si>
  <si>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</si>
  <si>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</si>
  <si>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</si>
  <si>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</si>
  <si>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</si>
  <si>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</si>
  <si>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</si>
  <si>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</si>
  <si>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</si>
  <si>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</si>
  <si>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</si>
  <si>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</si>
  <si>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</si>
  <si>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</si>
  <si>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</si>
  <si>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</si>
  <si>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</si>
  <si>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</si>
  <si>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</si>
  <si>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</si>
  <si>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</si>
  <si>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</si>
  <si>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</si>
  <si>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</si>
  <si>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</si>
  <si>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</si>
  <si>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</si>
  <si>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</si>
  <si>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</si>
  <si>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</si>
  <si>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</si>
  <si>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</si>
  <si>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</si>
  <si>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</si>
  <si>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</si>
  <si>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</si>
  <si>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</si>
  <si>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</si>
  <si>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</si>
  <si>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</si>
  <si>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</si>
  <si>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</si>
  <si>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</si>
  <si>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</si>
  <si>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</si>
  <si>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</si>
  <si>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</si>
  <si>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</si>
  <si>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</si>
  <si>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</si>
  <si>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</si>
  <si>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</si>
  <si>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</si>
  <si>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</si>
  <si>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</si>
  <si>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</si>
  <si>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</si>
  <si>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</si>
  <si>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</si>
  <si>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</si>
  <si>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</si>
  <si>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</si>
  <si>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</si>
  <si>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</si>
  <si>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</si>
  <si>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</si>
  <si>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</si>
  <si>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</si>
  <si>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</si>
  <si>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</si>
  <si>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</si>
  <si>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</si>
  <si>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</si>
  <si>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</si>
  <si>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</si>
  <si>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</si>
  <si>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</si>
  <si>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</si>
  <si>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</si>
  <si>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</si>
  <si>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</si>
  <si>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</si>
  <si>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</si>
  <si>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</si>
  <si>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</si>
  <si>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</si>
  <si>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</si>
  <si>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</si>
  <si>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</si>
  <si>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</si>
  <si>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</si>
  <si>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</si>
  <si>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</si>
  <si>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</si>
  <si>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</si>
  <si>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</si>
  <si>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</si>
  <si>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</si>
  <si>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</si>
  <si>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</si>
  <si>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</si>
  <si>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</si>
  <si>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</si>
  <si>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</si>
  <si>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</si>
  <si>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</si>
  <si>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</si>
  <si>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</si>
  <si>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</si>
  <si>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</si>
  <si>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</si>
  <si>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</si>
  <si>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</si>
  <si>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</si>
  <si>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</si>
  <si>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</si>
  <si>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</si>
  <si>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</si>
  <si>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</si>
  <si>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</si>
  <si>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</si>
  <si>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</si>
  <si>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</si>
  <si>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</si>
  <si>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</si>
  <si>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</si>
  <si>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</si>
  <si>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</si>
  <si>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</si>
  <si>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</si>
  <si>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</si>
  <si>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</si>
  <si>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</si>
  <si>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</si>
  <si>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</si>
  <si>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</si>
  <si>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</si>
  <si>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</si>
  <si>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</si>
  <si>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</si>
  <si>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</si>
  <si>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</si>
  <si>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</si>
  <si>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</si>
  <si>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</si>
  <si>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</si>
  <si>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</si>
  <si>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</si>
  <si>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</si>
  <si>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</si>
  <si>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</si>
  <si>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</si>
  <si>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</si>
  <si>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</si>
  <si>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</si>
  <si>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</si>
  <si>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</si>
  <si>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</si>
  <si>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</si>
  <si>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</si>
  <si>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</si>
  <si>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</si>
  <si>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</si>
  <si>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</si>
  <si>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</si>
  <si>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</si>
  <si>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</si>
  <si>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</si>
  <si>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</si>
  <si>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</si>
  <si>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</si>
  <si>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</si>
  <si>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</si>
  <si>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</si>
  <si>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</si>
  <si>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</si>
  <si>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</si>
  <si>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</si>
  <si>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</si>
  <si>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</si>
  <si>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</si>
  <si>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</si>
  <si>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</si>
  <si>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</si>
  <si>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</si>
  <si>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</si>
  <si>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</si>
  <si>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</si>
  <si>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</si>
  <si>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</si>
  <si>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</si>
  <si>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</si>
  <si>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</si>
  <si>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</si>
  <si>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</si>
  <si>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</si>
  <si>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</si>
  <si>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</si>
  <si>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</si>
  <si>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</si>
  <si>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</si>
  <si>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</si>
  <si>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</si>
  <si>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</si>
  <si>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</si>
  <si>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</si>
  <si>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</si>
  <si>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</si>
  <si>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</si>
  <si>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</si>
  <si>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</si>
  <si>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</si>
  <si>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</si>
  <si>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</si>
  <si>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</si>
  <si>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</si>
  <si>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</si>
  <si>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</si>
  <si>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</si>
  <si>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</si>
  <si>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</si>
  <si>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</si>
  <si>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</si>
  <si>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</si>
  <si>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</si>
  <si>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</si>
  <si>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</si>
  <si>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</si>
  <si>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</si>
  <si>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</si>
  <si>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</si>
  <si>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</si>
  <si>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</si>
  <si>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</si>
  <si>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</si>
  <si>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</si>
  <si>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</si>
  <si>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</si>
  <si>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</si>
  <si>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</si>
  <si>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</si>
  <si>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</si>
  <si>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</si>
  <si>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</si>
  <si>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</si>
  <si>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</si>
  <si>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</si>
  <si>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</si>
  <si>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</si>
  <si>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</si>
  <si>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</si>
  <si>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</si>
  <si>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</si>
  <si>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</si>
  <si>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</si>
  <si>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</si>
  <si>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</si>
  <si>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</si>
  <si>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</si>
  <si>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</si>
  <si>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</si>
  <si>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</si>
  <si>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</si>
  <si>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</si>
  <si>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</si>
  <si>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</si>
  <si>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</si>
  <si>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</si>
  <si>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</si>
  <si>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</si>
  <si>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</si>
  <si>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</si>
  <si>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</si>
  <si>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</si>
  <si>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</si>
  <si>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</si>
  <si>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</si>
  <si>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</si>
  <si>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</si>
  <si>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</si>
  <si>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</si>
  <si>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</si>
  <si>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</si>
  <si>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</si>
  <si>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</si>
  <si>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</si>
  <si>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</si>
  <si>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</si>
  <si>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</si>
  <si>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</si>
  <si>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</si>
  <si>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</si>
  <si>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</si>
  <si>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</si>
  <si>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</si>
  <si>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</si>
  <si>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</si>
  <si>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</si>
  <si>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</si>
  <si>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</si>
  <si>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</si>
  <si>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</si>
  <si>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</si>
  <si>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</si>
  <si>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</si>
  <si>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</si>
  <si>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</si>
  <si>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</si>
  <si>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</si>
  <si>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</si>
  <si>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</si>
  <si>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</si>
  <si>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</si>
  <si>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</si>
  <si>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</si>
  <si>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</si>
  <si>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</si>
  <si>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</si>
  <si>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</si>
  <si>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</si>
  <si>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</si>
  <si>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</si>
  <si>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</si>
  <si>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</si>
  <si>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</si>
  <si>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</si>
  <si>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</si>
  <si>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</si>
  <si>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</si>
  <si>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</si>
  <si>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</si>
  <si>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</si>
  <si>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</si>
  <si>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</si>
  <si>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</si>
  <si>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</si>
  <si>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</si>
  <si>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</si>
  <si>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</si>
  <si>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</si>
  <si>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</si>
  <si>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</si>
  <si>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</si>
  <si>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</si>
  <si>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</si>
  <si>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</si>
  <si>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</si>
  <si>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</si>
  <si>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</si>
  <si>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</si>
  <si>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</si>
  <si>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</si>
  <si>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</si>
  <si>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</si>
  <si>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</si>
  <si>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</si>
  <si>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</si>
  <si>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</si>
  <si>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</si>
  <si>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</si>
  <si>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</si>
  <si>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</si>
  <si>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</si>
  <si>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</si>
  <si>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</si>
  <si>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</si>
  <si>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</si>
  <si>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</si>
  <si>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</si>
  <si>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</si>
  <si>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</si>
  <si>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</si>
  <si>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</si>
  <si>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</si>
  <si>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</si>
  <si>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</si>
  <si>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</si>
  <si>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</si>
  <si>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</si>
  <si>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</si>
  <si>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</si>
  <si>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</si>
  <si>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</si>
  <si>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</si>
  <si>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</si>
  <si>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</si>
  <si>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</si>
  <si>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</si>
  <si>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</si>
  <si>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</si>
  <si>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</si>
  <si>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</si>
  <si>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</si>
  <si>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</si>
  <si>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</si>
  <si>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</si>
  <si>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</si>
  <si>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</si>
  <si>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</si>
  <si>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</si>
  <si>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</si>
  <si>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</si>
  <si>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</si>
  <si>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</si>
  <si>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</si>
  <si>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</si>
  <si>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</si>
  <si>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</si>
  <si>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</si>
  <si>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</si>
  <si>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</si>
  <si>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</si>
  <si>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</si>
  <si>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</si>
  <si>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</si>
  <si>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</si>
  <si>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</si>
  <si>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</si>
  <si>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</si>
  <si>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</si>
  <si>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</si>
  <si>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</si>
  <si>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</si>
  <si>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</si>
  <si>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</si>
  <si>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</si>
  <si>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</si>
  <si>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</si>
  <si>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</si>
  <si>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</si>
  <si>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</si>
  <si>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</si>
  <si>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</si>
  <si>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</si>
  <si>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</si>
  <si>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</si>
  <si>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</si>
  <si>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</si>
  <si>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</si>
  <si>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</si>
  <si>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</si>
  <si>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</si>
  <si>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</si>
  <si>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</si>
  <si>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</si>
  <si>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</si>
  <si>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</si>
  <si>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</si>
  <si>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</si>
  <si>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</si>
  <si>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</si>
  <si>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</si>
  <si>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</si>
  <si>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</si>
  <si>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</si>
  <si>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</si>
  <si>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</si>
  <si>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</si>
  <si>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</si>
  <si>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</si>
  <si>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</si>
  <si>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</si>
  <si>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</si>
  <si>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</si>
  <si>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</si>
  <si>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</si>
  <si>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</si>
  <si>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</si>
  <si>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</si>
  <si>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</si>
  <si>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</si>
  <si>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</si>
  <si>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</si>
  <si>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</si>
  <si>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</si>
  <si>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</si>
  <si>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</si>
  <si>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</si>
  <si>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</si>
  <si>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</si>
  <si>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</si>
  <si>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</si>
  <si>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</si>
  <si>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</si>
  <si>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</si>
  <si>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</si>
  <si>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</si>
  <si>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</si>
  <si>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</si>
  <si>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</si>
  <si>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</si>
  <si>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</si>
  <si>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</si>
  <si>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</si>
  <si>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</si>
  <si>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</si>
  <si>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</si>
  <si>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</si>
  <si>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</si>
  <si>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</si>
  <si>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</si>
  <si>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</si>
  <si>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</si>
  <si>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</si>
  <si>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</si>
  <si>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</si>
  <si>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</si>
  <si>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</si>
  <si>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</si>
  <si>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</si>
  <si>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</si>
  <si>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</si>
  <si>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</si>
  <si>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</si>
  <si>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</si>
  <si>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</si>
  <si>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</si>
  <si>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</si>
  <si>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</si>
  <si>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</si>
  <si>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</si>
  <si>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</si>
  <si>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</si>
  <si>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</si>
  <si>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</si>
  <si>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</si>
  <si>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</si>
  <si>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</si>
  <si>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</si>
  <si>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</si>
  <si>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</si>
  <si>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</si>
  <si>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</si>
  <si>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</si>
  <si>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</si>
  <si>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</si>
  <si>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</si>
  <si>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</si>
  <si>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</si>
  <si>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</si>
  <si>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</si>
  <si>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</si>
  <si>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</si>
  <si>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</si>
  <si>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</si>
  <si>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</si>
  <si>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</si>
  <si>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</si>
  <si>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</si>
  <si>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</si>
  <si>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</si>
  <si>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</si>
  <si>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</si>
  <si>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</si>
  <si>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</si>
  <si>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</si>
  <si>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</si>
  <si>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</si>
  <si>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</si>
  <si>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</si>
  <si>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</si>
  <si>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</si>
  <si>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</si>
  <si>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</si>
  <si>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</si>
  <si>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</si>
  <si>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</si>
  <si>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</si>
  <si>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</si>
  <si>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</si>
  <si>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</si>
  <si>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</si>
  <si>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</si>
  <si>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</si>
  <si>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</si>
  <si>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</si>
  <si>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Total Available Inventory (Units)</t>
  </si>
  <si>
    <t>Avg Months of Inventory</t>
  </si>
  <si>
    <t>Available Inventory (Units)</t>
  </si>
  <si>
    <t>Market+SKU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</si>
  <si>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</si>
  <si>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</si>
  <si>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</si>
  <si>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</si>
  <si>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</si>
  <si>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</si>
  <si>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Sour Tropical Fruit 1:1 THC:CBD Fruit Chews</t>
  </si>
  <si>
    <t>Tropical Fruit 1:1 THC:CBD Fruit Chews</t>
  </si>
  <si>
    <t>VIP Sample Box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</si>
  <si>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</si>
  <si>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</si>
  <si>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</si>
  <si>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</si>
  <si>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</si>
  <si>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</si>
  <si>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</si>
  <si>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</si>
  <si>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</si>
  <si>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 100mg Live Resin Fruit Chews</t>
  </si>
  <si>
    <t>Sour Watermelon 100mg Live Resin Fruit Chews</t>
  </si>
  <si>
    <t>Watermelon 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</si>
  <si>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</si>
  <si>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</si>
  <si>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</si>
  <si>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</si>
  <si>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</si>
  <si>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VIP Single Bag- Sour Blue Raspberry-100mg THC- Scored 1pc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</si>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</sst>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$#,##0"/>
    <numFmt numFmtId="165" formatCode="&quot;$&quot;#,##0.00"/>
    <numFmt numFmtId="166" formatCode="#,##0.0"/>
    <numFmt numFmtId="167" formatCode="m/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5" numFmtId="0" xfId="0" applyFont="1"/>
    <xf borderId="1" fillId="2" fontId="6" numFmtId="0" xfId="0" applyAlignment="1" applyBorder="1" applyFill="1" applyFont="1">
      <alignment horizontal="center" shrinkToFit="0" wrapText="1"/>
    </xf>
    <xf borderId="1" fillId="2" fontId="7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2" fillId="3" fontId="5" numFmtId="0" xfId="0" applyAlignment="1" applyBorder="1" applyFill="1" applyFont="1">
      <alignment horizontal="center"/>
    </xf>
    <xf borderId="2" fillId="3" fontId="5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/>
    </xf>
    <xf borderId="0" fillId="0" fontId="1" numFmtId="164" xfId="0" applyFont="1" applyNumberFormat="1"/>
    <xf borderId="0" fillId="0" fontId="1" numFmtId="10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/>
    </xf>
    <xf borderId="0" fillId="0" fontId="1" numFmtId="9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2" fillId="3" fontId="5" numFmtId="3" xfId="0" applyAlignment="1" applyBorder="1" applyFont="1" applyNumberFormat="1">
      <alignment horizontal="center"/>
    </xf>
    <xf borderId="2" fillId="3" fontId="3" numFmtId="3" xfId="0" applyAlignment="1" applyBorder="1" applyFont="1" applyNumberFormat="1">
      <alignment horizontal="center"/>
    </xf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9" numFmtId="3" xfId="0" applyAlignment="1" applyBorder="1" applyFont="1" applyNumberFormat="1">
      <alignment horizontal="center"/>
    </xf>
    <xf borderId="2" fillId="3" fontId="5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9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0" fillId="2" fontId="6" numFmtId="0" xfId="0" applyAlignment="1" applyFont="1">
      <alignment horizontal="center" readingOrder="0"/>
    </xf>
    <xf borderId="0" fillId="2" fontId="6" numFmtId="166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center"/>
    </xf>
    <xf borderId="0" fillId="3" fontId="5" numFmtId="166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3" fontId="5" numFmtId="3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left" readingOrder="0"/>
    </xf>
    <xf borderId="0" fillId="0" fontId="10" numFmtId="0" xfId="0" applyFont="1"/>
    <xf borderId="0" fillId="0" fontId="2" numFmtId="166" xfId="0" applyFont="1" applyNumberFormat="1"/>
    <xf borderId="0" fillId="0" fontId="4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readingOrder="0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11.43"/>
    <col customWidth="1" min="2" max="2" width="14.0" outlineLevel="1"/>
    <col customWidth="1" min="3" max="3" width="15.0" outlineLevel="1"/>
    <col customWidth="1" min="4" max="5" width="12.0" outlineLevel="1"/>
    <col customWidth="1" min="6" max="6" width="10.0" outlineLevel="1"/>
    <col customWidth="1" min="7" max="8" width="11.0" outlineLevel="1"/>
    <col customWidth="1" min="9" max="9" width="13.0" outlineLevel="1"/>
    <col customWidth="1" min="10" max="10" width="16.0" outlineLevel="1"/>
    <col customWidth="1" min="11" max="11" width="14.0" outlineLevel="1"/>
    <col customWidth="1" min="12" max="13" width="15.0" outlineLevel="1"/>
    <col customWidth="1" min="14" max="14" width="14.0" outlineLevel="1"/>
    <col customWidth="1" min="15" max="15" width="15.0" outlineLevel="1"/>
    <col customWidth="1" min="16" max="16" width="12.0" outlineLevel="1"/>
    <col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32" width="14.86"/>
    <col customWidth="1" min="33" max="33" width="10.57"/>
    <col customWidth="1" min="34" max="41" width="8.71"/>
  </cols>
  <sheetData>
    <row r="1" ht="14.25" customHeight="1">
      <c r="A1" s="1" t="s">
        <v>0</v>
      </c>
      <c r="Q1" s="2" t="s">
        <v>1</v>
      </c>
      <c r="W1" s="3"/>
      <c r="AA1" s="4"/>
      <c r="AB1" s="4"/>
      <c r="AC1" s="5"/>
      <c r="AH1" s="6"/>
      <c r="AI1" s="6"/>
      <c r="AJ1" s="6"/>
      <c r="AK1" s="6"/>
      <c r="AL1" s="6"/>
      <c r="AM1" s="6"/>
      <c r="AN1" s="6"/>
      <c r="AO1" s="6"/>
    </row>
    <row r="2" ht="29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7" t="s">
        <v>32</v>
      </c>
      <c r="AF2" s="7" t="s">
        <v>33</v>
      </c>
      <c r="AG2" s="7" t="s">
        <v>34</v>
      </c>
      <c r="AH2" s="10"/>
      <c r="AI2" s="10"/>
      <c r="AJ2" s="10"/>
      <c r="AK2" s="10"/>
      <c r="AL2" s="10"/>
      <c r="AM2" s="10"/>
      <c r="AN2" s="10"/>
      <c r="AO2" s="10" t="s">
        <v>35</v>
      </c>
    </row>
    <row r="3" ht="14.25" customHeight="1">
      <c r="A3" s="11" t="s">
        <v>36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30450.0</v>
      </c>
      <c r="O3" s="12">
        <v>248300.0</v>
      </c>
      <c r="P3" s="12">
        <v>351914.0</v>
      </c>
      <c r="Q3" s="12">
        <v>479987.0</v>
      </c>
      <c r="R3" s="12">
        <v>347843.0</v>
      </c>
      <c r="S3" s="12">
        <v>470694.0</v>
      </c>
      <c r="T3" s="12">
        <v>481181.0</v>
      </c>
      <c r="U3" s="12">
        <v>282712.0</v>
      </c>
      <c r="V3" s="12">
        <v>440764.0</v>
      </c>
      <c r="W3" s="13">
        <v>34949.0</v>
      </c>
      <c r="X3" s="12">
        <v>0.0</v>
      </c>
      <c r="Y3" s="12">
        <f t="shared" ref="Y3:Y15" si="1">sum(N3:W3)</f>
        <v>3168794</v>
      </c>
      <c r="Z3" s="12">
        <f t="shared" ref="Z3:Z15" si="2">sum(X3:Y3)</f>
        <v>3168794</v>
      </c>
      <c r="AA3" s="14">
        <f t="shared" ref="AA3:AA15" si="3">sum(B3:J3)</f>
        <v>0</v>
      </c>
      <c r="AB3" s="14">
        <f t="shared" ref="AB3:AB15" si="4">sum(N3:V3)</f>
        <v>3133845</v>
      </c>
      <c r="AC3" s="15" t="str">
        <f t="shared" ref="AC3:AC15" si="5">iferror((AB3-AA3)/AA3,"No 2024 Data")</f>
        <v>No 2024 Data</v>
      </c>
      <c r="AD3" s="16">
        <f t="shared" ref="AD3:AD14" si="6">sum(N3:P3)</f>
        <v>630664</v>
      </c>
      <c r="AE3" s="16">
        <f t="shared" ref="AE3:AE14" si="7">SUM(Q3:S3)</f>
        <v>1298524</v>
      </c>
      <c r="AF3" s="16">
        <f t="shared" ref="AF3:AF14" si="8">SUM(T3:V3)</f>
        <v>1204657</v>
      </c>
      <c r="AG3" s="17">
        <f t="shared" ref="AG3:AG16" si="9">(AF3-AE3)/AE3</f>
        <v>-0.07228745868</v>
      </c>
      <c r="AH3" s="17"/>
      <c r="AI3" s="17"/>
      <c r="AJ3" s="17"/>
      <c r="AK3" s="17"/>
      <c r="AL3" s="17"/>
      <c r="AM3" s="17"/>
      <c r="AN3" s="17"/>
      <c r="AO3" s="17">
        <f t="shared" ref="AO3:AO16" si="10">AF3/$AF$16</f>
        <v>0.1170633702</v>
      </c>
    </row>
    <row r="4" ht="14.25" customHeight="1">
      <c r="A4" s="18" t="s">
        <v>37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7243.0</v>
      </c>
      <c r="O4" s="19">
        <v>3173.0</v>
      </c>
      <c r="P4" s="19">
        <v>15767.0</v>
      </c>
      <c r="Q4" s="19">
        <v>47198.0</v>
      </c>
      <c r="R4" s="19">
        <v>32892.0</v>
      </c>
      <c r="S4" s="19">
        <v>26227.0</v>
      </c>
      <c r="T4" s="19">
        <v>27610.0</v>
      </c>
      <c r="U4" s="19">
        <v>14725.0</v>
      </c>
      <c r="V4" s="19">
        <v>18706.0</v>
      </c>
      <c r="W4" s="20">
        <v>2058.0</v>
      </c>
      <c r="X4" s="19">
        <v>0.0</v>
      </c>
      <c r="Y4" s="19">
        <f t="shared" si="1"/>
        <v>195599</v>
      </c>
      <c r="Z4" s="19">
        <f t="shared" si="2"/>
        <v>195599</v>
      </c>
      <c r="AA4" s="14">
        <f t="shared" si="3"/>
        <v>0</v>
      </c>
      <c r="AB4" s="14">
        <f t="shared" si="4"/>
        <v>193541</v>
      </c>
      <c r="AC4" s="15" t="str">
        <f t="shared" si="5"/>
        <v>No 2024 Data</v>
      </c>
      <c r="AD4" s="16">
        <f t="shared" si="6"/>
        <v>26183</v>
      </c>
      <c r="AE4" s="16">
        <f t="shared" si="7"/>
        <v>106317</v>
      </c>
      <c r="AF4" s="16">
        <f t="shared" si="8"/>
        <v>61041</v>
      </c>
      <c r="AG4" s="17">
        <f t="shared" si="9"/>
        <v>-0.4258585175</v>
      </c>
      <c r="AH4" s="17"/>
      <c r="AI4" s="17"/>
      <c r="AJ4" s="17"/>
      <c r="AK4" s="17"/>
      <c r="AL4" s="17"/>
      <c r="AM4" s="17"/>
      <c r="AN4" s="17"/>
      <c r="AO4" s="17">
        <f t="shared" si="10"/>
        <v>0.005931701041</v>
      </c>
    </row>
    <row r="5" ht="14.25" customHeight="1">
      <c r="A5" s="11" t="s">
        <v>38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52369.0</v>
      </c>
      <c r="O5" s="12">
        <v>60111.0</v>
      </c>
      <c r="P5" s="12">
        <v>57985.0</v>
      </c>
      <c r="Q5" s="12">
        <v>113099.0</v>
      </c>
      <c r="R5" s="12">
        <v>127988.0</v>
      </c>
      <c r="S5" s="12">
        <v>174871.0</v>
      </c>
      <c r="T5" s="12">
        <v>144578.0</v>
      </c>
      <c r="U5" s="12">
        <v>89940.0</v>
      </c>
      <c r="V5" s="12">
        <v>92053.0</v>
      </c>
      <c r="W5" s="13">
        <v>3499.0</v>
      </c>
      <c r="X5" s="12">
        <v>0.0</v>
      </c>
      <c r="Y5" s="12">
        <f t="shared" si="1"/>
        <v>916493</v>
      </c>
      <c r="Z5" s="12">
        <f t="shared" si="2"/>
        <v>916493</v>
      </c>
      <c r="AA5" s="14">
        <f t="shared" si="3"/>
        <v>0</v>
      </c>
      <c r="AB5" s="14">
        <f t="shared" si="4"/>
        <v>912994</v>
      </c>
      <c r="AC5" s="15" t="str">
        <f t="shared" si="5"/>
        <v>No 2024 Data</v>
      </c>
      <c r="AD5" s="16">
        <f t="shared" si="6"/>
        <v>170465</v>
      </c>
      <c r="AE5" s="16">
        <f t="shared" si="7"/>
        <v>415958</v>
      </c>
      <c r="AF5" s="16">
        <f t="shared" si="8"/>
        <v>326571</v>
      </c>
      <c r="AG5" s="17">
        <f t="shared" si="9"/>
        <v>-0.2148942922</v>
      </c>
      <c r="AH5" s="17"/>
      <c r="AI5" s="17"/>
      <c r="AJ5" s="17"/>
      <c r="AK5" s="17"/>
      <c r="AL5" s="17"/>
      <c r="AM5" s="17"/>
      <c r="AN5" s="17"/>
      <c r="AO5" s="17">
        <f t="shared" si="10"/>
        <v>0.03173476091</v>
      </c>
    </row>
    <row r="6" ht="14.25" customHeight="1">
      <c r="A6" s="18" t="s">
        <v>39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210837.0</v>
      </c>
      <c r="Q6" s="19">
        <v>236165.0</v>
      </c>
      <c r="R6" s="19">
        <v>167552.0</v>
      </c>
      <c r="S6" s="19">
        <v>277629.0</v>
      </c>
      <c r="T6" s="19">
        <v>286490.0</v>
      </c>
      <c r="U6" s="19">
        <v>274643.0</v>
      </c>
      <c r="V6" s="19">
        <v>264568.0</v>
      </c>
      <c r="W6" s="20">
        <v>81657.0</v>
      </c>
      <c r="X6" s="19">
        <v>0.0</v>
      </c>
      <c r="Y6" s="19">
        <f t="shared" si="1"/>
        <v>1799541</v>
      </c>
      <c r="Z6" s="19">
        <f t="shared" si="2"/>
        <v>1799541</v>
      </c>
      <c r="AA6" s="14">
        <f t="shared" si="3"/>
        <v>0</v>
      </c>
      <c r="AB6" s="14">
        <f t="shared" si="4"/>
        <v>1717884</v>
      </c>
      <c r="AC6" s="15" t="str">
        <f t="shared" si="5"/>
        <v>No 2024 Data</v>
      </c>
      <c r="AD6" s="16">
        <f t="shared" si="6"/>
        <v>210837</v>
      </c>
      <c r="AE6" s="16">
        <f t="shared" si="7"/>
        <v>681346</v>
      </c>
      <c r="AF6" s="16">
        <f t="shared" si="8"/>
        <v>825701</v>
      </c>
      <c r="AG6" s="17">
        <f t="shared" si="9"/>
        <v>0.2118673919</v>
      </c>
      <c r="AH6" s="17"/>
      <c r="AI6" s="17"/>
      <c r="AJ6" s="17"/>
      <c r="AK6" s="17"/>
      <c r="AL6" s="17"/>
      <c r="AM6" s="17"/>
      <c r="AN6" s="17"/>
      <c r="AO6" s="17">
        <f t="shared" si="10"/>
        <v>0.080238061</v>
      </c>
    </row>
    <row r="7" ht="14.25" customHeight="1">
      <c r="A7" s="11" t="s">
        <v>40</v>
      </c>
      <c r="B7" s="12">
        <v>0.0</v>
      </c>
      <c r="C7" s="12">
        <v>0.0</v>
      </c>
      <c r="D7" s="12">
        <v>0.0</v>
      </c>
      <c r="E7" s="12">
        <v>34798.0</v>
      </c>
      <c r="F7" s="12">
        <v>72128.0</v>
      </c>
      <c r="G7" s="12">
        <v>121235.0</v>
      </c>
      <c r="H7" s="12">
        <v>132084.0</v>
      </c>
      <c r="I7" s="12">
        <v>123214.0</v>
      </c>
      <c r="J7" s="12">
        <v>145925.0</v>
      </c>
      <c r="K7" s="12">
        <v>137056.0</v>
      </c>
      <c r="L7" s="12">
        <v>106438.0</v>
      </c>
      <c r="M7" s="12">
        <v>123522.0</v>
      </c>
      <c r="N7" s="12">
        <v>229997.0</v>
      </c>
      <c r="O7" s="12">
        <v>174560.0</v>
      </c>
      <c r="P7" s="12">
        <v>173426.0</v>
      </c>
      <c r="Q7" s="12">
        <v>220921.0</v>
      </c>
      <c r="R7" s="12">
        <v>215810.0</v>
      </c>
      <c r="S7" s="12">
        <v>206373.0</v>
      </c>
      <c r="T7" s="12">
        <v>225335.0</v>
      </c>
      <c r="U7" s="12">
        <v>215513.0</v>
      </c>
      <c r="V7" s="12">
        <v>151413.0</v>
      </c>
      <c r="W7" s="13">
        <v>27783.0</v>
      </c>
      <c r="X7" s="12">
        <v>996400.0</v>
      </c>
      <c r="Y7" s="12">
        <f t="shared" si="1"/>
        <v>1841131</v>
      </c>
      <c r="Z7" s="12">
        <f t="shared" si="2"/>
        <v>2837531</v>
      </c>
      <c r="AA7" s="14">
        <f t="shared" si="3"/>
        <v>629384</v>
      </c>
      <c r="AB7" s="14">
        <f t="shared" si="4"/>
        <v>1813348</v>
      </c>
      <c r="AC7" s="15">
        <f t="shared" si="5"/>
        <v>1.881147281</v>
      </c>
      <c r="AD7" s="16">
        <f t="shared" si="6"/>
        <v>577983</v>
      </c>
      <c r="AE7" s="16">
        <f t="shared" si="7"/>
        <v>643104</v>
      </c>
      <c r="AF7" s="16">
        <f t="shared" si="8"/>
        <v>592261</v>
      </c>
      <c r="AG7" s="17">
        <f t="shared" si="9"/>
        <v>-0.07905875255</v>
      </c>
      <c r="AH7" s="17"/>
      <c r="AI7" s="17"/>
      <c r="AJ7" s="17"/>
      <c r="AK7" s="17"/>
      <c r="AL7" s="17"/>
      <c r="AM7" s="17"/>
      <c r="AN7" s="17"/>
      <c r="AO7" s="17">
        <f t="shared" si="10"/>
        <v>0.05755336889</v>
      </c>
    </row>
    <row r="8" ht="14.25" customHeight="1">
      <c r="A8" s="18" t="s">
        <v>41</v>
      </c>
      <c r="B8" s="19">
        <v>305970.0</v>
      </c>
      <c r="C8" s="19">
        <v>381449.0</v>
      </c>
      <c r="D8" s="19">
        <v>675826.0</v>
      </c>
      <c r="E8" s="19">
        <v>568064.0</v>
      </c>
      <c r="F8" s="19">
        <v>502814.0</v>
      </c>
      <c r="G8" s="19">
        <v>526586.0</v>
      </c>
      <c r="H8" s="19">
        <v>495850.0</v>
      </c>
      <c r="I8" s="19">
        <v>414393.0</v>
      </c>
      <c r="J8" s="19">
        <v>493195.0</v>
      </c>
      <c r="K8" s="19">
        <v>523939.0</v>
      </c>
      <c r="L8" s="19">
        <v>528832.0</v>
      </c>
      <c r="M8" s="19">
        <v>720436.0</v>
      </c>
      <c r="N8" s="19">
        <v>747518.0</v>
      </c>
      <c r="O8" s="19">
        <v>411913.0</v>
      </c>
      <c r="P8" s="19">
        <v>615740.0</v>
      </c>
      <c r="Q8" s="19">
        <v>589408.0</v>
      </c>
      <c r="R8" s="19">
        <v>442558.0</v>
      </c>
      <c r="S8" s="19">
        <v>320807.0</v>
      </c>
      <c r="T8" s="19">
        <v>507287.0</v>
      </c>
      <c r="U8" s="19">
        <v>479281.0</v>
      </c>
      <c r="V8" s="19">
        <v>325469.0</v>
      </c>
      <c r="W8" s="20">
        <v>23752.0</v>
      </c>
      <c r="X8" s="19">
        <v>6137354.0</v>
      </c>
      <c r="Y8" s="19">
        <f t="shared" si="1"/>
        <v>4463733</v>
      </c>
      <c r="Z8" s="19">
        <f t="shared" si="2"/>
        <v>10601087</v>
      </c>
      <c r="AA8" s="14">
        <f t="shared" si="3"/>
        <v>4364147</v>
      </c>
      <c r="AB8" s="14">
        <f t="shared" si="4"/>
        <v>4439981</v>
      </c>
      <c r="AC8" s="15">
        <f t="shared" si="5"/>
        <v>0.01737659158</v>
      </c>
      <c r="AD8" s="16">
        <f t="shared" si="6"/>
        <v>1775171</v>
      </c>
      <c r="AE8" s="16">
        <f t="shared" si="7"/>
        <v>1352773</v>
      </c>
      <c r="AF8" s="16">
        <f t="shared" si="8"/>
        <v>1312037</v>
      </c>
      <c r="AG8" s="17">
        <f t="shared" si="9"/>
        <v>-0.03011296056</v>
      </c>
      <c r="AH8" s="17"/>
      <c r="AI8" s="17"/>
      <c r="AJ8" s="17"/>
      <c r="AK8" s="17"/>
      <c r="AL8" s="17"/>
      <c r="AM8" s="17"/>
      <c r="AN8" s="17"/>
      <c r="AO8" s="17">
        <f t="shared" si="10"/>
        <v>0.1274980954</v>
      </c>
    </row>
    <row r="9" ht="14.25" customHeight="1">
      <c r="A9" s="11" t="s">
        <v>42</v>
      </c>
      <c r="B9" s="12">
        <v>78371.0</v>
      </c>
      <c r="C9" s="12">
        <v>93877.0</v>
      </c>
      <c r="D9" s="12">
        <v>126360.0</v>
      </c>
      <c r="E9" s="12">
        <v>136628.0</v>
      </c>
      <c r="F9" s="12">
        <v>140530.0</v>
      </c>
      <c r="G9" s="12">
        <v>149760.0</v>
      </c>
      <c r="H9" s="12">
        <v>185427.0</v>
      </c>
      <c r="I9" s="12">
        <v>132070.0</v>
      </c>
      <c r="J9" s="12">
        <v>171171.0</v>
      </c>
      <c r="K9" s="12">
        <v>167011.0</v>
      </c>
      <c r="L9" s="12">
        <v>197112.0</v>
      </c>
      <c r="M9" s="12">
        <v>191663.0</v>
      </c>
      <c r="N9" s="12">
        <v>203471.0</v>
      </c>
      <c r="O9" s="12">
        <v>199707.0</v>
      </c>
      <c r="P9" s="12">
        <v>234769.0</v>
      </c>
      <c r="Q9" s="12">
        <v>268408.0</v>
      </c>
      <c r="R9" s="12">
        <v>237764.0</v>
      </c>
      <c r="S9" s="12">
        <v>228292.0</v>
      </c>
      <c r="T9" s="12">
        <v>279365.0</v>
      </c>
      <c r="U9" s="12">
        <v>269012.0</v>
      </c>
      <c r="V9" s="12">
        <v>267531.0</v>
      </c>
      <c r="W9" s="13">
        <v>24869.0</v>
      </c>
      <c r="X9" s="12">
        <v>1769980.0</v>
      </c>
      <c r="Y9" s="12">
        <f t="shared" si="1"/>
        <v>2213188</v>
      </c>
      <c r="Z9" s="12">
        <f t="shared" si="2"/>
        <v>3983168</v>
      </c>
      <c r="AA9" s="14">
        <f t="shared" si="3"/>
        <v>1214194</v>
      </c>
      <c r="AB9" s="14">
        <f t="shared" si="4"/>
        <v>2188319</v>
      </c>
      <c r="AC9" s="15">
        <f t="shared" si="5"/>
        <v>0.8022811841</v>
      </c>
      <c r="AD9" s="16">
        <f t="shared" si="6"/>
        <v>637947</v>
      </c>
      <c r="AE9" s="16">
        <f t="shared" si="7"/>
        <v>734464</v>
      </c>
      <c r="AF9" s="16">
        <f t="shared" si="8"/>
        <v>815908</v>
      </c>
      <c r="AG9" s="17">
        <f t="shared" si="9"/>
        <v>0.1108890293</v>
      </c>
      <c r="AH9" s="17"/>
      <c r="AI9" s="17"/>
      <c r="AJ9" s="17"/>
      <c r="AK9" s="17"/>
      <c r="AL9" s="17"/>
      <c r="AM9" s="17"/>
      <c r="AN9" s="17"/>
      <c r="AO9" s="17">
        <f t="shared" si="10"/>
        <v>0.0792864195</v>
      </c>
    </row>
    <row r="10" ht="14.25" customHeight="1">
      <c r="A10" s="18" t="s">
        <v>43</v>
      </c>
      <c r="B10" s="19">
        <v>1267258.0</v>
      </c>
      <c r="C10" s="19">
        <v>1106177.0</v>
      </c>
      <c r="D10" s="19">
        <v>955941.0</v>
      </c>
      <c r="E10" s="19">
        <v>984864.0</v>
      </c>
      <c r="F10" s="19">
        <v>852848.0</v>
      </c>
      <c r="G10" s="19">
        <v>901704.0</v>
      </c>
      <c r="H10" s="19">
        <v>936309.0</v>
      </c>
      <c r="I10" s="19">
        <v>1010782.0</v>
      </c>
      <c r="J10" s="19">
        <v>1142700.0</v>
      </c>
      <c r="K10" s="19">
        <v>954455.0</v>
      </c>
      <c r="L10" s="19">
        <v>1343203.0</v>
      </c>
      <c r="M10" s="19">
        <v>1108927.0</v>
      </c>
      <c r="N10" s="19">
        <v>961386.0</v>
      </c>
      <c r="O10" s="19">
        <v>988585.0</v>
      </c>
      <c r="P10" s="19">
        <v>1216407.0</v>
      </c>
      <c r="Q10" s="19">
        <v>1043583.0</v>
      </c>
      <c r="R10" s="19">
        <v>831039.0</v>
      </c>
      <c r="S10" s="19">
        <v>998011.0</v>
      </c>
      <c r="T10" s="19">
        <v>809514.0</v>
      </c>
      <c r="U10" s="19">
        <v>493327.0</v>
      </c>
      <c r="V10" s="19">
        <v>523358.0</v>
      </c>
      <c r="W10" s="20">
        <v>42553.0</v>
      </c>
      <c r="X10" s="19">
        <v>1.2565168E7</v>
      </c>
      <c r="Y10" s="19">
        <f t="shared" si="1"/>
        <v>7907763</v>
      </c>
      <c r="Z10" s="19">
        <f t="shared" si="2"/>
        <v>20472931</v>
      </c>
      <c r="AA10" s="14">
        <f t="shared" si="3"/>
        <v>9158583</v>
      </c>
      <c r="AB10" s="14">
        <f t="shared" si="4"/>
        <v>7865210</v>
      </c>
      <c r="AC10" s="15">
        <f t="shared" si="5"/>
        <v>-0.1412197717</v>
      </c>
      <c r="AD10" s="16">
        <f t="shared" si="6"/>
        <v>3166378</v>
      </c>
      <c r="AE10" s="16">
        <f t="shared" si="7"/>
        <v>2872633</v>
      </c>
      <c r="AF10" s="16">
        <f t="shared" si="8"/>
        <v>1826199</v>
      </c>
      <c r="AG10" s="17">
        <f t="shared" si="9"/>
        <v>-0.3642769543</v>
      </c>
      <c r="AH10" s="17"/>
      <c r="AI10" s="17"/>
      <c r="AJ10" s="17"/>
      <c r="AK10" s="17"/>
      <c r="AL10" s="17"/>
      <c r="AM10" s="17"/>
      <c r="AN10" s="17"/>
      <c r="AO10" s="17">
        <f t="shared" si="10"/>
        <v>0.1774621404</v>
      </c>
    </row>
    <row r="11" ht="14.25" customHeight="1">
      <c r="A11" s="11" t="s">
        <v>44</v>
      </c>
      <c r="B11" s="12">
        <v>341482.0</v>
      </c>
      <c r="C11" s="12">
        <v>302589.0</v>
      </c>
      <c r="D11" s="12">
        <v>300419.0</v>
      </c>
      <c r="E11" s="12">
        <v>389748.0</v>
      </c>
      <c r="F11" s="12">
        <v>333569.0</v>
      </c>
      <c r="G11" s="12">
        <v>298593.0</v>
      </c>
      <c r="H11" s="12">
        <v>367075.0</v>
      </c>
      <c r="I11" s="12">
        <v>323357.0</v>
      </c>
      <c r="J11" s="12">
        <v>344838.0</v>
      </c>
      <c r="K11" s="12">
        <v>360398.0</v>
      </c>
      <c r="L11" s="12">
        <v>323844.0</v>
      </c>
      <c r="M11" s="12">
        <v>344051.0</v>
      </c>
      <c r="N11" s="12">
        <v>419958.0</v>
      </c>
      <c r="O11" s="12">
        <v>327937.0</v>
      </c>
      <c r="P11" s="12">
        <v>405349.0</v>
      </c>
      <c r="Q11" s="12">
        <v>390051.0</v>
      </c>
      <c r="R11" s="12">
        <v>319793.0</v>
      </c>
      <c r="S11" s="12">
        <v>327857.0</v>
      </c>
      <c r="T11" s="12">
        <v>306547.0</v>
      </c>
      <c r="U11" s="12">
        <v>298732.0</v>
      </c>
      <c r="V11" s="12">
        <v>335371.0</v>
      </c>
      <c r="W11" s="13">
        <v>19776.0</v>
      </c>
      <c r="X11" s="12">
        <v>4029963.0</v>
      </c>
      <c r="Y11" s="12">
        <f t="shared" si="1"/>
        <v>3151371</v>
      </c>
      <c r="Z11" s="12">
        <f t="shared" si="2"/>
        <v>7181334</v>
      </c>
      <c r="AA11" s="14">
        <f t="shared" si="3"/>
        <v>3001670</v>
      </c>
      <c r="AB11" s="14">
        <f t="shared" si="4"/>
        <v>3131595</v>
      </c>
      <c r="AC11" s="15">
        <f t="shared" si="5"/>
        <v>0.04328423844</v>
      </c>
      <c r="AD11" s="16">
        <f t="shared" si="6"/>
        <v>1153244</v>
      </c>
      <c r="AE11" s="16">
        <f t="shared" si="7"/>
        <v>1037701</v>
      </c>
      <c r="AF11" s="16">
        <f t="shared" si="8"/>
        <v>940650</v>
      </c>
      <c r="AG11" s="17">
        <f t="shared" si="9"/>
        <v>-0.09352501347</v>
      </c>
      <c r="AH11" s="17"/>
      <c r="AI11" s="17"/>
      <c r="AJ11" s="17"/>
      <c r="AK11" s="17"/>
      <c r="AL11" s="17"/>
      <c r="AM11" s="17"/>
      <c r="AN11" s="17"/>
      <c r="AO11" s="17">
        <f t="shared" si="10"/>
        <v>0.09140830891</v>
      </c>
    </row>
    <row r="12" ht="14.25" customHeight="1">
      <c r="A12" s="18" t="s">
        <v>45</v>
      </c>
      <c r="B12" s="19">
        <v>545003.0</v>
      </c>
      <c r="C12" s="19">
        <v>429255.0</v>
      </c>
      <c r="D12" s="19">
        <v>534634.0</v>
      </c>
      <c r="E12" s="19">
        <v>551217.0</v>
      </c>
      <c r="F12" s="19">
        <v>549508.0</v>
      </c>
      <c r="G12" s="19">
        <v>482704.0</v>
      </c>
      <c r="H12" s="19">
        <v>557178.0</v>
      </c>
      <c r="I12" s="19">
        <v>571412.0</v>
      </c>
      <c r="J12" s="19">
        <v>387577.0</v>
      </c>
      <c r="K12" s="19">
        <v>438307.0</v>
      </c>
      <c r="L12" s="19">
        <v>377486.0</v>
      </c>
      <c r="M12" s="19">
        <v>422635.0</v>
      </c>
      <c r="N12" s="19">
        <v>386621.0</v>
      </c>
      <c r="O12" s="19">
        <v>294395.0</v>
      </c>
      <c r="P12" s="19">
        <v>467082.0</v>
      </c>
      <c r="Q12" s="19">
        <v>387900.0</v>
      </c>
      <c r="R12" s="19">
        <v>286706.0</v>
      </c>
      <c r="S12" s="19">
        <v>363045.0</v>
      </c>
      <c r="T12" s="19">
        <v>296218.0</v>
      </c>
      <c r="U12" s="19">
        <v>344408.0</v>
      </c>
      <c r="V12" s="19">
        <v>311608.0</v>
      </c>
      <c r="W12" s="20">
        <v>0.0</v>
      </c>
      <c r="X12" s="19">
        <v>5846916.0</v>
      </c>
      <c r="Y12" s="19">
        <f t="shared" si="1"/>
        <v>3137983</v>
      </c>
      <c r="Z12" s="19">
        <f t="shared" si="2"/>
        <v>8984899</v>
      </c>
      <c r="AA12" s="14">
        <f t="shared" si="3"/>
        <v>4608488</v>
      </c>
      <c r="AB12" s="14">
        <f t="shared" si="4"/>
        <v>3137983</v>
      </c>
      <c r="AC12" s="15">
        <f t="shared" si="5"/>
        <v>-0.3190862166</v>
      </c>
      <c r="AD12" s="16">
        <f t="shared" si="6"/>
        <v>1148098</v>
      </c>
      <c r="AE12" s="16">
        <f t="shared" si="7"/>
        <v>1037651</v>
      </c>
      <c r="AF12" s="16">
        <f t="shared" si="8"/>
        <v>952234</v>
      </c>
      <c r="AG12" s="17">
        <f t="shared" si="9"/>
        <v>-0.08231765786</v>
      </c>
      <c r="AH12" s="17"/>
      <c r="AI12" s="17"/>
      <c r="AJ12" s="17"/>
      <c r="AK12" s="17"/>
      <c r="AL12" s="17"/>
      <c r="AM12" s="17"/>
      <c r="AN12" s="17"/>
      <c r="AO12" s="17">
        <f t="shared" si="10"/>
        <v>0.09253399205</v>
      </c>
    </row>
    <row r="13" ht="14.25" customHeight="1">
      <c r="A13" s="11" t="s">
        <v>46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26621.0</v>
      </c>
      <c r="O13" s="12">
        <v>22940.0</v>
      </c>
      <c r="P13" s="12">
        <v>55211.0</v>
      </c>
      <c r="Q13" s="12">
        <v>34420.0</v>
      </c>
      <c r="R13" s="12">
        <v>58565.0</v>
      </c>
      <c r="S13" s="12">
        <v>50841.0</v>
      </c>
      <c r="T13" s="12">
        <v>83227.0</v>
      </c>
      <c r="U13" s="12">
        <v>85128.0</v>
      </c>
      <c r="V13" s="12">
        <v>57265.0</v>
      </c>
      <c r="W13" s="13">
        <v>9438.0</v>
      </c>
      <c r="X13" s="12">
        <v>0.0</v>
      </c>
      <c r="Y13" s="12">
        <f t="shared" si="1"/>
        <v>483656</v>
      </c>
      <c r="Z13" s="12">
        <f t="shared" si="2"/>
        <v>483656</v>
      </c>
      <c r="AA13" s="14">
        <f t="shared" si="3"/>
        <v>0</v>
      </c>
      <c r="AB13" s="14">
        <f t="shared" si="4"/>
        <v>474218</v>
      </c>
      <c r="AC13" s="15" t="str">
        <f t="shared" si="5"/>
        <v>No 2024 Data</v>
      </c>
      <c r="AD13" s="16">
        <f t="shared" si="6"/>
        <v>104772</v>
      </c>
      <c r="AE13" s="16">
        <f t="shared" si="7"/>
        <v>143826</v>
      </c>
      <c r="AF13" s="16">
        <f t="shared" si="8"/>
        <v>225620</v>
      </c>
      <c r="AG13" s="17">
        <f t="shared" si="9"/>
        <v>0.5687010693</v>
      </c>
      <c r="AH13" s="17"/>
      <c r="AI13" s="17"/>
      <c r="AJ13" s="17"/>
      <c r="AK13" s="17"/>
      <c r="AL13" s="17"/>
      <c r="AM13" s="17"/>
      <c r="AN13" s="17"/>
      <c r="AO13" s="17">
        <f t="shared" si="10"/>
        <v>0.02192477825</v>
      </c>
    </row>
    <row r="14" ht="14.25" customHeight="1">
      <c r="A14" s="18" t="s">
        <v>47</v>
      </c>
      <c r="B14" s="19">
        <v>270770.0</v>
      </c>
      <c r="C14" s="19">
        <v>321619.0</v>
      </c>
      <c r="D14" s="19">
        <v>297734.0</v>
      </c>
      <c r="E14" s="19">
        <v>305822.0</v>
      </c>
      <c r="F14" s="19">
        <v>243500.0</v>
      </c>
      <c r="G14" s="19">
        <v>247631.0</v>
      </c>
      <c r="H14" s="19">
        <v>330029.0</v>
      </c>
      <c r="I14" s="19">
        <v>297906.0</v>
      </c>
      <c r="J14" s="19">
        <v>280153.0</v>
      </c>
      <c r="K14" s="19">
        <v>279151.0</v>
      </c>
      <c r="L14" s="19">
        <v>218534.0</v>
      </c>
      <c r="M14" s="19">
        <v>239590.0</v>
      </c>
      <c r="N14" s="19">
        <v>359638.0</v>
      </c>
      <c r="O14" s="19">
        <v>274052.0</v>
      </c>
      <c r="P14" s="19">
        <v>297681.0</v>
      </c>
      <c r="Q14" s="19">
        <v>281663.0</v>
      </c>
      <c r="R14" s="19">
        <v>218167.0</v>
      </c>
      <c r="S14" s="19">
        <v>265579.0</v>
      </c>
      <c r="T14" s="19">
        <v>274179.0</v>
      </c>
      <c r="U14" s="19">
        <v>246078.0</v>
      </c>
      <c r="V14" s="19">
        <v>237504.0</v>
      </c>
      <c r="W14" s="20">
        <v>29147.0</v>
      </c>
      <c r="X14" s="19">
        <v>3332439.0</v>
      </c>
      <c r="Y14" s="19">
        <f t="shared" si="1"/>
        <v>2483688</v>
      </c>
      <c r="Z14" s="19">
        <f t="shared" si="2"/>
        <v>5816127</v>
      </c>
      <c r="AA14" s="14">
        <f t="shared" si="3"/>
        <v>2595164</v>
      </c>
      <c r="AB14" s="14">
        <f t="shared" si="4"/>
        <v>2454541</v>
      </c>
      <c r="AC14" s="15">
        <f t="shared" si="5"/>
        <v>-0.05418655623</v>
      </c>
      <c r="AD14" s="16">
        <f t="shared" si="6"/>
        <v>931371</v>
      </c>
      <c r="AE14" s="16">
        <f t="shared" si="7"/>
        <v>765409</v>
      </c>
      <c r="AF14" s="16">
        <f t="shared" si="8"/>
        <v>757761</v>
      </c>
      <c r="AG14" s="17">
        <f t="shared" si="9"/>
        <v>-0.00999204347</v>
      </c>
      <c r="AH14" s="17"/>
      <c r="AI14" s="17"/>
      <c r="AJ14" s="17"/>
      <c r="AK14" s="17"/>
      <c r="AL14" s="17"/>
      <c r="AM14" s="17"/>
      <c r="AN14" s="17"/>
      <c r="AO14" s="17">
        <f t="shared" si="10"/>
        <v>0.0736359449</v>
      </c>
    </row>
    <row r="15" ht="14.25" customHeight="1">
      <c r="A15" s="21" t="s">
        <v>48</v>
      </c>
      <c r="B15" s="22">
        <v>0.0</v>
      </c>
      <c r="C15" s="22">
        <v>1.0</v>
      </c>
      <c r="D15" s="22">
        <v>11449.0</v>
      </c>
      <c r="E15" s="22">
        <v>55537.0</v>
      </c>
      <c r="F15" s="22">
        <v>32985.0</v>
      </c>
      <c r="G15" s="22">
        <v>56587.0</v>
      </c>
      <c r="H15" s="22">
        <v>85112.0</v>
      </c>
      <c r="I15" s="22">
        <v>63942.0</v>
      </c>
      <c r="J15" s="22">
        <v>54296.0</v>
      </c>
      <c r="K15" s="22">
        <v>123945.0</v>
      </c>
      <c r="L15" s="22">
        <v>81121.0</v>
      </c>
      <c r="M15" s="22">
        <v>156176.0</v>
      </c>
      <c r="N15" s="22">
        <v>147573.0</v>
      </c>
      <c r="O15" s="22">
        <v>143571.0</v>
      </c>
      <c r="P15" s="22">
        <v>166397.0</v>
      </c>
      <c r="Q15" s="22">
        <v>98969.0</v>
      </c>
      <c r="R15" s="22">
        <v>151665.0</v>
      </c>
      <c r="S15" s="22">
        <v>125483.0</v>
      </c>
      <c r="T15" s="22">
        <v>134364.0</v>
      </c>
      <c r="U15" s="22">
        <v>121734.0</v>
      </c>
      <c r="V15" s="22">
        <v>169874.0</v>
      </c>
      <c r="W15" s="23">
        <v>4255.0</v>
      </c>
      <c r="X15" s="22">
        <v>721151.0</v>
      </c>
      <c r="Y15" s="22">
        <f t="shared" si="1"/>
        <v>1263885</v>
      </c>
      <c r="Z15" s="22">
        <f t="shared" si="2"/>
        <v>1985036</v>
      </c>
      <c r="AA15" s="14">
        <f t="shared" si="3"/>
        <v>359909</v>
      </c>
      <c r="AB15" s="14">
        <f t="shared" si="4"/>
        <v>1259630</v>
      </c>
      <c r="AC15" s="15">
        <f t="shared" si="5"/>
        <v>2.499856908</v>
      </c>
      <c r="AD15" s="16">
        <f t="shared" ref="AD15:AF15" si="11">150000*3</f>
        <v>450000</v>
      </c>
      <c r="AE15" s="16">
        <f t="shared" si="11"/>
        <v>450000</v>
      </c>
      <c r="AF15" s="16">
        <f t="shared" si="11"/>
        <v>450000</v>
      </c>
      <c r="AG15" s="17">
        <f t="shared" si="9"/>
        <v>0</v>
      </c>
      <c r="AH15" s="17"/>
      <c r="AI15" s="17"/>
      <c r="AJ15" s="17"/>
      <c r="AK15" s="17"/>
      <c r="AL15" s="17"/>
      <c r="AM15" s="17"/>
      <c r="AN15" s="17"/>
      <c r="AO15" s="17">
        <f t="shared" si="10"/>
        <v>0.04372905864</v>
      </c>
    </row>
    <row r="16" ht="14.25" customHeight="1">
      <c r="W16" s="3"/>
      <c r="AA16" s="14"/>
      <c r="AB16" s="14"/>
      <c r="AC16" s="15"/>
      <c r="AD16" s="14">
        <f t="shared" ref="AD16:AF16" si="12">SUM(AD3:AD15)</f>
        <v>10983113</v>
      </c>
      <c r="AE16" s="14">
        <f t="shared" si="12"/>
        <v>11539706</v>
      </c>
      <c r="AF16" s="14">
        <f t="shared" si="12"/>
        <v>10290640</v>
      </c>
      <c r="AG16" s="24">
        <f t="shared" si="9"/>
        <v>-0.1082407125</v>
      </c>
      <c r="AH16" s="17"/>
      <c r="AI16" s="17"/>
      <c r="AJ16" s="17"/>
      <c r="AK16" s="17"/>
      <c r="AL16" s="17"/>
      <c r="AM16" s="17"/>
      <c r="AN16" s="17"/>
      <c r="AO16" s="17">
        <f t="shared" si="10"/>
        <v>1</v>
      </c>
    </row>
    <row r="17" ht="14.25" customHeight="1">
      <c r="A17" s="1" t="s">
        <v>49</v>
      </c>
      <c r="J17" s="25">
        <f>SUM(J7:J16)</f>
        <v>3019855</v>
      </c>
      <c r="V17" s="25">
        <f>sum(V7:V12,V14:V15)</f>
        <v>2322128</v>
      </c>
      <c r="W17" s="3"/>
      <c r="AA17" s="4"/>
      <c r="AB17" s="4"/>
      <c r="AC17" s="5"/>
      <c r="AH17" s="6"/>
      <c r="AI17" s="6"/>
      <c r="AJ17" s="6"/>
      <c r="AK17" s="6"/>
      <c r="AL17" s="6"/>
      <c r="AM17" s="6"/>
      <c r="AN17" s="6"/>
      <c r="AO17" s="6"/>
    </row>
    <row r="18" ht="32.25" customHeight="1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W18" s="8" t="s">
        <v>50</v>
      </c>
      <c r="X18" s="7" t="s">
        <v>25</v>
      </c>
      <c r="Y18" s="7" t="s">
        <v>26</v>
      </c>
      <c r="Z18" s="7" t="s">
        <v>27</v>
      </c>
      <c r="AA18" s="26"/>
      <c r="AB18" s="26"/>
      <c r="AC18" s="2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ht="14.25" customHeight="1">
      <c r="A19" s="11" t="str">
        <f>'Sales by Market (Units)'!A2</f>
        <v>CA</v>
      </c>
      <c r="B19" s="28">
        <f>'Sales by Market (Units)'!B2</f>
        <v>0</v>
      </c>
      <c r="C19" s="28">
        <f>'Sales by Market (Units)'!C2</f>
        <v>0</v>
      </c>
      <c r="D19" s="28">
        <f>'Sales by Market (Units)'!D2</f>
        <v>0</v>
      </c>
      <c r="E19" s="28">
        <f>'Sales by Market (Units)'!E2</f>
        <v>0</v>
      </c>
      <c r="F19" s="28">
        <f>'Sales by Market (Units)'!F2</f>
        <v>0</v>
      </c>
      <c r="G19" s="28">
        <f>'Sales by Market (Units)'!G2</f>
        <v>0</v>
      </c>
      <c r="H19" s="28">
        <f>'Sales by Market (Units)'!H2</f>
        <v>0</v>
      </c>
      <c r="I19" s="28">
        <f>'Sales by Market (Units)'!I2</f>
        <v>0</v>
      </c>
      <c r="J19" s="28">
        <f>'Sales by Market (Units)'!J2</f>
        <v>0</v>
      </c>
      <c r="K19" s="28">
        <f>'Sales by Market (Units)'!K2</f>
        <v>0</v>
      </c>
      <c r="L19" s="28">
        <f>'Sales by Market (Units)'!L2</f>
        <v>0</v>
      </c>
      <c r="M19" s="28">
        <f>'Sales by Market (Units)'!M2</f>
        <v>0</v>
      </c>
      <c r="N19" s="28">
        <f>'Sales by Market (Units)'!N2</f>
        <v>4320</v>
      </c>
      <c r="O19" s="28">
        <f>'Sales by Market (Units)'!O2</f>
        <v>38188</v>
      </c>
      <c r="P19" s="28">
        <f>'Sales by Market (Units)'!P2</f>
        <v>54147</v>
      </c>
      <c r="Q19" s="28">
        <f>'Sales by Market (Units)'!Q2</f>
        <v>84364</v>
      </c>
      <c r="R19" s="28">
        <f>'Sales by Market (Units)'!R2</f>
        <v>55393</v>
      </c>
      <c r="S19" s="28">
        <f>'Sales by Market (Units)'!S2</f>
        <v>82159</v>
      </c>
      <c r="T19" s="28">
        <f>'Sales by Market (Units)'!T2</f>
        <v>86365</v>
      </c>
      <c r="U19" s="28">
        <f>'Sales by Market (Units)'!U2</f>
        <v>42126</v>
      </c>
      <c r="V19" s="28">
        <f>'Sales by Market (Units)'!V2</f>
        <v>72253</v>
      </c>
      <c r="W19" s="29">
        <f>'Sales by Market (Units)'!W2</f>
        <v>5184</v>
      </c>
      <c r="X19" s="28">
        <v>0.0</v>
      </c>
      <c r="Y19" s="28">
        <f t="shared" ref="Y19:Y31" si="13">sum(N19:W19)</f>
        <v>524499</v>
      </c>
      <c r="Z19" s="28">
        <f t="shared" ref="Z19:Z31" si="14">sum(X19:Y19)</f>
        <v>524499</v>
      </c>
      <c r="AA19" s="4"/>
      <c r="AB19" s="4"/>
      <c r="AC19" s="5"/>
      <c r="AH19" s="6"/>
      <c r="AI19" s="6"/>
      <c r="AJ19" s="6"/>
      <c r="AK19" s="6"/>
      <c r="AL19" s="6"/>
      <c r="AM19" s="6"/>
      <c r="AN19" s="6"/>
      <c r="AO19" s="6"/>
    </row>
    <row r="20" ht="14.25" customHeight="1">
      <c r="A20" s="11" t="str">
        <f>'Sales by Market (Units)'!A3</f>
        <v>CA2</v>
      </c>
      <c r="B20" s="28">
        <f>'Sales by Market (Units)'!B3</f>
        <v>0</v>
      </c>
      <c r="C20" s="28">
        <f>'Sales by Market (Units)'!C3</f>
        <v>0</v>
      </c>
      <c r="D20" s="28">
        <f>'Sales by Market (Units)'!D3</f>
        <v>0</v>
      </c>
      <c r="E20" s="28">
        <f>'Sales by Market (Units)'!E3</f>
        <v>0</v>
      </c>
      <c r="F20" s="28">
        <f>'Sales by Market (Units)'!F3</f>
        <v>0</v>
      </c>
      <c r="G20" s="28">
        <f>'Sales by Market (Units)'!G3</f>
        <v>0</v>
      </c>
      <c r="H20" s="28">
        <f>'Sales by Market (Units)'!H3</f>
        <v>0</v>
      </c>
      <c r="I20" s="28">
        <f>'Sales by Market (Units)'!I3</f>
        <v>0</v>
      </c>
      <c r="J20" s="28">
        <f>'Sales by Market (Units)'!J3</f>
        <v>0</v>
      </c>
      <c r="K20" s="28">
        <f>'Sales by Market (Units)'!K3</f>
        <v>0</v>
      </c>
      <c r="L20" s="28">
        <f>'Sales by Market (Units)'!L3</f>
        <v>0</v>
      </c>
      <c r="M20" s="28">
        <f>'Sales by Market (Units)'!M3</f>
        <v>0</v>
      </c>
      <c r="N20" s="28">
        <f>'Sales by Market (Units)'!N3</f>
        <v>1920</v>
      </c>
      <c r="O20" s="28">
        <f>'Sales by Market (Units)'!O3</f>
        <v>974</v>
      </c>
      <c r="P20" s="28">
        <f>'Sales by Market (Units)'!P3</f>
        <v>3895</v>
      </c>
      <c r="Q20" s="28">
        <f>'Sales by Market (Units)'!Q3</f>
        <v>13195</v>
      </c>
      <c r="R20" s="28">
        <f>'Sales by Market (Units)'!R3</f>
        <v>7971</v>
      </c>
      <c r="S20" s="28">
        <f>'Sales by Market (Units)'!S3</f>
        <v>5631</v>
      </c>
      <c r="T20" s="28">
        <f>'Sales by Market (Units)'!T3</f>
        <v>5638</v>
      </c>
      <c r="U20" s="28">
        <f>'Sales by Market (Units)'!U3</f>
        <v>2672</v>
      </c>
      <c r="V20" s="28">
        <f>'Sales by Market (Units)'!V3</f>
        <v>3242</v>
      </c>
      <c r="W20" s="29">
        <f>'Sales by Market (Units)'!W3</f>
        <v>385</v>
      </c>
      <c r="X20" s="30">
        <v>0.0</v>
      </c>
      <c r="Y20" s="30">
        <f t="shared" si="13"/>
        <v>45523</v>
      </c>
      <c r="Z20" s="30">
        <f t="shared" si="14"/>
        <v>45523</v>
      </c>
      <c r="AA20" s="4"/>
      <c r="AB20" s="4"/>
      <c r="AC20" s="5"/>
      <c r="AH20" s="6"/>
      <c r="AI20" s="6"/>
      <c r="AJ20" s="6"/>
      <c r="AK20" s="6"/>
      <c r="AL20" s="6"/>
      <c r="AM20" s="6"/>
      <c r="AN20" s="6"/>
      <c r="AO20" s="6"/>
    </row>
    <row r="21" ht="14.25" customHeight="1">
      <c r="A21" s="11" t="str">
        <f>'Sales by Market (Units)'!A4</f>
        <v>NJ</v>
      </c>
      <c r="B21" s="28">
        <f>'Sales by Market (Units)'!B4</f>
        <v>0</v>
      </c>
      <c r="C21" s="28">
        <f>'Sales by Market (Units)'!C4</f>
        <v>0</v>
      </c>
      <c r="D21" s="28">
        <f>'Sales by Market (Units)'!D4</f>
        <v>0</v>
      </c>
      <c r="E21" s="28">
        <f>'Sales by Market (Units)'!E4</f>
        <v>0</v>
      </c>
      <c r="F21" s="28">
        <f>'Sales by Market (Units)'!F4</f>
        <v>0</v>
      </c>
      <c r="G21" s="28">
        <f>'Sales by Market (Units)'!G4</f>
        <v>0</v>
      </c>
      <c r="H21" s="28">
        <f>'Sales by Market (Units)'!H4</f>
        <v>0</v>
      </c>
      <c r="I21" s="28">
        <f>'Sales by Market (Units)'!I4</f>
        <v>0</v>
      </c>
      <c r="J21" s="28">
        <f>'Sales by Market (Units)'!J4</f>
        <v>0</v>
      </c>
      <c r="K21" s="28">
        <f>'Sales by Market (Units)'!K4</f>
        <v>0</v>
      </c>
      <c r="L21" s="28">
        <f>'Sales by Market (Units)'!L4</f>
        <v>0</v>
      </c>
      <c r="M21" s="28">
        <f>'Sales by Market (Units)'!M4</f>
        <v>0</v>
      </c>
      <c r="N21" s="28">
        <f>'Sales by Market (Units)'!N4</f>
        <v>5740</v>
      </c>
      <c r="O21" s="28">
        <f>'Sales by Market (Units)'!O4</f>
        <v>7586</v>
      </c>
      <c r="P21" s="28">
        <f>'Sales by Market (Units)'!P4</f>
        <v>8116</v>
      </c>
      <c r="Q21" s="28">
        <f>'Sales by Market (Units)'!Q4</f>
        <v>13523</v>
      </c>
      <c r="R21" s="28">
        <f>'Sales by Market (Units)'!R4</f>
        <v>20237</v>
      </c>
      <c r="S21" s="28">
        <f>'Sales by Market (Units)'!S4</f>
        <v>22058</v>
      </c>
      <c r="T21" s="28">
        <f>'Sales by Market (Units)'!T4</f>
        <v>18044</v>
      </c>
      <c r="U21" s="28">
        <f>'Sales by Market (Units)'!U4</f>
        <v>12046</v>
      </c>
      <c r="V21" s="28">
        <f>'Sales by Market (Units)'!V4</f>
        <v>11141</v>
      </c>
      <c r="W21" s="29">
        <f>'Sales by Market (Units)'!W4</f>
        <v>497</v>
      </c>
      <c r="X21" s="28">
        <v>0.0</v>
      </c>
      <c r="Y21" s="28">
        <f t="shared" si="13"/>
        <v>118988</v>
      </c>
      <c r="Z21" s="28">
        <f t="shared" si="14"/>
        <v>118988</v>
      </c>
      <c r="AA21" s="4"/>
      <c r="AB21" s="4"/>
      <c r="AC21" s="5"/>
      <c r="AH21" s="6"/>
      <c r="AI21" s="6"/>
      <c r="AJ21" s="6"/>
      <c r="AK21" s="6"/>
      <c r="AL21" s="6"/>
      <c r="AM21" s="6"/>
      <c r="AN21" s="6"/>
      <c r="AO21" s="6"/>
    </row>
    <row r="22" ht="14.25" customHeight="1">
      <c r="A22" s="11" t="str">
        <f>'Sales by Market (Units)'!A5</f>
        <v>NY</v>
      </c>
      <c r="B22" s="28">
        <f>'Sales by Market (Units)'!B5</f>
        <v>0</v>
      </c>
      <c r="C22" s="28">
        <f>'Sales by Market (Units)'!C5</f>
        <v>0</v>
      </c>
      <c r="D22" s="28">
        <f>'Sales by Market (Units)'!D5</f>
        <v>0</v>
      </c>
      <c r="E22" s="28">
        <f>'Sales by Market (Units)'!E5</f>
        <v>0</v>
      </c>
      <c r="F22" s="28">
        <f>'Sales by Market (Units)'!F5</f>
        <v>0</v>
      </c>
      <c r="G22" s="28">
        <f>'Sales by Market (Units)'!G5</f>
        <v>0</v>
      </c>
      <c r="H22" s="28">
        <f>'Sales by Market (Units)'!H5</f>
        <v>0</v>
      </c>
      <c r="I22" s="28">
        <f>'Sales by Market (Units)'!I5</f>
        <v>0</v>
      </c>
      <c r="J22" s="28">
        <f>'Sales by Market (Units)'!J5</f>
        <v>0</v>
      </c>
      <c r="K22" s="28">
        <f>'Sales by Market (Units)'!K5</f>
        <v>0</v>
      </c>
      <c r="L22" s="28">
        <f>'Sales by Market (Units)'!L5</f>
        <v>0</v>
      </c>
      <c r="M22" s="28">
        <f>'Sales by Market (Units)'!M5</f>
        <v>0</v>
      </c>
      <c r="N22" s="28">
        <f>'Sales by Market (Units)'!N5</f>
        <v>0</v>
      </c>
      <c r="O22" s="28">
        <f>'Sales by Market (Units)'!O5</f>
        <v>0</v>
      </c>
      <c r="P22" s="28">
        <f>'Sales by Market (Units)'!P5</f>
        <v>19593</v>
      </c>
      <c r="Q22" s="28">
        <f>'Sales by Market (Units)'!Q5</f>
        <v>22896</v>
      </c>
      <c r="R22" s="28">
        <f>'Sales by Market (Units)'!R5</f>
        <v>16640</v>
      </c>
      <c r="S22" s="28">
        <f>'Sales by Market (Units)'!S5</f>
        <v>26256</v>
      </c>
      <c r="T22" s="28">
        <f>'Sales by Market (Units)'!T5</f>
        <v>29194</v>
      </c>
      <c r="U22" s="28">
        <f>'Sales by Market (Units)'!U5</f>
        <v>27493</v>
      </c>
      <c r="V22" s="28">
        <f>'Sales by Market (Units)'!V5</f>
        <v>25666</v>
      </c>
      <c r="W22" s="29">
        <f>'Sales by Market (Units)'!W5</f>
        <v>8181</v>
      </c>
      <c r="X22" s="30">
        <v>0.0</v>
      </c>
      <c r="Y22" s="30">
        <f t="shared" si="13"/>
        <v>175919</v>
      </c>
      <c r="Z22" s="30">
        <f t="shared" si="14"/>
        <v>175919</v>
      </c>
      <c r="AA22" s="4"/>
      <c r="AB22" s="4"/>
      <c r="AC22" s="5"/>
      <c r="AH22" s="6"/>
      <c r="AI22" s="6"/>
      <c r="AJ22" s="6"/>
      <c r="AK22" s="6"/>
      <c r="AL22" s="6"/>
      <c r="AM22" s="6"/>
      <c r="AN22" s="6"/>
      <c r="AO22" s="6"/>
    </row>
    <row r="23" ht="14.25" customHeight="1">
      <c r="A23" s="11" t="str">
        <f>'Sales by Market (Units)'!A6</f>
        <v>IL</v>
      </c>
      <c r="B23" s="28">
        <f>'Sales by Market (Units)'!B6</f>
        <v>0</v>
      </c>
      <c r="C23" s="28">
        <f>'Sales by Market (Units)'!C6</f>
        <v>0</v>
      </c>
      <c r="D23" s="28">
        <f>'Sales by Market (Units)'!D6</f>
        <v>0</v>
      </c>
      <c r="E23" s="28">
        <f>'Sales by Market (Units)'!E6</f>
        <v>4344</v>
      </c>
      <c r="F23" s="28">
        <f>'Sales by Market (Units)'!F6</f>
        <v>11476</v>
      </c>
      <c r="G23" s="28">
        <f>'Sales by Market (Units)'!G6</f>
        <v>18122</v>
      </c>
      <c r="H23" s="28">
        <f>'Sales by Market (Units)'!H6</f>
        <v>20693</v>
      </c>
      <c r="I23" s="28">
        <f>'Sales by Market (Units)'!I6</f>
        <v>17631</v>
      </c>
      <c r="J23" s="28">
        <f>'Sales by Market (Units)'!J6</f>
        <v>20392</v>
      </c>
      <c r="K23" s="28">
        <f>'Sales by Market (Units)'!K6</f>
        <v>20066</v>
      </c>
      <c r="L23" s="28">
        <f>'Sales by Market (Units)'!L6</f>
        <v>14641</v>
      </c>
      <c r="M23" s="28">
        <f>'Sales by Market (Units)'!M6</f>
        <v>16466</v>
      </c>
      <c r="N23" s="28">
        <f>'Sales by Market (Units)'!N6</f>
        <v>30648</v>
      </c>
      <c r="O23" s="28">
        <f>'Sales by Market (Units)'!O6</f>
        <v>23390</v>
      </c>
      <c r="P23" s="28">
        <f>'Sales by Market (Units)'!P6</f>
        <v>24474</v>
      </c>
      <c r="Q23" s="28">
        <f>'Sales by Market (Units)'!Q6</f>
        <v>32146</v>
      </c>
      <c r="R23" s="28">
        <f>'Sales by Market (Units)'!R6</f>
        <v>28873</v>
      </c>
      <c r="S23" s="28">
        <f>'Sales by Market (Units)'!S6</f>
        <v>25589</v>
      </c>
      <c r="T23" s="28">
        <f>'Sales by Market (Units)'!T6</f>
        <v>30554</v>
      </c>
      <c r="U23" s="28">
        <f>'Sales by Market (Units)'!U6</f>
        <v>26161</v>
      </c>
      <c r="V23" s="28">
        <f>'Sales by Market (Units)'!V6</f>
        <v>18254</v>
      </c>
      <c r="W23" s="29">
        <f>'Sales by Market (Units)'!W6</f>
        <v>3355</v>
      </c>
      <c r="X23" s="28">
        <v>143831.0</v>
      </c>
      <c r="Y23" s="28">
        <f t="shared" si="13"/>
        <v>243444</v>
      </c>
      <c r="Z23" s="28">
        <f t="shared" si="14"/>
        <v>387275</v>
      </c>
      <c r="AA23" s="4"/>
      <c r="AB23" s="4"/>
      <c r="AC23" s="5"/>
      <c r="AH23" s="6"/>
      <c r="AI23" s="6"/>
      <c r="AJ23" s="6"/>
      <c r="AK23" s="6"/>
      <c r="AL23" s="6"/>
      <c r="AM23" s="6"/>
      <c r="AN23" s="6"/>
      <c r="AO23" s="6"/>
    </row>
    <row r="24" ht="14.25" customHeight="1">
      <c r="A24" s="11" t="str">
        <f>'Sales by Market (Units)'!A7</f>
        <v>AZ</v>
      </c>
      <c r="B24" s="28">
        <f>'Sales by Market (Units)'!B7</f>
        <v>41853</v>
      </c>
      <c r="C24" s="28">
        <f>'Sales by Market (Units)'!C7</f>
        <v>56702</v>
      </c>
      <c r="D24" s="28">
        <f>'Sales by Market (Units)'!D7</f>
        <v>91481</v>
      </c>
      <c r="E24" s="28">
        <f>'Sales by Market (Units)'!E7</f>
        <v>81134</v>
      </c>
      <c r="F24" s="28">
        <f>'Sales by Market (Units)'!F7</f>
        <v>75691</v>
      </c>
      <c r="G24" s="28">
        <f>'Sales by Market (Units)'!G7</f>
        <v>73152</v>
      </c>
      <c r="H24" s="28">
        <f>'Sales by Market (Units)'!H7</f>
        <v>72303</v>
      </c>
      <c r="I24" s="28">
        <f>'Sales by Market (Units)'!I7</f>
        <v>60881</v>
      </c>
      <c r="J24" s="28">
        <f>'Sales by Market (Units)'!J7</f>
        <v>69058</v>
      </c>
      <c r="K24" s="28">
        <f>'Sales by Market (Units)'!K7</f>
        <v>75119</v>
      </c>
      <c r="L24" s="28">
        <f>'Sales by Market (Units)'!L7</f>
        <v>71154</v>
      </c>
      <c r="M24" s="28">
        <f>'Sales by Market (Units)'!M7</f>
        <v>93700</v>
      </c>
      <c r="N24" s="28">
        <f>'Sales by Market (Units)'!N7</f>
        <v>96306</v>
      </c>
      <c r="O24" s="28">
        <f>'Sales by Market (Units)'!O7</f>
        <v>56554</v>
      </c>
      <c r="P24" s="28">
        <f>'Sales by Market (Units)'!P7</f>
        <v>91035</v>
      </c>
      <c r="Q24" s="28">
        <f>'Sales by Market (Units)'!Q7</f>
        <v>82019</v>
      </c>
      <c r="R24" s="28">
        <f>'Sales by Market (Units)'!R7</f>
        <v>63356</v>
      </c>
      <c r="S24" s="28">
        <f>'Sales by Market (Units)'!S7</f>
        <v>47994</v>
      </c>
      <c r="T24" s="28">
        <f>'Sales by Market (Units)'!T7</f>
        <v>79406</v>
      </c>
      <c r="U24" s="28">
        <f>'Sales by Market (Units)'!U7</f>
        <v>62025</v>
      </c>
      <c r="V24" s="28">
        <f>'Sales by Market (Units)'!V7</f>
        <v>43105</v>
      </c>
      <c r="W24" s="29">
        <f>'Sales by Market (Units)'!W7</f>
        <v>3910</v>
      </c>
      <c r="X24" s="30">
        <v>862228.0</v>
      </c>
      <c r="Y24" s="30">
        <f t="shared" si="13"/>
        <v>625710</v>
      </c>
      <c r="Z24" s="30">
        <f t="shared" si="14"/>
        <v>1487938</v>
      </c>
      <c r="AA24" s="4"/>
      <c r="AB24" s="4"/>
      <c r="AC24" s="5"/>
      <c r="AH24" s="6"/>
      <c r="AI24" s="6"/>
      <c r="AJ24" s="6"/>
      <c r="AK24" s="6"/>
      <c r="AL24" s="6"/>
      <c r="AM24" s="6"/>
      <c r="AN24" s="6"/>
      <c r="AO24" s="6"/>
    </row>
    <row r="25" ht="14.25" customHeight="1">
      <c r="A25" s="11" t="str">
        <f>'Sales by Market (Units)'!A8</f>
        <v>CO</v>
      </c>
      <c r="B25" s="28">
        <f>'Sales by Market (Units)'!B8</f>
        <v>21318</v>
      </c>
      <c r="C25" s="28">
        <f>'Sales by Market (Units)'!C8</f>
        <v>25499</v>
      </c>
      <c r="D25" s="28">
        <f>'Sales by Market (Units)'!D8</f>
        <v>35012</v>
      </c>
      <c r="E25" s="28">
        <f>'Sales by Market (Units)'!E8</f>
        <v>37984</v>
      </c>
      <c r="F25" s="28">
        <f>'Sales by Market (Units)'!F8</f>
        <v>39305</v>
      </c>
      <c r="G25" s="28">
        <f>'Sales by Market (Units)'!G8</f>
        <v>42108</v>
      </c>
      <c r="H25" s="28">
        <f>'Sales by Market (Units)'!H8</f>
        <v>50698</v>
      </c>
      <c r="I25" s="28">
        <f>'Sales by Market (Units)'!I8</f>
        <v>37654</v>
      </c>
      <c r="J25" s="28">
        <f>'Sales by Market (Units)'!J8</f>
        <v>47061</v>
      </c>
      <c r="K25" s="28">
        <f>'Sales by Market (Units)'!K8</f>
        <v>46917</v>
      </c>
      <c r="L25" s="28">
        <f>'Sales by Market (Units)'!L8</f>
        <v>56317</v>
      </c>
      <c r="M25" s="28">
        <f>'Sales by Market (Units)'!M8</f>
        <v>54900</v>
      </c>
      <c r="N25" s="28">
        <f>'Sales by Market (Units)'!N8</f>
        <v>57214</v>
      </c>
      <c r="O25" s="28">
        <f>'Sales by Market (Units)'!O8</f>
        <v>53813</v>
      </c>
      <c r="P25" s="28">
        <f>'Sales by Market (Units)'!P8</f>
        <v>61565</v>
      </c>
      <c r="Q25" s="28">
        <f>'Sales by Market (Units)'!Q8</f>
        <v>76022</v>
      </c>
      <c r="R25" s="28">
        <f>'Sales by Market (Units)'!R8</f>
        <v>59761</v>
      </c>
      <c r="S25" s="28">
        <f>'Sales by Market (Units)'!S8</f>
        <v>63623</v>
      </c>
      <c r="T25" s="28">
        <f>'Sales by Market (Units)'!T8</f>
        <v>73330</v>
      </c>
      <c r="U25" s="28">
        <f>'Sales by Market (Units)'!U8</f>
        <v>65525</v>
      </c>
      <c r="V25" s="28">
        <f>'Sales by Market (Units)'!V8</f>
        <v>61721</v>
      </c>
      <c r="W25" s="29">
        <f>'Sales by Market (Units)'!W8</f>
        <v>5384</v>
      </c>
      <c r="X25" s="28">
        <v>494773.0</v>
      </c>
      <c r="Y25" s="28">
        <f t="shared" si="13"/>
        <v>577958</v>
      </c>
      <c r="Z25" s="28">
        <f t="shared" si="14"/>
        <v>1072731</v>
      </c>
      <c r="AA25" s="4"/>
      <c r="AB25" s="4"/>
      <c r="AC25" s="5"/>
      <c r="AH25" s="6"/>
      <c r="AI25" s="6"/>
      <c r="AJ25" s="6"/>
      <c r="AK25" s="6"/>
      <c r="AL25" s="6"/>
      <c r="AM25" s="6"/>
      <c r="AN25" s="6"/>
      <c r="AO25" s="6"/>
    </row>
    <row r="26" ht="14.25" customHeight="1">
      <c r="A26" s="11" t="str">
        <f>'Sales by Market (Units)'!A9</f>
        <v>MO</v>
      </c>
      <c r="B26" s="28">
        <f>'Sales by Market (Units)'!B9</f>
        <v>84656</v>
      </c>
      <c r="C26" s="28">
        <f>'Sales by Market (Units)'!C9</f>
        <v>72676</v>
      </c>
      <c r="D26" s="28">
        <f>'Sales by Market (Units)'!D9</f>
        <v>69052</v>
      </c>
      <c r="E26" s="28">
        <f>'Sales by Market (Units)'!E9</f>
        <v>63553</v>
      </c>
      <c r="F26" s="28">
        <f>'Sales by Market (Units)'!F9</f>
        <v>59972</v>
      </c>
      <c r="G26" s="28">
        <f>'Sales by Market (Units)'!G9</f>
        <v>59486</v>
      </c>
      <c r="H26" s="28">
        <f>'Sales by Market (Units)'!H9</f>
        <v>64516</v>
      </c>
      <c r="I26" s="28">
        <f>'Sales by Market (Units)'!I9</f>
        <v>64886</v>
      </c>
      <c r="J26" s="28">
        <f>'Sales by Market (Units)'!J9</f>
        <v>76983</v>
      </c>
      <c r="K26" s="28">
        <f>'Sales by Market (Units)'!K9</f>
        <v>57377</v>
      </c>
      <c r="L26" s="28">
        <f>'Sales by Market (Units)'!L9</f>
        <v>88995</v>
      </c>
      <c r="M26" s="28">
        <f>'Sales by Market (Units)'!M9</f>
        <v>61985</v>
      </c>
      <c r="N26" s="28">
        <f>'Sales by Market (Units)'!N9</f>
        <v>59902</v>
      </c>
      <c r="O26" s="28">
        <f>'Sales by Market (Units)'!O9</f>
        <v>57881</v>
      </c>
      <c r="P26" s="28">
        <f>'Sales by Market (Units)'!P9</f>
        <v>70308</v>
      </c>
      <c r="Q26" s="28">
        <f>'Sales by Market (Units)'!Q9</f>
        <v>62220</v>
      </c>
      <c r="R26" s="28">
        <f>'Sales by Market (Units)'!R9</f>
        <v>51032</v>
      </c>
      <c r="S26" s="28">
        <f>'Sales by Market (Units)'!S9</f>
        <v>59801</v>
      </c>
      <c r="T26" s="28">
        <f>'Sales by Market (Units)'!T9</f>
        <v>48005</v>
      </c>
      <c r="U26" s="28">
        <f>'Sales by Market (Units)'!U9</f>
        <v>29125</v>
      </c>
      <c r="V26" s="28">
        <f>'Sales by Market (Units)'!V9</f>
        <v>30657</v>
      </c>
      <c r="W26" s="29">
        <f>'Sales by Market (Units)'!W9</f>
        <v>2372</v>
      </c>
      <c r="X26" s="30">
        <v>824137.0</v>
      </c>
      <c r="Y26" s="30">
        <f t="shared" si="13"/>
        <v>471303</v>
      </c>
      <c r="Z26" s="30">
        <f t="shared" si="14"/>
        <v>1295440</v>
      </c>
      <c r="AA26" s="4"/>
      <c r="AB26" s="4"/>
      <c r="AC26" s="5"/>
      <c r="AH26" s="6"/>
      <c r="AI26" s="6"/>
      <c r="AJ26" s="6"/>
      <c r="AK26" s="6"/>
      <c r="AL26" s="6"/>
      <c r="AM26" s="6"/>
      <c r="AN26" s="6"/>
      <c r="AO26" s="6"/>
    </row>
    <row r="27" ht="14.25" customHeight="1">
      <c r="A27" s="11" t="str">
        <f>'Sales by Market (Units)'!A10</f>
        <v>WA</v>
      </c>
      <c r="B27" s="28">
        <f>'Sales by Market (Units)'!B10</f>
        <v>46220</v>
      </c>
      <c r="C27" s="28">
        <f>'Sales by Market (Units)'!C10</f>
        <v>40726</v>
      </c>
      <c r="D27" s="28">
        <f>'Sales by Market (Units)'!D10</f>
        <v>39259</v>
      </c>
      <c r="E27" s="28">
        <f>'Sales by Market (Units)'!E10</f>
        <v>50865</v>
      </c>
      <c r="F27" s="28">
        <f>'Sales by Market (Units)'!F10</f>
        <v>44771</v>
      </c>
      <c r="G27" s="28">
        <f>'Sales by Market (Units)'!G10</f>
        <v>39784</v>
      </c>
      <c r="H27" s="28">
        <f>'Sales by Market (Units)'!H10</f>
        <v>49456</v>
      </c>
      <c r="I27" s="28">
        <f>'Sales by Market (Units)'!I10</f>
        <v>43546</v>
      </c>
      <c r="J27" s="28">
        <f>'Sales by Market (Units)'!J10</f>
        <v>46672</v>
      </c>
      <c r="K27" s="28">
        <f>'Sales by Market (Units)'!K10</f>
        <v>48499</v>
      </c>
      <c r="L27" s="28">
        <f>'Sales by Market (Units)'!L10</f>
        <v>45831</v>
      </c>
      <c r="M27" s="28">
        <f>'Sales by Market (Units)'!M10</f>
        <v>47140</v>
      </c>
      <c r="N27" s="28">
        <f>'Sales by Market (Units)'!N10</f>
        <v>60132</v>
      </c>
      <c r="O27" s="28">
        <f>'Sales by Market (Units)'!O10</f>
        <v>47528</v>
      </c>
      <c r="P27" s="28">
        <f>'Sales by Market (Units)'!P10</f>
        <v>60184</v>
      </c>
      <c r="Q27" s="28">
        <f>'Sales by Market (Units)'!Q10</f>
        <v>56560</v>
      </c>
      <c r="R27" s="28">
        <f>'Sales by Market (Units)'!R10</f>
        <v>46428</v>
      </c>
      <c r="S27" s="28">
        <f>'Sales by Market (Units)'!S10</f>
        <v>46914</v>
      </c>
      <c r="T27" s="28">
        <f>'Sales by Market (Units)'!T10</f>
        <v>44862</v>
      </c>
      <c r="U27" s="28">
        <f>'Sales by Market (Units)'!U10</f>
        <v>44943</v>
      </c>
      <c r="V27" s="28">
        <f>'Sales by Market (Units)'!V10</f>
        <v>49977</v>
      </c>
      <c r="W27" s="29">
        <f>'Sales by Market (Units)'!W10</f>
        <v>2878</v>
      </c>
      <c r="X27" s="28">
        <v>542769.0</v>
      </c>
      <c r="Y27" s="28">
        <f t="shared" si="13"/>
        <v>460406</v>
      </c>
      <c r="Z27" s="28">
        <f t="shared" si="14"/>
        <v>1003175</v>
      </c>
      <c r="AA27" s="4"/>
      <c r="AB27" s="4"/>
      <c r="AC27" s="5"/>
      <c r="AH27" s="6"/>
      <c r="AI27" s="6"/>
      <c r="AJ27" s="6"/>
      <c r="AK27" s="6"/>
      <c r="AL27" s="6"/>
      <c r="AM27" s="6"/>
      <c r="AN27" s="6"/>
      <c r="AO27" s="6"/>
    </row>
    <row r="28" ht="14.25" customHeight="1">
      <c r="A28" s="11" t="str">
        <f>'Sales by Market (Units)'!A11</f>
        <v>OK</v>
      </c>
      <c r="B28" s="28">
        <f>'Sales by Market (Units)'!B11</f>
        <v>76299</v>
      </c>
      <c r="C28" s="28">
        <f>'Sales by Market (Units)'!C11</f>
        <v>62919</v>
      </c>
      <c r="D28" s="28">
        <f>'Sales by Market (Units)'!D11</f>
        <v>78116</v>
      </c>
      <c r="E28" s="28">
        <f>'Sales by Market (Units)'!E11</f>
        <v>75120</v>
      </c>
      <c r="F28" s="28">
        <f>'Sales by Market (Units)'!F11</f>
        <v>72435</v>
      </c>
      <c r="G28" s="28">
        <f>'Sales by Market (Units)'!G11</f>
        <v>66924</v>
      </c>
      <c r="H28" s="28">
        <f>'Sales by Market (Units)'!H11</f>
        <v>69829</v>
      </c>
      <c r="I28" s="28">
        <f>'Sales by Market (Units)'!I11</f>
        <v>79129</v>
      </c>
      <c r="J28" s="28">
        <f>'Sales by Market (Units)'!J11</f>
        <v>56689</v>
      </c>
      <c r="K28" s="28">
        <f>'Sales by Market (Units)'!K11</f>
        <v>68406</v>
      </c>
      <c r="L28" s="28">
        <f>'Sales by Market (Units)'!L11</f>
        <v>61046</v>
      </c>
      <c r="M28" s="28">
        <f>'Sales by Market (Units)'!M11</f>
        <v>71736</v>
      </c>
      <c r="N28" s="28">
        <f>'Sales by Market (Units)'!N11</f>
        <v>55179</v>
      </c>
      <c r="O28" s="28">
        <f>'Sales by Market (Units)'!O11</f>
        <v>41445</v>
      </c>
      <c r="P28" s="28">
        <f>'Sales by Market (Units)'!P11</f>
        <v>67091</v>
      </c>
      <c r="Q28" s="28">
        <f>'Sales by Market (Units)'!Q11</f>
        <v>62338</v>
      </c>
      <c r="R28" s="28">
        <f>'Sales by Market (Units)'!R11</f>
        <v>40503</v>
      </c>
      <c r="S28" s="28">
        <f>'Sales by Market (Units)'!S11</f>
        <v>52680</v>
      </c>
      <c r="T28" s="28">
        <f>'Sales by Market (Units)'!T11</f>
        <v>43268</v>
      </c>
      <c r="U28" s="28">
        <f>'Sales by Market (Units)'!U11</f>
        <v>45044</v>
      </c>
      <c r="V28" s="28">
        <f>'Sales by Market (Units)'!V11</f>
        <v>35610</v>
      </c>
      <c r="W28" s="29">
        <f>'Sales by Market (Units)'!W11</f>
        <v>0</v>
      </c>
      <c r="X28" s="30">
        <v>838648.0</v>
      </c>
      <c r="Y28" s="30">
        <f t="shared" si="13"/>
        <v>443158</v>
      </c>
      <c r="Z28" s="30">
        <f t="shared" si="14"/>
        <v>1281806</v>
      </c>
      <c r="AA28" s="4"/>
      <c r="AB28" s="4"/>
      <c r="AC28" s="5"/>
      <c r="AH28" s="6"/>
      <c r="AI28" s="6"/>
      <c r="AJ28" s="6"/>
      <c r="AK28" s="6"/>
      <c r="AL28" s="6"/>
      <c r="AM28" s="6"/>
      <c r="AN28" s="6"/>
      <c r="AO28" s="6"/>
    </row>
    <row r="29" ht="14.25" customHeight="1">
      <c r="A29" s="11" t="str">
        <f>'Sales by Market (Units)'!A12</f>
        <v>NV</v>
      </c>
      <c r="B29" s="28">
        <f>'Sales by Market (Units)'!B12</f>
        <v>0</v>
      </c>
      <c r="C29" s="28">
        <f>'Sales by Market (Units)'!C12</f>
        <v>0</v>
      </c>
      <c r="D29" s="28">
        <f>'Sales by Market (Units)'!D12</f>
        <v>0</v>
      </c>
      <c r="E29" s="28">
        <f>'Sales by Market (Units)'!E12</f>
        <v>0</v>
      </c>
      <c r="F29" s="28">
        <f>'Sales by Market (Units)'!F12</f>
        <v>0</v>
      </c>
      <c r="G29" s="28">
        <f>'Sales by Market (Units)'!G12</f>
        <v>0</v>
      </c>
      <c r="H29" s="28">
        <f>'Sales by Market (Units)'!H12</f>
        <v>0</v>
      </c>
      <c r="I29" s="28">
        <f>'Sales by Market (Units)'!I12</f>
        <v>0</v>
      </c>
      <c r="J29" s="28">
        <f>'Sales by Market (Units)'!J12</f>
        <v>0</v>
      </c>
      <c r="K29" s="28">
        <f>'Sales by Market (Units)'!K12</f>
        <v>0</v>
      </c>
      <c r="L29" s="28">
        <f>'Sales by Market (Units)'!L12</f>
        <v>0</v>
      </c>
      <c r="M29" s="28">
        <f>'Sales by Market (Units)'!M12</f>
        <v>0</v>
      </c>
      <c r="N29" s="28">
        <f>'Sales by Market (Units)'!N12</f>
        <v>5003</v>
      </c>
      <c r="O29" s="28">
        <f>'Sales by Market (Units)'!O12</f>
        <v>4603</v>
      </c>
      <c r="P29" s="28">
        <f>'Sales by Market (Units)'!P12</f>
        <v>10337</v>
      </c>
      <c r="Q29" s="28">
        <f>'Sales by Market (Units)'!Q12</f>
        <v>9293</v>
      </c>
      <c r="R29" s="28">
        <f>'Sales by Market (Units)'!R12</f>
        <v>13810</v>
      </c>
      <c r="S29" s="28">
        <f>'Sales by Market (Units)'!S12</f>
        <v>9504</v>
      </c>
      <c r="T29" s="28">
        <f>'Sales by Market (Units)'!T12</f>
        <v>15175</v>
      </c>
      <c r="U29" s="28">
        <f>'Sales by Market (Units)'!U12</f>
        <v>16590</v>
      </c>
      <c r="V29" s="28">
        <f>'Sales by Market (Units)'!V12</f>
        <v>8101</v>
      </c>
      <c r="W29" s="29">
        <f>'Sales by Market (Units)'!W12</f>
        <v>1245</v>
      </c>
      <c r="X29" s="28">
        <v>0.0</v>
      </c>
      <c r="Y29" s="28">
        <f t="shared" si="13"/>
        <v>93661</v>
      </c>
      <c r="Z29" s="28">
        <f t="shared" si="14"/>
        <v>93661</v>
      </c>
      <c r="AA29" s="4"/>
      <c r="AB29" s="4"/>
      <c r="AC29" s="5"/>
      <c r="AH29" s="6"/>
      <c r="AI29" s="6"/>
      <c r="AJ29" s="6"/>
      <c r="AK29" s="6"/>
      <c r="AL29" s="6"/>
      <c r="AM29" s="6"/>
      <c r="AN29" s="6"/>
      <c r="AO29" s="6"/>
    </row>
    <row r="30" ht="14.25" customHeight="1">
      <c r="A30" s="11" t="str">
        <f>'Sales by Market (Units)'!A13</f>
        <v>OR</v>
      </c>
      <c r="B30" s="28">
        <f>'Sales by Market (Units)'!B13</f>
        <v>62656</v>
      </c>
      <c r="C30" s="28">
        <f>'Sales by Market (Units)'!C13</f>
        <v>67934</v>
      </c>
      <c r="D30" s="28">
        <f>'Sales by Market (Units)'!D13</f>
        <v>62808</v>
      </c>
      <c r="E30" s="28">
        <f>'Sales by Market (Units)'!E13</f>
        <v>66380</v>
      </c>
      <c r="F30" s="28">
        <f>'Sales by Market (Units)'!F13</f>
        <v>53303</v>
      </c>
      <c r="G30" s="28">
        <f>'Sales by Market (Units)'!G13</f>
        <v>52612</v>
      </c>
      <c r="H30" s="28">
        <f>'Sales by Market (Units)'!H13</f>
        <v>66807</v>
      </c>
      <c r="I30" s="28">
        <f>'Sales by Market (Units)'!I13</f>
        <v>66510</v>
      </c>
      <c r="J30" s="28">
        <f>'Sales by Market (Units)'!J13</f>
        <v>60808</v>
      </c>
      <c r="K30" s="28">
        <f>'Sales by Market (Units)'!K13</f>
        <v>61118</v>
      </c>
      <c r="L30" s="28">
        <f>'Sales by Market (Units)'!L13</f>
        <v>47434</v>
      </c>
      <c r="M30" s="28">
        <f>'Sales by Market (Units)'!M13</f>
        <v>47052</v>
      </c>
      <c r="N30" s="28">
        <f>'Sales by Market (Units)'!N13</f>
        <v>73157</v>
      </c>
      <c r="O30" s="28">
        <f>'Sales by Market (Units)'!O13</f>
        <v>52384</v>
      </c>
      <c r="P30" s="28">
        <f>'Sales by Market (Units)'!P13</f>
        <v>57909</v>
      </c>
      <c r="Q30" s="28">
        <f>'Sales by Market (Units)'!Q13</f>
        <v>54584</v>
      </c>
      <c r="R30" s="28">
        <f>'Sales by Market (Units)'!R13</f>
        <v>42254</v>
      </c>
      <c r="S30" s="28">
        <f>'Sales by Market (Units)'!S13</f>
        <v>51165</v>
      </c>
      <c r="T30" s="28">
        <f>'Sales by Market (Units)'!T13</f>
        <v>52478</v>
      </c>
      <c r="U30" s="28">
        <f>'Sales by Market (Units)'!U13</f>
        <v>44514</v>
      </c>
      <c r="V30" s="28">
        <f>'Sales by Market (Units)'!V13</f>
        <v>38841</v>
      </c>
      <c r="W30" s="29">
        <f>'Sales by Market (Units)'!W13</f>
        <v>4255</v>
      </c>
      <c r="X30" s="30">
        <v>715422.0</v>
      </c>
      <c r="Y30" s="30">
        <f t="shared" si="13"/>
        <v>471541</v>
      </c>
      <c r="Z30" s="30">
        <f t="shared" si="14"/>
        <v>1186963</v>
      </c>
      <c r="AA30" s="4"/>
      <c r="AB30" s="4"/>
      <c r="AC30" s="5"/>
      <c r="AH30" s="6"/>
      <c r="AI30" s="6"/>
      <c r="AJ30" s="6"/>
      <c r="AK30" s="6"/>
      <c r="AL30" s="6"/>
      <c r="AM30" s="6"/>
      <c r="AN30" s="6"/>
      <c r="AO30" s="6"/>
    </row>
    <row r="31" ht="14.25" customHeight="1">
      <c r="A31" s="21" t="str">
        <f>'Sales by Market (Units)'!A14</f>
        <v>NM</v>
      </c>
      <c r="B31" s="31">
        <f>'Sales by Market (Units)'!B14</f>
        <v>0</v>
      </c>
      <c r="C31" s="31">
        <f>'Sales by Market (Units)'!C14</f>
        <v>168</v>
      </c>
      <c r="D31" s="31">
        <f>'Sales by Market (Units)'!D14</f>
        <v>2330</v>
      </c>
      <c r="E31" s="31">
        <f>'Sales by Market (Units)'!E14</f>
        <v>8001</v>
      </c>
      <c r="F31" s="31">
        <f>'Sales by Market (Units)'!F14</f>
        <v>5876</v>
      </c>
      <c r="G31" s="31">
        <f>'Sales by Market (Units)'!G14</f>
        <v>8695</v>
      </c>
      <c r="H31" s="31">
        <f>'Sales by Market (Units)'!H14</f>
        <v>13268</v>
      </c>
      <c r="I31" s="31">
        <f>'Sales by Market (Units)'!I14</f>
        <v>10083</v>
      </c>
      <c r="J31" s="31">
        <f>'Sales by Market (Units)'!J14</f>
        <v>7646</v>
      </c>
      <c r="K31" s="31">
        <f>'Sales by Market (Units)'!K14</f>
        <v>18640</v>
      </c>
      <c r="L31" s="31">
        <f>'Sales by Market (Units)'!L14</f>
        <v>13445</v>
      </c>
      <c r="M31" s="31">
        <f>'Sales by Market (Units)'!M14</f>
        <v>22024</v>
      </c>
      <c r="N31" s="31">
        <f>'Sales by Market (Units)'!N14</f>
        <v>23044</v>
      </c>
      <c r="O31" s="31">
        <f>'Sales by Market (Units)'!O14</f>
        <v>18757</v>
      </c>
      <c r="P31" s="31">
        <f>'Sales by Market (Units)'!P14</f>
        <v>25852</v>
      </c>
      <c r="Q31" s="31">
        <f>'Sales by Market (Units)'!Q14</f>
        <v>13559</v>
      </c>
      <c r="R31" s="31">
        <f>'Sales by Market (Units)'!R14</f>
        <v>19642</v>
      </c>
      <c r="S31" s="31">
        <f>'Sales by Market (Units)'!S14</f>
        <v>18272</v>
      </c>
      <c r="T31" s="31">
        <f>'Sales by Market (Units)'!T14</f>
        <v>18492</v>
      </c>
      <c r="U31" s="31">
        <f>'Sales by Market (Units)'!U14</f>
        <v>17962</v>
      </c>
      <c r="V31" s="31">
        <f>'Sales by Market (Units)'!V14</f>
        <v>20385</v>
      </c>
      <c r="W31" s="32">
        <f>'Sales by Market (Units)'!W14</f>
        <v>520</v>
      </c>
      <c r="X31" s="31">
        <v>110176.0</v>
      </c>
      <c r="Y31" s="31">
        <f t="shared" si="13"/>
        <v>176485</v>
      </c>
      <c r="Z31" s="31">
        <f t="shared" si="14"/>
        <v>286661</v>
      </c>
      <c r="AA31" s="4"/>
      <c r="AB31" s="4"/>
      <c r="AC31" s="5"/>
      <c r="AH31" s="6"/>
      <c r="AI31" s="6"/>
      <c r="AJ31" s="6"/>
      <c r="AK31" s="6"/>
      <c r="AL31" s="6"/>
      <c r="AM31" s="6"/>
      <c r="AN31" s="6"/>
      <c r="AO31" s="6"/>
    </row>
    <row r="32" ht="14.25" customHeight="1">
      <c r="W32" s="3"/>
      <c r="AA32" s="4"/>
      <c r="AB32" s="4"/>
      <c r="AC32" s="5"/>
      <c r="AH32" s="6"/>
      <c r="AI32" s="6"/>
      <c r="AJ32" s="6"/>
      <c r="AK32" s="6"/>
      <c r="AL32" s="6"/>
      <c r="AM32" s="6"/>
      <c r="AN32" s="6"/>
      <c r="AO32" s="6"/>
    </row>
    <row r="33" ht="14.25" customHeight="1">
      <c r="A33" s="1" t="s">
        <v>51</v>
      </c>
      <c r="W33" s="3"/>
      <c r="AA33" s="4"/>
      <c r="AB33" s="4"/>
      <c r="AC33" s="5"/>
      <c r="AH33" s="6"/>
      <c r="AI33" s="6"/>
      <c r="AJ33" s="6"/>
      <c r="AK33" s="6"/>
      <c r="AL33" s="6"/>
      <c r="AM33" s="6"/>
      <c r="AN33" s="6"/>
      <c r="AO33" s="6"/>
    </row>
    <row r="34" ht="32.25" customHeight="1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8" t="s">
        <v>50</v>
      </c>
      <c r="X34" s="7" t="s">
        <v>25</v>
      </c>
      <c r="Y34" s="7" t="s">
        <v>26</v>
      </c>
      <c r="Z34" s="7" t="s">
        <v>27</v>
      </c>
      <c r="AA34" s="26"/>
      <c r="AB34" s="26"/>
      <c r="AC34" s="27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ht="14.25" customHeight="1">
      <c r="A35" s="33" t="s">
        <v>36</v>
      </c>
      <c r="B35" s="33" t="str">
        <f t="shared" ref="B35:Z35" si="15">IFERROR(B3/B19,"")</f>
        <v/>
      </c>
      <c r="C35" s="33" t="str">
        <f t="shared" si="15"/>
        <v/>
      </c>
      <c r="D35" s="33" t="str">
        <f t="shared" si="15"/>
        <v/>
      </c>
      <c r="E35" s="33" t="str">
        <f t="shared" si="15"/>
        <v/>
      </c>
      <c r="F35" s="33" t="str">
        <f t="shared" si="15"/>
        <v/>
      </c>
      <c r="G35" s="33" t="str">
        <f t="shared" si="15"/>
        <v/>
      </c>
      <c r="H35" s="33" t="str">
        <f t="shared" si="15"/>
        <v/>
      </c>
      <c r="I35" s="33" t="str">
        <f t="shared" si="15"/>
        <v/>
      </c>
      <c r="J35" s="33" t="str">
        <f t="shared" si="15"/>
        <v/>
      </c>
      <c r="K35" s="33" t="str">
        <f t="shared" si="15"/>
        <v/>
      </c>
      <c r="L35" s="33" t="str">
        <f t="shared" si="15"/>
        <v/>
      </c>
      <c r="M35" s="33" t="str">
        <f t="shared" si="15"/>
        <v/>
      </c>
      <c r="N35" s="33">
        <f t="shared" si="15"/>
        <v>7.048611111</v>
      </c>
      <c r="O35" s="33">
        <f t="shared" si="15"/>
        <v>6.502042526</v>
      </c>
      <c r="P35" s="33">
        <f t="shared" si="15"/>
        <v>6.499233568</v>
      </c>
      <c r="Q35" s="33">
        <f t="shared" si="15"/>
        <v>5.689476554</v>
      </c>
      <c r="R35" s="33">
        <f t="shared" si="15"/>
        <v>6.279547957</v>
      </c>
      <c r="S35" s="33">
        <f t="shared" si="15"/>
        <v>5.729061941</v>
      </c>
      <c r="T35" s="33">
        <f t="shared" si="15"/>
        <v>5.571481503</v>
      </c>
      <c r="U35" s="33">
        <f t="shared" si="15"/>
        <v>6.711104781</v>
      </c>
      <c r="V35" s="33">
        <f t="shared" si="15"/>
        <v>6.100286493</v>
      </c>
      <c r="W35" s="34">
        <f t="shared" si="15"/>
        <v>6.741705247</v>
      </c>
      <c r="X35" s="33" t="str">
        <f t="shared" si="15"/>
        <v/>
      </c>
      <c r="Y35" s="33">
        <f t="shared" si="15"/>
        <v>6.041563473</v>
      </c>
      <c r="Z35" s="33">
        <f t="shared" si="15"/>
        <v>6.041563473</v>
      </c>
      <c r="AA35" s="35"/>
      <c r="AB35" s="35"/>
      <c r="AC35" s="15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ht="14.25" customHeight="1">
      <c r="A36" s="37" t="s">
        <v>37</v>
      </c>
      <c r="B36" s="37" t="str">
        <f t="shared" ref="B36:Z36" si="16">IFERROR(B4/B20,"")</f>
        <v/>
      </c>
      <c r="C36" s="37" t="str">
        <f t="shared" si="16"/>
        <v/>
      </c>
      <c r="D36" s="37" t="str">
        <f t="shared" si="16"/>
        <v/>
      </c>
      <c r="E36" s="37" t="str">
        <f t="shared" si="16"/>
        <v/>
      </c>
      <c r="F36" s="37" t="str">
        <f t="shared" si="16"/>
        <v/>
      </c>
      <c r="G36" s="37" t="str">
        <f t="shared" si="16"/>
        <v/>
      </c>
      <c r="H36" s="37" t="str">
        <f t="shared" si="16"/>
        <v/>
      </c>
      <c r="I36" s="37" t="str">
        <f t="shared" si="16"/>
        <v/>
      </c>
      <c r="J36" s="37" t="str">
        <f t="shared" si="16"/>
        <v/>
      </c>
      <c r="K36" s="37" t="str">
        <f t="shared" si="16"/>
        <v/>
      </c>
      <c r="L36" s="37" t="str">
        <f t="shared" si="16"/>
        <v/>
      </c>
      <c r="M36" s="37" t="str">
        <f t="shared" si="16"/>
        <v/>
      </c>
      <c r="N36" s="37">
        <f t="shared" si="16"/>
        <v>3.772395833</v>
      </c>
      <c r="O36" s="37">
        <f t="shared" si="16"/>
        <v>3.257700205</v>
      </c>
      <c r="P36" s="37">
        <f t="shared" si="16"/>
        <v>4.04801027</v>
      </c>
      <c r="Q36" s="37">
        <f t="shared" si="16"/>
        <v>3.57696097</v>
      </c>
      <c r="R36" s="37">
        <f t="shared" si="16"/>
        <v>4.126458412</v>
      </c>
      <c r="S36" s="37">
        <f t="shared" si="16"/>
        <v>4.657609661</v>
      </c>
      <c r="T36" s="37">
        <f t="shared" si="16"/>
        <v>4.897126641</v>
      </c>
      <c r="U36" s="37">
        <f t="shared" si="16"/>
        <v>5.510853293</v>
      </c>
      <c r="V36" s="37">
        <f t="shared" si="16"/>
        <v>5.769895126</v>
      </c>
      <c r="W36" s="38">
        <f t="shared" si="16"/>
        <v>5.345454545</v>
      </c>
      <c r="X36" s="37" t="str">
        <f t="shared" si="16"/>
        <v/>
      </c>
      <c r="Y36" s="37">
        <f t="shared" si="16"/>
        <v>4.296707159</v>
      </c>
      <c r="Z36" s="37">
        <f t="shared" si="16"/>
        <v>4.296707159</v>
      </c>
      <c r="AA36" s="35"/>
      <c r="AB36" s="35"/>
      <c r="AC36" s="15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ht="14.25" customHeight="1">
      <c r="A37" s="33" t="s">
        <v>38</v>
      </c>
      <c r="B37" s="33" t="str">
        <f t="shared" ref="B37:Z37" si="17">IFERROR(B5/B21,"")</f>
        <v/>
      </c>
      <c r="C37" s="33" t="str">
        <f t="shared" si="17"/>
        <v/>
      </c>
      <c r="D37" s="33" t="str">
        <f t="shared" si="17"/>
        <v/>
      </c>
      <c r="E37" s="33" t="str">
        <f t="shared" si="17"/>
        <v/>
      </c>
      <c r="F37" s="33" t="str">
        <f t="shared" si="17"/>
        <v/>
      </c>
      <c r="G37" s="33" t="str">
        <f t="shared" si="17"/>
        <v/>
      </c>
      <c r="H37" s="33" t="str">
        <f t="shared" si="17"/>
        <v/>
      </c>
      <c r="I37" s="33" t="str">
        <f t="shared" si="17"/>
        <v/>
      </c>
      <c r="J37" s="33" t="str">
        <f t="shared" si="17"/>
        <v/>
      </c>
      <c r="K37" s="33" t="str">
        <f t="shared" si="17"/>
        <v/>
      </c>
      <c r="L37" s="33" t="str">
        <f t="shared" si="17"/>
        <v/>
      </c>
      <c r="M37" s="33" t="str">
        <f t="shared" si="17"/>
        <v/>
      </c>
      <c r="N37" s="33">
        <f t="shared" si="17"/>
        <v>9.123519164</v>
      </c>
      <c r="O37" s="33">
        <f t="shared" si="17"/>
        <v>7.923938835</v>
      </c>
      <c r="P37" s="33">
        <f t="shared" si="17"/>
        <v>7.144529325</v>
      </c>
      <c r="Q37" s="33">
        <f t="shared" si="17"/>
        <v>8.363454855</v>
      </c>
      <c r="R37" s="33">
        <f t="shared" si="17"/>
        <v>6.324455206</v>
      </c>
      <c r="S37" s="33">
        <f t="shared" si="17"/>
        <v>7.927781304</v>
      </c>
      <c r="T37" s="33">
        <f t="shared" si="17"/>
        <v>8.012524939</v>
      </c>
      <c r="U37" s="33">
        <f t="shared" si="17"/>
        <v>7.466378881</v>
      </c>
      <c r="V37" s="33">
        <f t="shared" si="17"/>
        <v>8.262543757</v>
      </c>
      <c r="W37" s="34">
        <f t="shared" si="17"/>
        <v>7.040241449</v>
      </c>
      <c r="X37" s="33" t="str">
        <f t="shared" si="17"/>
        <v/>
      </c>
      <c r="Y37" s="33">
        <f t="shared" si="17"/>
        <v>7.702398561</v>
      </c>
      <c r="Z37" s="33">
        <f t="shared" si="17"/>
        <v>7.702398561</v>
      </c>
      <c r="AA37" s="35"/>
      <c r="AB37" s="35"/>
      <c r="AC37" s="15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ht="14.25" customHeight="1">
      <c r="A38" s="37" t="s">
        <v>39</v>
      </c>
      <c r="B38" s="37" t="str">
        <f t="shared" ref="B38:Z38" si="18">IFERROR(B6/B22,"")</f>
        <v/>
      </c>
      <c r="C38" s="37" t="str">
        <f t="shared" si="18"/>
        <v/>
      </c>
      <c r="D38" s="37" t="str">
        <f t="shared" si="18"/>
        <v/>
      </c>
      <c r="E38" s="37" t="str">
        <f t="shared" si="18"/>
        <v/>
      </c>
      <c r="F38" s="37" t="str">
        <f t="shared" si="18"/>
        <v/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  <c r="P38" s="37">
        <f t="shared" si="18"/>
        <v>10.76083295</v>
      </c>
      <c r="Q38" s="37">
        <f t="shared" si="18"/>
        <v>10.31468379</v>
      </c>
      <c r="R38" s="37">
        <f t="shared" si="18"/>
        <v>10.06923077</v>
      </c>
      <c r="S38" s="37">
        <f t="shared" si="18"/>
        <v>10.57392596</v>
      </c>
      <c r="T38" s="37">
        <f t="shared" si="18"/>
        <v>9.813317805</v>
      </c>
      <c r="U38" s="37">
        <f t="shared" si="18"/>
        <v>9.989560979</v>
      </c>
      <c r="V38" s="37">
        <f t="shared" si="18"/>
        <v>10.3081119</v>
      </c>
      <c r="W38" s="38">
        <f t="shared" si="18"/>
        <v>9.98129813</v>
      </c>
      <c r="X38" s="37" t="str">
        <f t="shared" si="18"/>
        <v/>
      </c>
      <c r="Y38" s="37">
        <f t="shared" si="18"/>
        <v>10.22937261</v>
      </c>
      <c r="Z38" s="37">
        <f t="shared" si="18"/>
        <v>10.22937261</v>
      </c>
      <c r="AA38" s="35"/>
      <c r="AB38" s="35"/>
      <c r="AC38" s="15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ht="14.25" customHeight="1">
      <c r="A39" s="33" t="s">
        <v>40</v>
      </c>
      <c r="B39" s="33" t="str">
        <f t="shared" ref="B39:Z39" si="19">IFERROR(B7/B23,"")</f>
        <v/>
      </c>
      <c r="C39" s="33" t="str">
        <f t="shared" si="19"/>
        <v/>
      </c>
      <c r="D39" s="33" t="str">
        <f t="shared" si="19"/>
        <v/>
      </c>
      <c r="E39" s="33">
        <f t="shared" si="19"/>
        <v>8.010589319</v>
      </c>
      <c r="F39" s="33">
        <f t="shared" si="19"/>
        <v>6.285116765</v>
      </c>
      <c r="G39" s="33">
        <f t="shared" si="19"/>
        <v>6.689934886</v>
      </c>
      <c r="H39" s="33">
        <f t="shared" si="19"/>
        <v>6.383028077</v>
      </c>
      <c r="I39" s="33">
        <f t="shared" si="19"/>
        <v>6.988486189</v>
      </c>
      <c r="J39" s="33">
        <f t="shared" si="19"/>
        <v>7.155992546</v>
      </c>
      <c r="K39" s="33">
        <f t="shared" si="19"/>
        <v>6.830260142</v>
      </c>
      <c r="L39" s="33">
        <f t="shared" si="19"/>
        <v>7.269858616</v>
      </c>
      <c r="M39" s="33">
        <f t="shared" si="19"/>
        <v>7.501639742</v>
      </c>
      <c r="N39" s="33">
        <f t="shared" si="19"/>
        <v>7.504470112</v>
      </c>
      <c r="O39" s="33">
        <f t="shared" si="19"/>
        <v>7.463018384</v>
      </c>
      <c r="P39" s="33">
        <f t="shared" si="19"/>
        <v>7.086132222</v>
      </c>
      <c r="Q39" s="33">
        <f t="shared" si="19"/>
        <v>6.872425807</v>
      </c>
      <c r="R39" s="33">
        <f t="shared" si="19"/>
        <v>7.474457105</v>
      </c>
      <c r="S39" s="33">
        <f t="shared" si="19"/>
        <v>8.064910704</v>
      </c>
      <c r="T39" s="33">
        <f t="shared" si="19"/>
        <v>7.374975453</v>
      </c>
      <c r="U39" s="33">
        <f t="shared" si="19"/>
        <v>8.23794962</v>
      </c>
      <c r="V39" s="33">
        <f t="shared" si="19"/>
        <v>8.294784705</v>
      </c>
      <c r="W39" s="34">
        <f t="shared" si="19"/>
        <v>8.281073025</v>
      </c>
      <c r="X39" s="33">
        <f t="shared" si="19"/>
        <v>6.927574723</v>
      </c>
      <c r="Y39" s="33">
        <f t="shared" si="19"/>
        <v>7.562852237</v>
      </c>
      <c r="Z39" s="33">
        <f t="shared" si="19"/>
        <v>7.326914983</v>
      </c>
      <c r="AA39" s="35"/>
      <c r="AB39" s="35"/>
      <c r="AC39" s="15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ht="14.25" customHeight="1">
      <c r="A40" s="37" t="s">
        <v>41</v>
      </c>
      <c r="B40" s="37">
        <f t="shared" ref="B40:Z40" si="20">IFERROR(B8/B24,"")</f>
        <v>7.310587055</v>
      </c>
      <c r="C40" s="37">
        <f t="shared" si="20"/>
        <v>6.727258298</v>
      </c>
      <c r="D40" s="37">
        <f t="shared" si="20"/>
        <v>7.387610542</v>
      </c>
      <c r="E40" s="37">
        <f t="shared" si="20"/>
        <v>7.001552986</v>
      </c>
      <c r="F40" s="37">
        <f t="shared" si="20"/>
        <v>6.642982653</v>
      </c>
      <c r="G40" s="37">
        <f t="shared" si="20"/>
        <v>7.198518154</v>
      </c>
      <c r="H40" s="37">
        <f t="shared" si="20"/>
        <v>6.857945037</v>
      </c>
      <c r="I40" s="37">
        <f t="shared" si="20"/>
        <v>6.80660633</v>
      </c>
      <c r="J40" s="37">
        <f t="shared" si="20"/>
        <v>7.141750413</v>
      </c>
      <c r="K40" s="37">
        <f t="shared" si="20"/>
        <v>6.974786672</v>
      </c>
      <c r="L40" s="37">
        <f t="shared" si="20"/>
        <v>7.432217444</v>
      </c>
      <c r="M40" s="37">
        <f t="shared" si="20"/>
        <v>7.688751334</v>
      </c>
      <c r="N40" s="37">
        <f t="shared" si="20"/>
        <v>7.761904762</v>
      </c>
      <c r="O40" s="37">
        <f t="shared" si="20"/>
        <v>7.283534321</v>
      </c>
      <c r="P40" s="37">
        <f t="shared" si="20"/>
        <v>6.763772176</v>
      </c>
      <c r="Q40" s="37">
        <f t="shared" si="20"/>
        <v>7.186237335</v>
      </c>
      <c r="R40" s="37">
        <f t="shared" si="20"/>
        <v>6.985257908</v>
      </c>
      <c r="S40" s="37">
        <f t="shared" si="20"/>
        <v>6.684314706</v>
      </c>
      <c r="T40" s="37">
        <f t="shared" si="20"/>
        <v>6.388522278</v>
      </c>
      <c r="U40" s="37">
        <f t="shared" si="20"/>
        <v>7.727222894</v>
      </c>
      <c r="V40" s="37">
        <f t="shared" si="20"/>
        <v>7.550608978</v>
      </c>
      <c r="W40" s="38">
        <f t="shared" si="20"/>
        <v>6.074680307</v>
      </c>
      <c r="X40" s="37">
        <f t="shared" si="20"/>
        <v>7.118017508</v>
      </c>
      <c r="Y40" s="37">
        <f t="shared" si="20"/>
        <v>7.133868725</v>
      </c>
      <c r="Z40" s="37">
        <f t="shared" si="20"/>
        <v>7.124683287</v>
      </c>
      <c r="AA40" s="35"/>
      <c r="AB40" s="35"/>
      <c r="AC40" s="1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ht="14.25" customHeight="1">
      <c r="A41" s="33" t="s">
        <v>42</v>
      </c>
      <c r="B41" s="33">
        <f t="shared" ref="B41:Z41" si="21">IFERROR(B9/B25,"")</f>
        <v>3.676282953</v>
      </c>
      <c r="C41" s="33">
        <f t="shared" si="21"/>
        <v>3.681595357</v>
      </c>
      <c r="D41" s="33">
        <f t="shared" si="21"/>
        <v>3.609048326</v>
      </c>
      <c r="E41" s="33">
        <f t="shared" si="21"/>
        <v>3.596988206</v>
      </c>
      <c r="F41" s="33">
        <f t="shared" si="21"/>
        <v>3.57537209</v>
      </c>
      <c r="G41" s="33">
        <f t="shared" si="21"/>
        <v>3.556568823</v>
      </c>
      <c r="H41" s="33">
        <f t="shared" si="21"/>
        <v>3.657481557</v>
      </c>
      <c r="I41" s="33">
        <f t="shared" si="21"/>
        <v>3.507462687</v>
      </c>
      <c r="J41" s="33">
        <f t="shared" si="21"/>
        <v>3.637215529</v>
      </c>
      <c r="K41" s="33">
        <f t="shared" si="21"/>
        <v>3.559711832</v>
      </c>
      <c r="L41" s="33">
        <f t="shared" si="21"/>
        <v>3.500044392</v>
      </c>
      <c r="M41" s="33">
        <f t="shared" si="21"/>
        <v>3.491129326</v>
      </c>
      <c r="N41" s="33">
        <f t="shared" si="21"/>
        <v>3.556314888</v>
      </c>
      <c r="O41" s="33">
        <f t="shared" si="21"/>
        <v>3.711129281</v>
      </c>
      <c r="P41" s="33">
        <f t="shared" si="21"/>
        <v>3.813351742</v>
      </c>
      <c r="Q41" s="33">
        <f t="shared" si="21"/>
        <v>3.530662177</v>
      </c>
      <c r="R41" s="33">
        <f t="shared" si="21"/>
        <v>3.978581349</v>
      </c>
      <c r="S41" s="33">
        <f t="shared" si="21"/>
        <v>3.588199236</v>
      </c>
      <c r="T41" s="33">
        <f t="shared" si="21"/>
        <v>3.809695895</v>
      </c>
      <c r="U41" s="33">
        <f t="shared" si="21"/>
        <v>4.105486456</v>
      </c>
      <c r="V41" s="33">
        <f t="shared" si="21"/>
        <v>4.334521476</v>
      </c>
      <c r="W41" s="34">
        <f t="shared" si="21"/>
        <v>4.619056464</v>
      </c>
      <c r="X41" s="33">
        <f t="shared" si="21"/>
        <v>3.577357697</v>
      </c>
      <c r="Y41" s="33">
        <f t="shared" si="21"/>
        <v>3.829323238</v>
      </c>
      <c r="Z41" s="33">
        <f t="shared" si="21"/>
        <v>3.71310981</v>
      </c>
      <c r="AA41" s="35"/>
      <c r="AB41" s="35"/>
      <c r="AC41" s="15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ht="14.25" customHeight="1">
      <c r="A42" s="37" t="s">
        <v>43</v>
      </c>
      <c r="B42" s="37">
        <f t="shared" ref="B42:Z42" si="22">IFERROR(B10/B26,"")</f>
        <v>14.96950009</v>
      </c>
      <c r="C42" s="37">
        <f t="shared" si="22"/>
        <v>15.22066432</v>
      </c>
      <c r="D42" s="37">
        <f t="shared" si="22"/>
        <v>13.84378439</v>
      </c>
      <c r="E42" s="37">
        <f t="shared" si="22"/>
        <v>15.49673501</v>
      </c>
      <c r="F42" s="37">
        <f t="shared" si="22"/>
        <v>14.22076969</v>
      </c>
      <c r="G42" s="37">
        <f t="shared" si="22"/>
        <v>15.15825572</v>
      </c>
      <c r="H42" s="37">
        <f t="shared" si="22"/>
        <v>14.51281853</v>
      </c>
      <c r="I42" s="37">
        <f t="shared" si="22"/>
        <v>15.5778134</v>
      </c>
      <c r="J42" s="37">
        <f t="shared" si="22"/>
        <v>14.84353688</v>
      </c>
      <c r="K42" s="37">
        <f t="shared" si="22"/>
        <v>16.6348014</v>
      </c>
      <c r="L42" s="37">
        <f t="shared" si="22"/>
        <v>15.09301646</v>
      </c>
      <c r="M42" s="37">
        <f t="shared" si="22"/>
        <v>17.89024764</v>
      </c>
      <c r="N42" s="37">
        <f t="shared" si="22"/>
        <v>16.04931388</v>
      </c>
      <c r="O42" s="37">
        <f t="shared" si="22"/>
        <v>17.07961162</v>
      </c>
      <c r="P42" s="37">
        <f t="shared" si="22"/>
        <v>17.30111794</v>
      </c>
      <c r="Q42" s="37">
        <f t="shared" si="22"/>
        <v>16.77246866</v>
      </c>
      <c r="R42" s="37">
        <f t="shared" si="22"/>
        <v>16.28466452</v>
      </c>
      <c r="S42" s="37">
        <f t="shared" si="22"/>
        <v>16.68886808</v>
      </c>
      <c r="T42" s="37">
        <f t="shared" si="22"/>
        <v>16.86311843</v>
      </c>
      <c r="U42" s="37">
        <f t="shared" si="22"/>
        <v>16.93826609</v>
      </c>
      <c r="V42" s="37">
        <f t="shared" si="22"/>
        <v>17.07140294</v>
      </c>
      <c r="W42" s="38">
        <f t="shared" si="22"/>
        <v>17.93971332</v>
      </c>
      <c r="X42" s="37">
        <f t="shared" si="22"/>
        <v>15.24645538</v>
      </c>
      <c r="Y42" s="37">
        <f t="shared" si="22"/>
        <v>16.77851191</v>
      </c>
      <c r="Z42" s="37">
        <f t="shared" si="22"/>
        <v>15.80384348</v>
      </c>
      <c r="AA42" s="35"/>
      <c r="AB42" s="35"/>
      <c r="AC42" s="1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ht="14.25" customHeight="1">
      <c r="A43" s="33" t="s">
        <v>44</v>
      </c>
      <c r="B43" s="33">
        <f t="shared" ref="B43:Z43" si="23">IFERROR(B11/B27,"")</f>
        <v>7.388186932</v>
      </c>
      <c r="C43" s="33">
        <f t="shared" si="23"/>
        <v>7.429872809</v>
      </c>
      <c r="D43" s="33">
        <f t="shared" si="23"/>
        <v>7.652232609</v>
      </c>
      <c r="E43" s="33">
        <f t="shared" si="23"/>
        <v>7.662400472</v>
      </c>
      <c r="F43" s="33">
        <f t="shared" si="23"/>
        <v>7.450559514</v>
      </c>
      <c r="G43" s="33">
        <f t="shared" si="23"/>
        <v>7.505353911</v>
      </c>
      <c r="H43" s="33">
        <f t="shared" si="23"/>
        <v>7.422254125</v>
      </c>
      <c r="I43" s="33">
        <f t="shared" si="23"/>
        <v>7.42564185</v>
      </c>
      <c r="J43" s="33">
        <f t="shared" si="23"/>
        <v>7.38854131</v>
      </c>
      <c r="K43" s="33">
        <f t="shared" si="23"/>
        <v>7.431039815</v>
      </c>
      <c r="L43" s="33">
        <f t="shared" si="23"/>
        <v>7.066046999</v>
      </c>
      <c r="M43" s="33">
        <f t="shared" si="23"/>
        <v>7.298493848</v>
      </c>
      <c r="N43" s="33">
        <f t="shared" si="23"/>
        <v>6.983935342</v>
      </c>
      <c r="O43" s="33">
        <f t="shared" si="23"/>
        <v>6.899869551</v>
      </c>
      <c r="P43" s="33">
        <f t="shared" si="23"/>
        <v>6.735162169</v>
      </c>
      <c r="Q43" s="33">
        <f t="shared" si="23"/>
        <v>6.896234088</v>
      </c>
      <c r="R43" s="33">
        <f t="shared" si="23"/>
        <v>6.887934005</v>
      </c>
      <c r="S43" s="33">
        <f t="shared" si="23"/>
        <v>6.988468261</v>
      </c>
      <c r="T43" s="33">
        <f t="shared" si="23"/>
        <v>6.833110428</v>
      </c>
      <c r="U43" s="33">
        <f t="shared" si="23"/>
        <v>6.646908306</v>
      </c>
      <c r="V43" s="33">
        <f t="shared" si="23"/>
        <v>6.710506833</v>
      </c>
      <c r="W43" s="34">
        <f t="shared" si="23"/>
        <v>6.871438499</v>
      </c>
      <c r="X43" s="33">
        <f t="shared" si="23"/>
        <v>7.424821609</v>
      </c>
      <c r="Y43" s="33">
        <f t="shared" si="23"/>
        <v>6.844765272</v>
      </c>
      <c r="Z43" s="33">
        <f t="shared" si="23"/>
        <v>7.158605428</v>
      </c>
      <c r="AA43" s="35"/>
      <c r="AB43" s="35"/>
      <c r="AC43" s="15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ht="14.25" customHeight="1">
      <c r="A44" s="37" t="s">
        <v>45</v>
      </c>
      <c r="B44" s="37">
        <f t="shared" ref="B44:Z44" si="24">IFERROR(B12/B28,"")</f>
        <v>7.142990079</v>
      </c>
      <c r="C44" s="37">
        <f t="shared" si="24"/>
        <v>6.822343012</v>
      </c>
      <c r="D44" s="37">
        <f t="shared" si="24"/>
        <v>6.844103641</v>
      </c>
      <c r="E44" s="37">
        <f t="shared" si="24"/>
        <v>7.337819489</v>
      </c>
      <c r="F44" s="37">
        <f t="shared" si="24"/>
        <v>7.58622213</v>
      </c>
      <c r="G44" s="37">
        <f t="shared" si="24"/>
        <v>7.212718905</v>
      </c>
      <c r="H44" s="37">
        <f t="shared" si="24"/>
        <v>7.979177706</v>
      </c>
      <c r="I44" s="37">
        <f t="shared" si="24"/>
        <v>7.221271594</v>
      </c>
      <c r="J44" s="37">
        <f t="shared" si="24"/>
        <v>6.836899575</v>
      </c>
      <c r="K44" s="37">
        <f t="shared" si="24"/>
        <v>6.40743502</v>
      </c>
      <c r="L44" s="37">
        <f t="shared" si="24"/>
        <v>6.183632015</v>
      </c>
      <c r="M44" s="37">
        <f t="shared" si="24"/>
        <v>5.891532843</v>
      </c>
      <c r="N44" s="37">
        <f t="shared" si="24"/>
        <v>7.006669204</v>
      </c>
      <c r="O44" s="37">
        <f t="shared" si="24"/>
        <v>7.103269393</v>
      </c>
      <c r="P44" s="37">
        <f t="shared" si="24"/>
        <v>6.961917396</v>
      </c>
      <c r="Q44" s="37">
        <f t="shared" si="24"/>
        <v>6.222528795</v>
      </c>
      <c r="R44" s="37">
        <f t="shared" si="24"/>
        <v>7.07863615</v>
      </c>
      <c r="S44" s="37">
        <f t="shared" si="24"/>
        <v>6.891514806</v>
      </c>
      <c r="T44" s="37">
        <f t="shared" si="24"/>
        <v>6.846121845</v>
      </c>
      <c r="U44" s="37">
        <f t="shared" si="24"/>
        <v>7.646034988</v>
      </c>
      <c r="V44" s="37">
        <f t="shared" si="24"/>
        <v>8.750575681</v>
      </c>
      <c r="W44" s="38" t="str">
        <f t="shared" si="24"/>
        <v/>
      </c>
      <c r="X44" s="37">
        <f t="shared" si="24"/>
        <v>6.971835621</v>
      </c>
      <c r="Y44" s="37">
        <f t="shared" si="24"/>
        <v>7.080957582</v>
      </c>
      <c r="Z44" s="37">
        <f t="shared" si="24"/>
        <v>7.009562289</v>
      </c>
      <c r="AA44" s="35"/>
      <c r="AB44" s="35"/>
      <c r="AC44" s="15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ht="14.25" customHeight="1">
      <c r="A45" s="33" t="s">
        <v>46</v>
      </c>
      <c r="B45" s="33" t="str">
        <f t="shared" ref="B45:Z45" si="25">IFERROR(B13/B29,"")</f>
        <v/>
      </c>
      <c r="C45" s="33" t="str">
        <f t="shared" si="25"/>
        <v/>
      </c>
      <c r="D45" s="33" t="str">
        <f t="shared" si="25"/>
        <v/>
      </c>
      <c r="E45" s="33" t="str">
        <f t="shared" si="25"/>
        <v/>
      </c>
      <c r="F45" s="33" t="str">
        <f t="shared" si="25"/>
        <v/>
      </c>
      <c r="G45" s="33" t="str">
        <f t="shared" si="25"/>
        <v/>
      </c>
      <c r="H45" s="33" t="str">
        <f t="shared" si="25"/>
        <v/>
      </c>
      <c r="I45" s="33" t="str">
        <f t="shared" si="25"/>
        <v/>
      </c>
      <c r="J45" s="33" t="str">
        <f t="shared" si="25"/>
        <v/>
      </c>
      <c r="K45" s="33" t="str">
        <f t="shared" si="25"/>
        <v/>
      </c>
      <c r="L45" s="33" t="str">
        <f t="shared" si="25"/>
        <v/>
      </c>
      <c r="M45" s="33" t="str">
        <f t="shared" si="25"/>
        <v/>
      </c>
      <c r="N45" s="33">
        <f t="shared" si="25"/>
        <v>5.321007396</v>
      </c>
      <c r="O45" s="33">
        <f t="shared" si="25"/>
        <v>4.983706279</v>
      </c>
      <c r="P45" s="33">
        <f t="shared" si="25"/>
        <v>5.341104769</v>
      </c>
      <c r="Q45" s="33">
        <f t="shared" si="25"/>
        <v>3.703863123</v>
      </c>
      <c r="R45" s="33">
        <f t="shared" si="25"/>
        <v>4.24076756</v>
      </c>
      <c r="S45" s="33">
        <f t="shared" si="25"/>
        <v>5.349431818</v>
      </c>
      <c r="T45" s="33">
        <f t="shared" si="25"/>
        <v>5.484481054</v>
      </c>
      <c r="U45" s="33">
        <f t="shared" si="25"/>
        <v>5.131283906</v>
      </c>
      <c r="V45" s="33">
        <f t="shared" si="25"/>
        <v>7.068880385</v>
      </c>
      <c r="W45" s="34">
        <f t="shared" si="25"/>
        <v>7.580722892</v>
      </c>
      <c r="X45" s="33" t="str">
        <f t="shared" si="25"/>
        <v/>
      </c>
      <c r="Y45" s="33">
        <f t="shared" si="25"/>
        <v>5.163899595</v>
      </c>
      <c r="Z45" s="33">
        <f t="shared" si="25"/>
        <v>5.163899595</v>
      </c>
      <c r="AA45" s="35"/>
      <c r="AB45" s="35"/>
      <c r="AC45" s="15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ht="14.25" customHeight="1">
      <c r="A46" s="37" t="s">
        <v>47</v>
      </c>
      <c r="B46" s="37">
        <f t="shared" ref="B46:Z46" si="26">IFERROR(B14/B30,"")</f>
        <v>4.321533453</v>
      </c>
      <c r="C46" s="37">
        <f t="shared" si="26"/>
        <v>4.734286219</v>
      </c>
      <c r="D46" s="37">
        <f t="shared" si="26"/>
        <v>4.740383391</v>
      </c>
      <c r="E46" s="37">
        <f t="shared" si="26"/>
        <v>4.607140705</v>
      </c>
      <c r="F46" s="37">
        <f t="shared" si="26"/>
        <v>4.568223177</v>
      </c>
      <c r="G46" s="37">
        <f t="shared" si="26"/>
        <v>4.706739907</v>
      </c>
      <c r="H46" s="37">
        <f t="shared" si="26"/>
        <v>4.940036224</v>
      </c>
      <c r="I46" s="37">
        <f t="shared" si="26"/>
        <v>4.479115922</v>
      </c>
      <c r="J46" s="37">
        <f t="shared" si="26"/>
        <v>4.607173398</v>
      </c>
      <c r="K46" s="37">
        <f t="shared" si="26"/>
        <v>4.567410583</v>
      </c>
      <c r="L46" s="37">
        <f t="shared" si="26"/>
        <v>4.607117258</v>
      </c>
      <c r="M46" s="37">
        <f t="shared" si="26"/>
        <v>5.092025844</v>
      </c>
      <c r="N46" s="37">
        <f t="shared" si="26"/>
        <v>4.915975231</v>
      </c>
      <c r="O46" s="37">
        <f t="shared" si="26"/>
        <v>5.231597434</v>
      </c>
      <c r="P46" s="37">
        <f t="shared" si="26"/>
        <v>5.140496296</v>
      </c>
      <c r="Q46" s="37">
        <f t="shared" si="26"/>
        <v>5.160175143</v>
      </c>
      <c r="R46" s="37">
        <f t="shared" si="26"/>
        <v>5.16322715</v>
      </c>
      <c r="S46" s="37">
        <f t="shared" si="26"/>
        <v>5.190638132</v>
      </c>
      <c r="T46" s="37">
        <f t="shared" si="26"/>
        <v>5.224646519</v>
      </c>
      <c r="U46" s="37">
        <f t="shared" si="26"/>
        <v>5.528103518</v>
      </c>
      <c r="V46" s="37">
        <f t="shared" si="26"/>
        <v>6.114775624</v>
      </c>
      <c r="W46" s="38">
        <f t="shared" si="26"/>
        <v>6.850058754</v>
      </c>
      <c r="X46" s="37">
        <f t="shared" si="26"/>
        <v>4.658004646</v>
      </c>
      <c r="Y46" s="37">
        <f t="shared" si="26"/>
        <v>5.26717295</v>
      </c>
      <c r="Z46" s="37">
        <f t="shared" si="26"/>
        <v>4.900006993</v>
      </c>
      <c r="AA46" s="35"/>
      <c r="AB46" s="35"/>
      <c r="AC46" s="15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ht="14.25" customHeight="1">
      <c r="A47" s="39" t="s">
        <v>48</v>
      </c>
      <c r="B47" s="39" t="str">
        <f t="shared" ref="B47:Z47" si="27">IFERROR(B15/B31,"")</f>
        <v/>
      </c>
      <c r="C47" s="39">
        <f t="shared" si="27"/>
        <v>0.005952380952</v>
      </c>
      <c r="D47" s="39">
        <f t="shared" si="27"/>
        <v>4.913733906</v>
      </c>
      <c r="E47" s="39">
        <f t="shared" si="27"/>
        <v>6.941257343</v>
      </c>
      <c r="F47" s="39">
        <f t="shared" si="27"/>
        <v>5.613512594</v>
      </c>
      <c r="G47" s="39">
        <f t="shared" si="27"/>
        <v>6.507993099</v>
      </c>
      <c r="H47" s="39">
        <f t="shared" si="27"/>
        <v>6.41483268</v>
      </c>
      <c r="I47" s="39">
        <f t="shared" si="27"/>
        <v>6.34156501</v>
      </c>
      <c r="J47" s="39">
        <f t="shared" si="27"/>
        <v>7.101229401</v>
      </c>
      <c r="K47" s="39">
        <f t="shared" si="27"/>
        <v>6.649409871</v>
      </c>
      <c r="L47" s="39">
        <f t="shared" si="27"/>
        <v>6.033544068</v>
      </c>
      <c r="M47" s="39">
        <f t="shared" si="27"/>
        <v>7.091173266</v>
      </c>
      <c r="N47" s="39">
        <f t="shared" si="27"/>
        <v>6.403966325</v>
      </c>
      <c r="O47" s="39">
        <f t="shared" si="27"/>
        <v>7.654262409</v>
      </c>
      <c r="P47" s="39">
        <f t="shared" si="27"/>
        <v>6.436523286</v>
      </c>
      <c r="Q47" s="39">
        <f t="shared" si="27"/>
        <v>7.299137105</v>
      </c>
      <c r="R47" s="39">
        <f t="shared" si="27"/>
        <v>7.721464209</v>
      </c>
      <c r="S47" s="39">
        <f t="shared" si="27"/>
        <v>6.867502189</v>
      </c>
      <c r="T47" s="39">
        <f t="shared" si="27"/>
        <v>7.266060999</v>
      </c>
      <c r="U47" s="39">
        <f t="shared" si="27"/>
        <v>6.777307649</v>
      </c>
      <c r="V47" s="39">
        <f t="shared" si="27"/>
        <v>8.333284278</v>
      </c>
      <c r="W47" s="40">
        <f t="shared" si="27"/>
        <v>8.182692308</v>
      </c>
      <c r="X47" s="39">
        <f t="shared" si="27"/>
        <v>6.545445469</v>
      </c>
      <c r="Y47" s="39">
        <f t="shared" si="27"/>
        <v>7.16143015</v>
      </c>
      <c r="Z47" s="39">
        <f t="shared" si="27"/>
        <v>6.924681069</v>
      </c>
      <c r="AA47" s="35"/>
      <c r="AB47" s="35"/>
      <c r="AC47" s="15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ht="14.25" customHeight="1">
      <c r="B48" s="36" t="str">
        <f t="shared" ref="B48:Z48" si="28">IFERROR(B16/B32,"")</f>
        <v/>
      </c>
      <c r="C48" s="36" t="str">
        <f t="shared" si="28"/>
        <v/>
      </c>
      <c r="D48" s="36" t="str">
        <f t="shared" si="28"/>
        <v/>
      </c>
      <c r="E48" s="36" t="str">
        <f t="shared" si="28"/>
        <v/>
      </c>
      <c r="F48" s="36" t="str">
        <f t="shared" si="28"/>
        <v/>
      </c>
      <c r="G48" s="36" t="str">
        <f t="shared" si="28"/>
        <v/>
      </c>
      <c r="H48" s="36" t="str">
        <f t="shared" si="28"/>
        <v/>
      </c>
      <c r="I48" s="36" t="str">
        <f t="shared" si="28"/>
        <v/>
      </c>
      <c r="J48" s="36" t="str">
        <f t="shared" si="28"/>
        <v/>
      </c>
      <c r="K48" s="36" t="str">
        <f t="shared" si="28"/>
        <v/>
      </c>
      <c r="L48" s="36" t="str">
        <f t="shared" si="28"/>
        <v/>
      </c>
      <c r="M48" s="36" t="str">
        <f t="shared" si="28"/>
        <v/>
      </c>
      <c r="N48" s="36" t="str">
        <f t="shared" si="28"/>
        <v/>
      </c>
      <c r="O48" s="36" t="str">
        <f t="shared" si="28"/>
        <v/>
      </c>
      <c r="P48" s="36" t="str">
        <f t="shared" si="28"/>
        <v/>
      </c>
      <c r="Q48" s="36" t="str">
        <f t="shared" si="28"/>
        <v/>
      </c>
      <c r="R48" s="36" t="str">
        <f t="shared" si="28"/>
        <v/>
      </c>
      <c r="S48" s="36" t="str">
        <f t="shared" si="28"/>
        <v/>
      </c>
      <c r="T48" s="36" t="str">
        <f t="shared" si="28"/>
        <v/>
      </c>
      <c r="U48" s="36" t="str">
        <f t="shared" si="28"/>
        <v/>
      </c>
      <c r="V48" s="36" t="str">
        <f t="shared" si="28"/>
        <v/>
      </c>
      <c r="W48" s="41" t="str">
        <f t="shared" si="28"/>
        <v/>
      </c>
      <c r="X48" s="36" t="str">
        <f t="shared" si="28"/>
        <v/>
      </c>
      <c r="Y48" s="36" t="str">
        <f t="shared" si="28"/>
        <v/>
      </c>
      <c r="Z48" s="36" t="str">
        <f t="shared" si="28"/>
        <v/>
      </c>
      <c r="AA48" s="4"/>
      <c r="AB48" s="4"/>
      <c r="AC48" s="5"/>
      <c r="AH48" s="6"/>
      <c r="AI48" s="6"/>
      <c r="AJ48" s="6"/>
      <c r="AK48" s="6"/>
      <c r="AL48" s="6"/>
      <c r="AM48" s="6"/>
      <c r="AN48" s="6"/>
      <c r="AO48" s="6"/>
    </row>
    <row r="49" ht="14.25" customHeight="1">
      <c r="W49" s="3"/>
      <c r="AA49" s="4"/>
      <c r="AB49" s="4"/>
      <c r="AC49" s="5"/>
      <c r="AH49" s="6"/>
      <c r="AI49" s="6"/>
      <c r="AJ49" s="6"/>
      <c r="AK49" s="6"/>
      <c r="AL49" s="6"/>
      <c r="AM49" s="6"/>
      <c r="AN49" s="6"/>
      <c r="AO49" s="6"/>
    </row>
    <row r="50" ht="14.25" customHeight="1">
      <c r="W50" s="3"/>
      <c r="AA50" s="4"/>
      <c r="AB50" s="4"/>
      <c r="AC50" s="5"/>
      <c r="AH50" s="6"/>
      <c r="AI50" s="6"/>
      <c r="AJ50" s="6"/>
      <c r="AK50" s="6"/>
      <c r="AL50" s="6"/>
      <c r="AM50" s="6"/>
      <c r="AN50" s="6"/>
      <c r="AO50" s="6"/>
    </row>
    <row r="51" ht="14.25" customHeight="1">
      <c r="W51" s="3"/>
      <c r="AA51" s="4"/>
      <c r="AB51" s="4"/>
      <c r="AC51" s="5"/>
      <c r="AH51" s="6"/>
      <c r="AI51" s="6"/>
      <c r="AJ51" s="6"/>
      <c r="AK51" s="6"/>
      <c r="AL51" s="6"/>
      <c r="AM51" s="6"/>
      <c r="AN51" s="6"/>
      <c r="AO51" s="6"/>
    </row>
    <row r="52" ht="14.25" customHeight="1">
      <c r="W52" s="3"/>
      <c r="AA52" s="4"/>
      <c r="AB52" s="4"/>
      <c r="AC52" s="5"/>
      <c r="AH52" s="6"/>
      <c r="AI52" s="6"/>
      <c r="AJ52" s="6"/>
      <c r="AK52" s="6"/>
      <c r="AL52" s="6"/>
      <c r="AM52" s="6"/>
      <c r="AN52" s="6"/>
      <c r="AO52" s="6"/>
    </row>
    <row r="53" ht="14.25" customHeight="1">
      <c r="W53" s="3"/>
      <c r="AA53" s="4"/>
      <c r="AB53" s="4"/>
      <c r="AC53" s="5"/>
      <c r="AH53" s="6"/>
      <c r="AI53" s="6"/>
      <c r="AJ53" s="6"/>
      <c r="AK53" s="6"/>
      <c r="AL53" s="6"/>
      <c r="AM53" s="6"/>
      <c r="AN53" s="6"/>
      <c r="AO53" s="6"/>
    </row>
    <row r="54" ht="14.25" customHeight="1">
      <c r="W54" s="3"/>
      <c r="AA54" s="4"/>
      <c r="AB54" s="4"/>
      <c r="AC54" s="5"/>
      <c r="AH54" s="6"/>
      <c r="AI54" s="6"/>
      <c r="AJ54" s="6"/>
      <c r="AK54" s="6"/>
      <c r="AL54" s="6"/>
      <c r="AM54" s="6"/>
      <c r="AN54" s="6"/>
      <c r="AO54" s="6"/>
    </row>
    <row r="55" ht="14.25" customHeight="1">
      <c r="W55" s="3"/>
      <c r="AA55" s="4"/>
      <c r="AB55" s="4"/>
      <c r="AC55" s="5"/>
      <c r="AH55" s="6"/>
      <c r="AI55" s="6"/>
      <c r="AJ55" s="6"/>
      <c r="AK55" s="6"/>
      <c r="AL55" s="6"/>
      <c r="AM55" s="6"/>
      <c r="AN55" s="6"/>
      <c r="AO55" s="6"/>
    </row>
    <row r="56" ht="14.25" customHeight="1">
      <c r="W56" s="3"/>
      <c r="AA56" s="4"/>
      <c r="AB56" s="4"/>
      <c r="AC56" s="5"/>
      <c r="AH56" s="6"/>
      <c r="AI56" s="6"/>
      <c r="AJ56" s="6"/>
      <c r="AK56" s="6"/>
      <c r="AL56" s="6"/>
      <c r="AM56" s="6"/>
      <c r="AN56" s="6"/>
      <c r="AO56" s="6"/>
    </row>
    <row r="57" ht="14.25" customHeight="1">
      <c r="W57" s="3"/>
      <c r="AA57" s="4"/>
      <c r="AB57" s="4"/>
      <c r="AC57" s="5"/>
      <c r="AH57" s="6"/>
      <c r="AI57" s="6"/>
      <c r="AJ57" s="6"/>
      <c r="AK57" s="6"/>
      <c r="AL57" s="6"/>
      <c r="AM57" s="6"/>
      <c r="AN57" s="6"/>
      <c r="AO57" s="6"/>
    </row>
    <row r="58" ht="14.25" customHeight="1">
      <c r="W58" s="3"/>
      <c r="AA58" s="4"/>
      <c r="AB58" s="4"/>
      <c r="AC58" s="5"/>
      <c r="AH58" s="6"/>
      <c r="AI58" s="6"/>
      <c r="AJ58" s="6"/>
      <c r="AK58" s="6"/>
      <c r="AL58" s="6"/>
      <c r="AM58" s="6"/>
      <c r="AN58" s="6"/>
      <c r="AO58" s="6"/>
    </row>
    <row r="59" ht="14.25" customHeight="1">
      <c r="W59" s="3"/>
      <c r="AA59" s="4"/>
      <c r="AB59" s="4"/>
      <c r="AC59" s="5"/>
      <c r="AH59" s="6"/>
      <c r="AI59" s="6"/>
      <c r="AJ59" s="6"/>
      <c r="AK59" s="6"/>
      <c r="AL59" s="6"/>
      <c r="AM59" s="6"/>
      <c r="AN59" s="6"/>
      <c r="AO59" s="6"/>
    </row>
    <row r="60" ht="14.25" customHeight="1">
      <c r="W60" s="3"/>
      <c r="AA60" s="4"/>
      <c r="AB60" s="4"/>
      <c r="AC60" s="5"/>
      <c r="AH60" s="6"/>
      <c r="AI60" s="6"/>
      <c r="AJ60" s="6"/>
      <c r="AK60" s="6"/>
      <c r="AL60" s="6"/>
      <c r="AM60" s="6"/>
      <c r="AN60" s="6"/>
      <c r="AO60" s="6"/>
    </row>
    <row r="61" ht="14.25" customHeight="1">
      <c r="W61" s="3"/>
      <c r="AA61" s="4"/>
      <c r="AB61" s="4"/>
      <c r="AC61" s="5"/>
      <c r="AH61" s="6"/>
      <c r="AI61" s="6"/>
      <c r="AJ61" s="6"/>
      <c r="AK61" s="6"/>
      <c r="AL61" s="6"/>
      <c r="AM61" s="6"/>
      <c r="AN61" s="6"/>
      <c r="AO61" s="6"/>
    </row>
    <row r="62" ht="14.25" customHeight="1">
      <c r="W62" s="3"/>
      <c r="AA62" s="4"/>
      <c r="AB62" s="4"/>
      <c r="AC62" s="5"/>
      <c r="AH62" s="6"/>
      <c r="AI62" s="6"/>
      <c r="AJ62" s="6"/>
      <c r="AK62" s="6"/>
      <c r="AL62" s="6"/>
      <c r="AM62" s="6"/>
      <c r="AN62" s="6"/>
      <c r="AO62" s="6"/>
    </row>
    <row r="63" ht="14.25" customHeight="1">
      <c r="W63" s="3"/>
      <c r="AA63" s="4"/>
      <c r="AB63" s="4"/>
      <c r="AC63" s="5"/>
      <c r="AH63" s="6"/>
      <c r="AI63" s="6"/>
      <c r="AJ63" s="6"/>
      <c r="AK63" s="6"/>
      <c r="AL63" s="6"/>
      <c r="AM63" s="6"/>
      <c r="AN63" s="6"/>
      <c r="AO63" s="6"/>
    </row>
    <row r="64" ht="14.25" customHeight="1">
      <c r="W64" s="3"/>
      <c r="AA64" s="4"/>
      <c r="AB64" s="4"/>
      <c r="AC64" s="5"/>
      <c r="AH64" s="6"/>
      <c r="AI64" s="6"/>
      <c r="AJ64" s="6"/>
      <c r="AK64" s="6"/>
      <c r="AL64" s="6"/>
      <c r="AM64" s="6"/>
      <c r="AN64" s="6"/>
      <c r="AO64" s="6"/>
    </row>
    <row r="65" ht="14.25" customHeight="1">
      <c r="W65" s="3"/>
      <c r="AA65" s="4"/>
      <c r="AB65" s="4"/>
      <c r="AC65" s="5"/>
      <c r="AH65" s="6"/>
      <c r="AI65" s="6"/>
      <c r="AJ65" s="6"/>
      <c r="AK65" s="6"/>
      <c r="AL65" s="6"/>
      <c r="AM65" s="6"/>
      <c r="AN65" s="6"/>
      <c r="AO65" s="6"/>
    </row>
    <row r="66" ht="14.25" customHeight="1">
      <c r="W66" s="3"/>
      <c r="AA66" s="4"/>
      <c r="AB66" s="4"/>
      <c r="AC66" s="5"/>
      <c r="AH66" s="6"/>
      <c r="AI66" s="6"/>
      <c r="AJ66" s="6"/>
      <c r="AK66" s="6"/>
      <c r="AL66" s="6"/>
      <c r="AM66" s="6"/>
      <c r="AN66" s="6"/>
      <c r="AO66" s="6"/>
    </row>
    <row r="67" ht="14.25" customHeight="1">
      <c r="W67" s="3"/>
      <c r="AA67" s="4"/>
      <c r="AB67" s="4"/>
      <c r="AC67" s="5"/>
      <c r="AH67" s="6"/>
      <c r="AI67" s="6"/>
      <c r="AJ67" s="6"/>
      <c r="AK67" s="6"/>
      <c r="AL67" s="6"/>
      <c r="AM67" s="6"/>
      <c r="AN67" s="6"/>
      <c r="AO67" s="6"/>
    </row>
    <row r="68" ht="14.25" customHeight="1">
      <c r="W68" s="3"/>
      <c r="AA68" s="4"/>
      <c r="AB68" s="4"/>
      <c r="AC68" s="5"/>
      <c r="AH68" s="6"/>
      <c r="AI68" s="6"/>
      <c r="AJ68" s="6"/>
      <c r="AK68" s="6"/>
      <c r="AL68" s="6"/>
      <c r="AM68" s="6"/>
      <c r="AN68" s="6"/>
      <c r="AO68" s="6"/>
    </row>
    <row r="69" ht="14.25" customHeight="1">
      <c r="W69" s="3"/>
      <c r="AA69" s="4"/>
      <c r="AB69" s="4"/>
      <c r="AC69" s="5"/>
      <c r="AH69" s="6"/>
      <c r="AI69" s="6"/>
      <c r="AJ69" s="6"/>
      <c r="AK69" s="6"/>
      <c r="AL69" s="6"/>
      <c r="AM69" s="6"/>
      <c r="AN69" s="6"/>
      <c r="AO69" s="6"/>
    </row>
    <row r="70" ht="14.25" customHeight="1">
      <c r="W70" s="3"/>
      <c r="AA70" s="4"/>
      <c r="AB70" s="4"/>
      <c r="AC70" s="5"/>
      <c r="AH70" s="6"/>
      <c r="AI70" s="6"/>
      <c r="AJ70" s="6"/>
      <c r="AK70" s="6"/>
      <c r="AL70" s="6"/>
      <c r="AM70" s="6"/>
      <c r="AN70" s="6"/>
      <c r="AO70" s="6"/>
    </row>
    <row r="71" ht="14.25" customHeight="1">
      <c r="W71" s="3"/>
      <c r="AA71" s="4"/>
      <c r="AB71" s="4"/>
      <c r="AC71" s="5"/>
      <c r="AH71" s="6"/>
      <c r="AI71" s="6"/>
      <c r="AJ71" s="6"/>
      <c r="AK71" s="6"/>
      <c r="AL71" s="6"/>
      <c r="AM71" s="6"/>
      <c r="AN71" s="6"/>
      <c r="AO71" s="6"/>
    </row>
    <row r="72" ht="14.25" customHeight="1">
      <c r="W72" s="3"/>
      <c r="AA72" s="4"/>
      <c r="AB72" s="4"/>
      <c r="AC72" s="5"/>
      <c r="AH72" s="6"/>
      <c r="AI72" s="6"/>
      <c r="AJ72" s="6"/>
      <c r="AK72" s="6"/>
      <c r="AL72" s="6"/>
      <c r="AM72" s="6"/>
      <c r="AN72" s="6"/>
      <c r="AO72" s="6"/>
    </row>
    <row r="73" ht="14.25" customHeight="1">
      <c r="W73" s="3"/>
      <c r="AA73" s="4"/>
      <c r="AB73" s="4"/>
      <c r="AC73" s="5"/>
      <c r="AH73" s="6"/>
      <c r="AI73" s="6"/>
      <c r="AJ73" s="6"/>
      <c r="AK73" s="6"/>
      <c r="AL73" s="6"/>
      <c r="AM73" s="6"/>
      <c r="AN73" s="6"/>
      <c r="AO73" s="6"/>
    </row>
    <row r="74" ht="14.25" customHeight="1">
      <c r="W74" s="3"/>
      <c r="AA74" s="4"/>
      <c r="AB74" s="4"/>
      <c r="AC74" s="5"/>
      <c r="AH74" s="6"/>
      <c r="AI74" s="6"/>
      <c r="AJ74" s="6"/>
      <c r="AK74" s="6"/>
      <c r="AL74" s="6"/>
      <c r="AM74" s="6"/>
      <c r="AN74" s="6"/>
      <c r="AO74" s="6"/>
    </row>
    <row r="75" ht="14.25" customHeight="1">
      <c r="W75" s="3"/>
      <c r="AA75" s="4"/>
      <c r="AB75" s="4"/>
      <c r="AC75" s="5"/>
      <c r="AH75" s="6"/>
      <c r="AI75" s="6"/>
      <c r="AJ75" s="6"/>
      <c r="AK75" s="6"/>
      <c r="AL75" s="6"/>
      <c r="AM75" s="6"/>
      <c r="AN75" s="6"/>
      <c r="AO75" s="6"/>
    </row>
    <row r="76" ht="14.25" customHeight="1">
      <c r="W76" s="3"/>
      <c r="AA76" s="4"/>
      <c r="AB76" s="4"/>
      <c r="AC76" s="5"/>
      <c r="AH76" s="6"/>
      <c r="AI76" s="6"/>
      <c r="AJ76" s="6"/>
      <c r="AK76" s="6"/>
      <c r="AL76" s="6"/>
      <c r="AM76" s="6"/>
      <c r="AN76" s="6"/>
      <c r="AO76" s="6"/>
    </row>
    <row r="77" ht="14.25" customHeight="1">
      <c r="W77" s="3"/>
      <c r="AA77" s="4"/>
      <c r="AB77" s="4"/>
      <c r="AC77" s="5"/>
      <c r="AH77" s="6"/>
      <c r="AI77" s="6"/>
      <c r="AJ77" s="6"/>
      <c r="AK77" s="6"/>
      <c r="AL77" s="6"/>
      <c r="AM77" s="6"/>
      <c r="AN77" s="6"/>
      <c r="AO77" s="6"/>
    </row>
    <row r="78" ht="14.25" customHeight="1">
      <c r="W78" s="3"/>
      <c r="AA78" s="4"/>
      <c r="AB78" s="4"/>
      <c r="AC78" s="5"/>
      <c r="AH78" s="6"/>
      <c r="AI78" s="6"/>
      <c r="AJ78" s="6"/>
      <c r="AK78" s="6"/>
      <c r="AL78" s="6"/>
      <c r="AM78" s="6"/>
      <c r="AN78" s="6"/>
      <c r="AO78" s="6"/>
    </row>
    <row r="79" ht="14.25" customHeight="1">
      <c r="W79" s="3"/>
      <c r="AA79" s="4"/>
      <c r="AB79" s="4"/>
      <c r="AC79" s="5"/>
      <c r="AH79" s="6"/>
      <c r="AI79" s="6"/>
      <c r="AJ79" s="6"/>
      <c r="AK79" s="6"/>
      <c r="AL79" s="6"/>
      <c r="AM79" s="6"/>
      <c r="AN79" s="6"/>
      <c r="AO79" s="6"/>
    </row>
    <row r="80" ht="14.25" customHeight="1">
      <c r="W80" s="3"/>
      <c r="AA80" s="4"/>
      <c r="AB80" s="4"/>
      <c r="AC80" s="5"/>
      <c r="AH80" s="6"/>
      <c r="AI80" s="6"/>
      <c r="AJ80" s="6"/>
      <c r="AK80" s="6"/>
      <c r="AL80" s="6"/>
      <c r="AM80" s="6"/>
      <c r="AN80" s="6"/>
      <c r="AO80" s="6"/>
    </row>
    <row r="81" ht="14.25" customHeight="1">
      <c r="W81" s="3"/>
      <c r="AA81" s="4"/>
      <c r="AB81" s="4"/>
      <c r="AC81" s="5"/>
      <c r="AH81" s="6"/>
      <c r="AI81" s="6"/>
      <c r="AJ81" s="6"/>
      <c r="AK81" s="6"/>
      <c r="AL81" s="6"/>
      <c r="AM81" s="6"/>
      <c r="AN81" s="6"/>
      <c r="AO81" s="6"/>
    </row>
    <row r="82" ht="14.25" customHeight="1">
      <c r="W82" s="3"/>
      <c r="AA82" s="4"/>
      <c r="AB82" s="4"/>
      <c r="AC82" s="5"/>
      <c r="AH82" s="6"/>
      <c r="AI82" s="6"/>
      <c r="AJ82" s="6"/>
      <c r="AK82" s="6"/>
      <c r="AL82" s="6"/>
      <c r="AM82" s="6"/>
      <c r="AN82" s="6"/>
      <c r="AO82" s="6"/>
    </row>
    <row r="83" ht="14.25" customHeight="1">
      <c r="W83" s="3"/>
      <c r="AA83" s="4"/>
      <c r="AB83" s="4"/>
      <c r="AC83" s="5"/>
      <c r="AH83" s="6"/>
      <c r="AI83" s="6"/>
      <c r="AJ83" s="6"/>
      <c r="AK83" s="6"/>
      <c r="AL83" s="6"/>
      <c r="AM83" s="6"/>
      <c r="AN83" s="6"/>
      <c r="AO83" s="6"/>
    </row>
    <row r="84" ht="14.25" customHeight="1">
      <c r="W84" s="3"/>
      <c r="AA84" s="4"/>
      <c r="AB84" s="4"/>
      <c r="AC84" s="5"/>
      <c r="AH84" s="6"/>
      <c r="AI84" s="6"/>
      <c r="AJ84" s="6"/>
      <c r="AK84" s="6"/>
      <c r="AL84" s="6"/>
      <c r="AM84" s="6"/>
      <c r="AN84" s="6"/>
      <c r="AO84" s="6"/>
    </row>
    <row r="85" ht="14.25" customHeight="1">
      <c r="W85" s="3"/>
      <c r="AA85" s="4"/>
      <c r="AB85" s="4"/>
      <c r="AC85" s="5"/>
      <c r="AH85" s="6"/>
      <c r="AI85" s="6"/>
      <c r="AJ85" s="6"/>
      <c r="AK85" s="6"/>
      <c r="AL85" s="6"/>
      <c r="AM85" s="6"/>
      <c r="AN85" s="6"/>
      <c r="AO85" s="6"/>
    </row>
    <row r="86" ht="14.25" customHeight="1">
      <c r="W86" s="3"/>
      <c r="AA86" s="4"/>
      <c r="AB86" s="4"/>
      <c r="AC86" s="5"/>
      <c r="AH86" s="6"/>
      <c r="AI86" s="6"/>
      <c r="AJ86" s="6"/>
      <c r="AK86" s="6"/>
      <c r="AL86" s="6"/>
      <c r="AM86" s="6"/>
      <c r="AN86" s="6"/>
      <c r="AO86" s="6"/>
    </row>
    <row r="87" ht="14.25" customHeight="1">
      <c r="W87" s="3"/>
      <c r="AA87" s="4"/>
      <c r="AB87" s="4"/>
      <c r="AC87" s="5"/>
      <c r="AH87" s="6"/>
      <c r="AI87" s="6"/>
      <c r="AJ87" s="6"/>
      <c r="AK87" s="6"/>
      <c r="AL87" s="6"/>
      <c r="AM87" s="6"/>
      <c r="AN87" s="6"/>
      <c r="AO87" s="6"/>
    </row>
    <row r="88" ht="14.25" customHeight="1">
      <c r="W88" s="3"/>
      <c r="AA88" s="4"/>
      <c r="AB88" s="4"/>
      <c r="AC88" s="5"/>
      <c r="AH88" s="6"/>
      <c r="AI88" s="6"/>
      <c r="AJ88" s="6"/>
      <c r="AK88" s="6"/>
      <c r="AL88" s="6"/>
      <c r="AM88" s="6"/>
      <c r="AN88" s="6"/>
      <c r="AO88" s="6"/>
    </row>
    <row r="89" ht="14.25" customHeight="1">
      <c r="W89" s="3"/>
      <c r="AA89" s="4"/>
      <c r="AB89" s="4"/>
      <c r="AC89" s="5"/>
      <c r="AH89" s="6"/>
      <c r="AI89" s="6"/>
      <c r="AJ89" s="6"/>
      <c r="AK89" s="6"/>
      <c r="AL89" s="6"/>
      <c r="AM89" s="6"/>
      <c r="AN89" s="6"/>
      <c r="AO89" s="6"/>
    </row>
    <row r="90" ht="14.25" customHeight="1">
      <c r="W90" s="3"/>
      <c r="AA90" s="4"/>
      <c r="AB90" s="4"/>
      <c r="AC90" s="5"/>
      <c r="AH90" s="6"/>
      <c r="AI90" s="6"/>
      <c r="AJ90" s="6"/>
      <c r="AK90" s="6"/>
      <c r="AL90" s="6"/>
      <c r="AM90" s="6"/>
      <c r="AN90" s="6"/>
      <c r="AO90" s="6"/>
    </row>
    <row r="91" ht="14.25" customHeight="1">
      <c r="W91" s="3"/>
      <c r="AA91" s="4"/>
      <c r="AB91" s="4"/>
      <c r="AC91" s="5"/>
      <c r="AH91" s="6"/>
      <c r="AI91" s="6"/>
      <c r="AJ91" s="6"/>
      <c r="AK91" s="6"/>
      <c r="AL91" s="6"/>
      <c r="AM91" s="6"/>
      <c r="AN91" s="6"/>
      <c r="AO91" s="6"/>
    </row>
    <row r="92" ht="14.25" customHeight="1">
      <c r="W92" s="3"/>
      <c r="AA92" s="4"/>
      <c r="AB92" s="4"/>
      <c r="AC92" s="5"/>
      <c r="AH92" s="6"/>
      <c r="AI92" s="6"/>
      <c r="AJ92" s="6"/>
      <c r="AK92" s="6"/>
      <c r="AL92" s="6"/>
      <c r="AM92" s="6"/>
      <c r="AN92" s="6"/>
      <c r="AO92" s="6"/>
    </row>
    <row r="93" ht="14.25" customHeight="1">
      <c r="W93" s="3"/>
      <c r="AA93" s="4"/>
      <c r="AB93" s="4"/>
      <c r="AC93" s="5"/>
      <c r="AH93" s="6"/>
      <c r="AI93" s="6"/>
      <c r="AJ93" s="6"/>
      <c r="AK93" s="6"/>
      <c r="AL93" s="6"/>
      <c r="AM93" s="6"/>
      <c r="AN93" s="6"/>
      <c r="AO93" s="6"/>
    </row>
    <row r="94" ht="14.25" customHeight="1">
      <c r="W94" s="3"/>
      <c r="AA94" s="4"/>
      <c r="AB94" s="4"/>
      <c r="AC94" s="5"/>
      <c r="AH94" s="6"/>
      <c r="AI94" s="6"/>
      <c r="AJ94" s="6"/>
      <c r="AK94" s="6"/>
      <c r="AL94" s="6"/>
      <c r="AM94" s="6"/>
      <c r="AN94" s="6"/>
      <c r="AO94" s="6"/>
    </row>
    <row r="95" ht="14.25" customHeight="1">
      <c r="W95" s="3"/>
      <c r="AA95" s="4"/>
      <c r="AB95" s="4"/>
      <c r="AC95" s="5"/>
      <c r="AH95" s="6"/>
      <c r="AI95" s="6"/>
      <c r="AJ95" s="6"/>
      <c r="AK95" s="6"/>
      <c r="AL95" s="6"/>
      <c r="AM95" s="6"/>
      <c r="AN95" s="6"/>
      <c r="AO95" s="6"/>
    </row>
    <row r="96" ht="14.25" customHeight="1">
      <c r="W96" s="3"/>
      <c r="AA96" s="4"/>
      <c r="AB96" s="4"/>
      <c r="AC96" s="5"/>
      <c r="AH96" s="6"/>
      <c r="AI96" s="6"/>
      <c r="AJ96" s="6"/>
      <c r="AK96" s="6"/>
      <c r="AL96" s="6"/>
      <c r="AM96" s="6"/>
      <c r="AN96" s="6"/>
      <c r="AO96" s="6"/>
    </row>
    <row r="97" ht="14.25" customHeight="1">
      <c r="W97" s="3"/>
      <c r="AA97" s="4"/>
      <c r="AB97" s="4"/>
      <c r="AC97" s="5"/>
      <c r="AH97" s="6"/>
      <c r="AI97" s="6"/>
      <c r="AJ97" s="6"/>
      <c r="AK97" s="6"/>
      <c r="AL97" s="6"/>
      <c r="AM97" s="6"/>
      <c r="AN97" s="6"/>
      <c r="AO97" s="6"/>
    </row>
    <row r="98" ht="14.25" customHeight="1">
      <c r="W98" s="3"/>
      <c r="AA98" s="4"/>
      <c r="AB98" s="4"/>
      <c r="AC98" s="5"/>
      <c r="AH98" s="6"/>
      <c r="AI98" s="6"/>
      <c r="AJ98" s="6"/>
      <c r="AK98" s="6"/>
      <c r="AL98" s="6"/>
      <c r="AM98" s="6"/>
      <c r="AN98" s="6"/>
      <c r="AO98" s="6"/>
    </row>
    <row r="99" ht="14.25" customHeight="1">
      <c r="W99" s="3"/>
      <c r="AA99" s="4"/>
      <c r="AB99" s="4"/>
      <c r="AC99" s="5"/>
      <c r="AH99" s="6"/>
      <c r="AI99" s="6"/>
      <c r="AJ99" s="6"/>
      <c r="AK99" s="6"/>
      <c r="AL99" s="6"/>
      <c r="AM99" s="6"/>
      <c r="AN99" s="6"/>
      <c r="AO99" s="6"/>
    </row>
    <row r="100" ht="14.25" customHeight="1">
      <c r="W100" s="3"/>
      <c r="AA100" s="4"/>
      <c r="AB100" s="4"/>
      <c r="AC100" s="5"/>
      <c r="AH100" s="6"/>
      <c r="AI100" s="6"/>
      <c r="AJ100" s="6"/>
      <c r="AK100" s="6"/>
      <c r="AL100" s="6"/>
      <c r="AM100" s="6"/>
      <c r="AN100" s="6"/>
      <c r="AO100" s="6"/>
    </row>
    <row r="101" ht="14.25" customHeight="1">
      <c r="W101" s="3"/>
      <c r="AA101" s="4"/>
      <c r="AB101" s="4"/>
      <c r="AC101" s="5"/>
      <c r="AH101" s="6"/>
      <c r="AI101" s="6"/>
      <c r="AJ101" s="6"/>
      <c r="AK101" s="6"/>
      <c r="AL101" s="6"/>
      <c r="AM101" s="6"/>
      <c r="AN101" s="6"/>
      <c r="AO101" s="6"/>
    </row>
    <row r="102" ht="14.25" customHeight="1">
      <c r="W102" s="3"/>
      <c r="AA102" s="4"/>
      <c r="AB102" s="4"/>
      <c r="AC102" s="5"/>
      <c r="AH102" s="6"/>
      <c r="AI102" s="6"/>
      <c r="AJ102" s="6"/>
      <c r="AK102" s="6"/>
      <c r="AL102" s="6"/>
      <c r="AM102" s="6"/>
      <c r="AN102" s="6"/>
      <c r="AO102" s="6"/>
    </row>
    <row r="103" ht="14.25" customHeight="1">
      <c r="W103" s="3"/>
      <c r="AA103" s="4"/>
      <c r="AB103" s="4"/>
      <c r="AC103" s="5"/>
      <c r="AH103" s="6"/>
      <c r="AI103" s="6"/>
      <c r="AJ103" s="6"/>
      <c r="AK103" s="6"/>
      <c r="AL103" s="6"/>
      <c r="AM103" s="6"/>
      <c r="AN103" s="6"/>
      <c r="AO103" s="6"/>
    </row>
    <row r="104" ht="14.25" customHeight="1">
      <c r="W104" s="3"/>
      <c r="AA104" s="4"/>
      <c r="AB104" s="4"/>
      <c r="AC104" s="5"/>
      <c r="AH104" s="6"/>
      <c r="AI104" s="6"/>
      <c r="AJ104" s="6"/>
      <c r="AK104" s="6"/>
      <c r="AL104" s="6"/>
      <c r="AM104" s="6"/>
      <c r="AN104" s="6"/>
      <c r="AO104" s="6"/>
    </row>
    <row r="105" ht="14.25" customHeight="1">
      <c r="W105" s="3"/>
      <c r="AA105" s="4"/>
      <c r="AB105" s="4"/>
      <c r="AC105" s="5"/>
      <c r="AH105" s="6"/>
      <c r="AI105" s="6"/>
      <c r="AJ105" s="6"/>
      <c r="AK105" s="6"/>
      <c r="AL105" s="6"/>
      <c r="AM105" s="6"/>
      <c r="AN105" s="6"/>
      <c r="AO105" s="6"/>
    </row>
    <row r="106" ht="14.25" customHeight="1">
      <c r="W106" s="3"/>
      <c r="AA106" s="4"/>
      <c r="AB106" s="4"/>
      <c r="AC106" s="5"/>
      <c r="AH106" s="6"/>
      <c r="AI106" s="6"/>
      <c r="AJ106" s="6"/>
      <c r="AK106" s="6"/>
      <c r="AL106" s="6"/>
      <c r="AM106" s="6"/>
      <c r="AN106" s="6"/>
      <c r="AO106" s="6"/>
    </row>
    <row r="107" ht="14.25" customHeight="1">
      <c r="W107" s="3"/>
      <c r="AA107" s="4"/>
      <c r="AB107" s="4"/>
      <c r="AC107" s="5"/>
      <c r="AH107" s="6"/>
      <c r="AI107" s="6"/>
      <c r="AJ107" s="6"/>
      <c r="AK107" s="6"/>
      <c r="AL107" s="6"/>
      <c r="AM107" s="6"/>
      <c r="AN107" s="6"/>
      <c r="AO107" s="6"/>
    </row>
    <row r="108" ht="14.25" customHeight="1">
      <c r="W108" s="3"/>
      <c r="AA108" s="4"/>
      <c r="AB108" s="4"/>
      <c r="AC108" s="5"/>
      <c r="AH108" s="6"/>
      <c r="AI108" s="6"/>
      <c r="AJ108" s="6"/>
      <c r="AK108" s="6"/>
      <c r="AL108" s="6"/>
      <c r="AM108" s="6"/>
      <c r="AN108" s="6"/>
      <c r="AO108" s="6"/>
    </row>
    <row r="109" ht="14.25" customHeight="1">
      <c r="W109" s="3"/>
      <c r="AA109" s="4"/>
      <c r="AB109" s="4"/>
      <c r="AC109" s="5"/>
      <c r="AH109" s="6"/>
      <c r="AI109" s="6"/>
      <c r="AJ109" s="6"/>
      <c r="AK109" s="6"/>
      <c r="AL109" s="6"/>
      <c r="AM109" s="6"/>
      <c r="AN109" s="6"/>
      <c r="AO109" s="6"/>
    </row>
    <row r="110" ht="14.25" customHeight="1">
      <c r="W110" s="3"/>
      <c r="AA110" s="4"/>
      <c r="AB110" s="4"/>
      <c r="AC110" s="5"/>
      <c r="AH110" s="6"/>
      <c r="AI110" s="6"/>
      <c r="AJ110" s="6"/>
      <c r="AK110" s="6"/>
      <c r="AL110" s="6"/>
      <c r="AM110" s="6"/>
      <c r="AN110" s="6"/>
      <c r="AO110" s="6"/>
    </row>
    <row r="111" ht="14.25" customHeight="1">
      <c r="W111" s="3"/>
      <c r="AA111" s="4"/>
      <c r="AB111" s="4"/>
      <c r="AC111" s="5"/>
      <c r="AH111" s="6"/>
      <c r="AI111" s="6"/>
      <c r="AJ111" s="6"/>
      <c r="AK111" s="6"/>
      <c r="AL111" s="6"/>
      <c r="AM111" s="6"/>
      <c r="AN111" s="6"/>
      <c r="AO111" s="6"/>
    </row>
    <row r="112" ht="14.25" customHeight="1">
      <c r="W112" s="3"/>
      <c r="AA112" s="4"/>
      <c r="AB112" s="4"/>
      <c r="AC112" s="5"/>
      <c r="AH112" s="6"/>
      <c r="AI112" s="6"/>
      <c r="AJ112" s="6"/>
      <c r="AK112" s="6"/>
      <c r="AL112" s="6"/>
      <c r="AM112" s="6"/>
      <c r="AN112" s="6"/>
      <c r="AO112" s="6"/>
    </row>
    <row r="113" ht="14.25" customHeight="1">
      <c r="W113" s="3"/>
      <c r="AA113" s="4"/>
      <c r="AB113" s="4"/>
      <c r="AC113" s="5"/>
      <c r="AH113" s="6"/>
      <c r="AI113" s="6"/>
      <c r="AJ113" s="6"/>
      <c r="AK113" s="6"/>
      <c r="AL113" s="6"/>
      <c r="AM113" s="6"/>
      <c r="AN113" s="6"/>
      <c r="AO113" s="6"/>
    </row>
    <row r="114" ht="14.25" customHeight="1">
      <c r="W114" s="3"/>
      <c r="AA114" s="4"/>
      <c r="AB114" s="4"/>
      <c r="AC114" s="5"/>
      <c r="AH114" s="6"/>
      <c r="AI114" s="6"/>
      <c r="AJ114" s="6"/>
      <c r="AK114" s="6"/>
      <c r="AL114" s="6"/>
      <c r="AM114" s="6"/>
      <c r="AN114" s="6"/>
      <c r="AO114" s="6"/>
    </row>
    <row r="115" ht="14.25" customHeight="1">
      <c r="W115" s="3"/>
      <c r="AA115" s="4"/>
      <c r="AB115" s="4"/>
      <c r="AC115" s="5"/>
      <c r="AH115" s="6"/>
      <c r="AI115" s="6"/>
      <c r="AJ115" s="6"/>
      <c r="AK115" s="6"/>
      <c r="AL115" s="6"/>
      <c r="AM115" s="6"/>
      <c r="AN115" s="6"/>
      <c r="AO115" s="6"/>
    </row>
    <row r="116" ht="14.25" customHeight="1">
      <c r="W116" s="3"/>
      <c r="AA116" s="4"/>
      <c r="AB116" s="4"/>
      <c r="AC116" s="5"/>
      <c r="AH116" s="6"/>
      <c r="AI116" s="6"/>
      <c r="AJ116" s="6"/>
      <c r="AK116" s="6"/>
      <c r="AL116" s="6"/>
      <c r="AM116" s="6"/>
      <c r="AN116" s="6"/>
      <c r="AO116" s="6"/>
    </row>
    <row r="117" ht="14.25" customHeight="1">
      <c r="W117" s="3"/>
      <c r="AA117" s="4"/>
      <c r="AB117" s="4"/>
      <c r="AC117" s="5"/>
      <c r="AH117" s="6"/>
      <c r="AI117" s="6"/>
      <c r="AJ117" s="6"/>
      <c r="AK117" s="6"/>
      <c r="AL117" s="6"/>
      <c r="AM117" s="6"/>
      <c r="AN117" s="6"/>
      <c r="AO117" s="6"/>
    </row>
    <row r="118" ht="14.25" customHeight="1">
      <c r="W118" s="3"/>
      <c r="AA118" s="4"/>
      <c r="AB118" s="4"/>
      <c r="AC118" s="5"/>
      <c r="AH118" s="6"/>
      <c r="AI118" s="6"/>
      <c r="AJ118" s="6"/>
      <c r="AK118" s="6"/>
      <c r="AL118" s="6"/>
      <c r="AM118" s="6"/>
      <c r="AN118" s="6"/>
      <c r="AO118" s="6"/>
    </row>
    <row r="119" ht="14.25" customHeight="1">
      <c r="W119" s="3"/>
      <c r="AA119" s="4"/>
      <c r="AB119" s="4"/>
      <c r="AC119" s="5"/>
      <c r="AH119" s="6"/>
      <c r="AI119" s="6"/>
      <c r="AJ119" s="6"/>
      <c r="AK119" s="6"/>
      <c r="AL119" s="6"/>
      <c r="AM119" s="6"/>
      <c r="AN119" s="6"/>
      <c r="AO119" s="6"/>
    </row>
    <row r="120" ht="14.25" customHeight="1">
      <c r="W120" s="3"/>
      <c r="AA120" s="4"/>
      <c r="AB120" s="4"/>
      <c r="AC120" s="5"/>
      <c r="AH120" s="6"/>
      <c r="AI120" s="6"/>
      <c r="AJ120" s="6"/>
      <c r="AK120" s="6"/>
      <c r="AL120" s="6"/>
      <c r="AM120" s="6"/>
      <c r="AN120" s="6"/>
      <c r="AO120" s="6"/>
    </row>
    <row r="121" ht="14.25" customHeight="1">
      <c r="W121" s="3"/>
      <c r="AA121" s="4"/>
      <c r="AB121" s="4"/>
      <c r="AC121" s="5"/>
      <c r="AH121" s="6"/>
      <c r="AI121" s="6"/>
      <c r="AJ121" s="6"/>
      <c r="AK121" s="6"/>
      <c r="AL121" s="6"/>
      <c r="AM121" s="6"/>
      <c r="AN121" s="6"/>
      <c r="AO121" s="6"/>
    </row>
    <row r="122" ht="14.25" customHeight="1">
      <c r="W122" s="3"/>
      <c r="AA122" s="4"/>
      <c r="AB122" s="4"/>
      <c r="AC122" s="5"/>
      <c r="AH122" s="6"/>
      <c r="AI122" s="6"/>
      <c r="AJ122" s="6"/>
      <c r="AK122" s="6"/>
      <c r="AL122" s="6"/>
      <c r="AM122" s="6"/>
      <c r="AN122" s="6"/>
      <c r="AO122" s="6"/>
    </row>
    <row r="123" ht="14.25" customHeight="1">
      <c r="W123" s="3"/>
      <c r="AA123" s="4"/>
      <c r="AB123" s="4"/>
      <c r="AC123" s="5"/>
      <c r="AH123" s="6"/>
      <c r="AI123" s="6"/>
      <c r="AJ123" s="6"/>
      <c r="AK123" s="6"/>
      <c r="AL123" s="6"/>
      <c r="AM123" s="6"/>
      <c r="AN123" s="6"/>
      <c r="AO123" s="6"/>
    </row>
    <row r="124" ht="14.25" customHeight="1">
      <c r="W124" s="3"/>
      <c r="AA124" s="4"/>
      <c r="AB124" s="4"/>
      <c r="AC124" s="5"/>
      <c r="AH124" s="6"/>
      <c r="AI124" s="6"/>
      <c r="AJ124" s="6"/>
      <c r="AK124" s="6"/>
      <c r="AL124" s="6"/>
      <c r="AM124" s="6"/>
      <c r="AN124" s="6"/>
      <c r="AO124" s="6"/>
    </row>
    <row r="125" ht="14.25" customHeight="1">
      <c r="W125" s="3"/>
      <c r="AA125" s="4"/>
      <c r="AB125" s="4"/>
      <c r="AC125" s="5"/>
      <c r="AH125" s="6"/>
      <c r="AI125" s="6"/>
      <c r="AJ125" s="6"/>
      <c r="AK125" s="6"/>
      <c r="AL125" s="6"/>
      <c r="AM125" s="6"/>
      <c r="AN125" s="6"/>
      <c r="AO125" s="6"/>
    </row>
    <row r="126" ht="14.25" customHeight="1">
      <c r="W126" s="3"/>
      <c r="AA126" s="4"/>
      <c r="AB126" s="4"/>
      <c r="AC126" s="5"/>
      <c r="AH126" s="6"/>
      <c r="AI126" s="6"/>
      <c r="AJ126" s="6"/>
      <c r="AK126" s="6"/>
      <c r="AL126" s="6"/>
      <c r="AM126" s="6"/>
      <c r="AN126" s="6"/>
      <c r="AO126" s="6"/>
    </row>
    <row r="127" ht="14.25" customHeight="1">
      <c r="W127" s="3"/>
      <c r="AA127" s="4"/>
      <c r="AB127" s="4"/>
      <c r="AC127" s="5"/>
      <c r="AH127" s="6"/>
      <c r="AI127" s="6"/>
      <c r="AJ127" s="6"/>
      <c r="AK127" s="6"/>
      <c r="AL127" s="6"/>
      <c r="AM127" s="6"/>
      <c r="AN127" s="6"/>
      <c r="AO127" s="6"/>
    </row>
    <row r="128" ht="14.25" customHeight="1">
      <c r="W128" s="3"/>
      <c r="AA128" s="4"/>
      <c r="AB128" s="4"/>
      <c r="AC128" s="5"/>
      <c r="AH128" s="6"/>
      <c r="AI128" s="6"/>
      <c r="AJ128" s="6"/>
      <c r="AK128" s="6"/>
      <c r="AL128" s="6"/>
      <c r="AM128" s="6"/>
      <c r="AN128" s="6"/>
      <c r="AO128" s="6"/>
    </row>
    <row r="129" ht="14.25" customHeight="1">
      <c r="W129" s="3"/>
      <c r="AA129" s="4"/>
      <c r="AB129" s="4"/>
      <c r="AC129" s="5"/>
      <c r="AH129" s="6"/>
      <c r="AI129" s="6"/>
      <c r="AJ129" s="6"/>
      <c r="AK129" s="6"/>
      <c r="AL129" s="6"/>
      <c r="AM129" s="6"/>
      <c r="AN129" s="6"/>
      <c r="AO129" s="6"/>
    </row>
    <row r="130" ht="14.25" customHeight="1">
      <c r="W130" s="3"/>
      <c r="AA130" s="4"/>
      <c r="AB130" s="4"/>
      <c r="AC130" s="5"/>
      <c r="AH130" s="6"/>
      <c r="AI130" s="6"/>
      <c r="AJ130" s="6"/>
      <c r="AK130" s="6"/>
      <c r="AL130" s="6"/>
      <c r="AM130" s="6"/>
      <c r="AN130" s="6"/>
      <c r="AO130" s="6"/>
    </row>
    <row r="131" ht="14.25" customHeight="1">
      <c r="W131" s="3"/>
      <c r="AA131" s="4"/>
      <c r="AB131" s="4"/>
      <c r="AC131" s="5"/>
      <c r="AH131" s="6"/>
      <c r="AI131" s="6"/>
      <c r="AJ131" s="6"/>
      <c r="AK131" s="6"/>
      <c r="AL131" s="6"/>
      <c r="AM131" s="6"/>
      <c r="AN131" s="6"/>
      <c r="AO131" s="6"/>
    </row>
    <row r="132" ht="14.25" customHeight="1">
      <c r="W132" s="3"/>
      <c r="AA132" s="4"/>
      <c r="AB132" s="4"/>
      <c r="AC132" s="5"/>
      <c r="AH132" s="6"/>
      <c r="AI132" s="6"/>
      <c r="AJ132" s="6"/>
      <c r="AK132" s="6"/>
      <c r="AL132" s="6"/>
      <c r="AM132" s="6"/>
      <c r="AN132" s="6"/>
      <c r="AO132" s="6"/>
    </row>
    <row r="133" ht="14.25" customHeight="1">
      <c r="W133" s="3"/>
      <c r="AA133" s="4"/>
      <c r="AB133" s="4"/>
      <c r="AC133" s="5"/>
      <c r="AH133" s="6"/>
      <c r="AI133" s="6"/>
      <c r="AJ133" s="6"/>
      <c r="AK133" s="6"/>
      <c r="AL133" s="6"/>
      <c r="AM133" s="6"/>
      <c r="AN133" s="6"/>
      <c r="AO133" s="6"/>
    </row>
    <row r="134" ht="14.25" customHeight="1">
      <c r="W134" s="3"/>
      <c r="AA134" s="4"/>
      <c r="AB134" s="4"/>
      <c r="AC134" s="5"/>
      <c r="AH134" s="6"/>
      <c r="AI134" s="6"/>
      <c r="AJ134" s="6"/>
      <c r="AK134" s="6"/>
      <c r="AL134" s="6"/>
      <c r="AM134" s="6"/>
      <c r="AN134" s="6"/>
      <c r="AO134" s="6"/>
    </row>
    <row r="135" ht="14.25" customHeight="1">
      <c r="W135" s="3"/>
      <c r="AA135" s="4"/>
      <c r="AB135" s="4"/>
      <c r="AC135" s="5"/>
      <c r="AH135" s="6"/>
      <c r="AI135" s="6"/>
      <c r="AJ135" s="6"/>
      <c r="AK135" s="6"/>
      <c r="AL135" s="6"/>
      <c r="AM135" s="6"/>
      <c r="AN135" s="6"/>
      <c r="AO135" s="6"/>
    </row>
    <row r="136" ht="14.25" customHeight="1">
      <c r="W136" s="3"/>
      <c r="AA136" s="4"/>
      <c r="AB136" s="4"/>
      <c r="AC136" s="5"/>
      <c r="AH136" s="6"/>
      <c r="AI136" s="6"/>
      <c r="AJ136" s="6"/>
      <c r="AK136" s="6"/>
      <c r="AL136" s="6"/>
      <c r="AM136" s="6"/>
      <c r="AN136" s="6"/>
      <c r="AO136" s="6"/>
    </row>
    <row r="137" ht="14.25" customHeight="1">
      <c r="W137" s="3"/>
      <c r="AA137" s="4"/>
      <c r="AB137" s="4"/>
      <c r="AC137" s="5"/>
      <c r="AH137" s="6"/>
      <c r="AI137" s="6"/>
      <c r="AJ137" s="6"/>
      <c r="AK137" s="6"/>
      <c r="AL137" s="6"/>
      <c r="AM137" s="6"/>
      <c r="AN137" s="6"/>
      <c r="AO137" s="6"/>
    </row>
    <row r="138" ht="14.25" customHeight="1">
      <c r="W138" s="3"/>
      <c r="AA138" s="4"/>
      <c r="AB138" s="4"/>
      <c r="AC138" s="5"/>
      <c r="AH138" s="6"/>
      <c r="AI138" s="6"/>
      <c r="AJ138" s="6"/>
      <c r="AK138" s="6"/>
      <c r="AL138" s="6"/>
      <c r="AM138" s="6"/>
      <c r="AN138" s="6"/>
      <c r="AO138" s="6"/>
    </row>
    <row r="139" ht="14.25" customHeight="1">
      <c r="W139" s="3"/>
      <c r="AA139" s="4"/>
      <c r="AB139" s="4"/>
      <c r="AC139" s="5"/>
      <c r="AH139" s="6"/>
      <c r="AI139" s="6"/>
      <c r="AJ139" s="6"/>
      <c r="AK139" s="6"/>
      <c r="AL139" s="6"/>
      <c r="AM139" s="6"/>
      <c r="AN139" s="6"/>
      <c r="AO139" s="6"/>
    </row>
    <row r="140" ht="14.25" customHeight="1">
      <c r="W140" s="3"/>
      <c r="AA140" s="4"/>
      <c r="AB140" s="4"/>
      <c r="AC140" s="5"/>
      <c r="AH140" s="6"/>
      <c r="AI140" s="6"/>
      <c r="AJ140" s="6"/>
      <c r="AK140" s="6"/>
      <c r="AL140" s="6"/>
      <c r="AM140" s="6"/>
      <c r="AN140" s="6"/>
      <c r="AO140" s="6"/>
    </row>
    <row r="141" ht="14.25" customHeight="1">
      <c r="W141" s="3"/>
      <c r="AA141" s="4"/>
      <c r="AB141" s="4"/>
      <c r="AC141" s="5"/>
      <c r="AH141" s="6"/>
      <c r="AI141" s="6"/>
      <c r="AJ141" s="6"/>
      <c r="AK141" s="6"/>
      <c r="AL141" s="6"/>
      <c r="AM141" s="6"/>
      <c r="AN141" s="6"/>
      <c r="AO141" s="6"/>
    </row>
    <row r="142" ht="14.25" customHeight="1">
      <c r="W142" s="3"/>
      <c r="AA142" s="4"/>
      <c r="AB142" s="4"/>
      <c r="AC142" s="5"/>
      <c r="AH142" s="6"/>
      <c r="AI142" s="6"/>
      <c r="AJ142" s="6"/>
      <c r="AK142" s="6"/>
      <c r="AL142" s="6"/>
      <c r="AM142" s="6"/>
      <c r="AN142" s="6"/>
      <c r="AO142" s="6"/>
    </row>
    <row r="143" ht="14.25" customHeight="1">
      <c r="W143" s="3"/>
      <c r="AA143" s="4"/>
      <c r="AB143" s="4"/>
      <c r="AC143" s="5"/>
      <c r="AH143" s="6"/>
      <c r="AI143" s="6"/>
      <c r="AJ143" s="6"/>
      <c r="AK143" s="6"/>
      <c r="AL143" s="6"/>
      <c r="AM143" s="6"/>
      <c r="AN143" s="6"/>
      <c r="AO143" s="6"/>
    </row>
    <row r="144" ht="14.25" customHeight="1">
      <c r="W144" s="3"/>
      <c r="AA144" s="4"/>
      <c r="AB144" s="4"/>
      <c r="AC144" s="5"/>
      <c r="AH144" s="6"/>
      <c r="AI144" s="6"/>
      <c r="AJ144" s="6"/>
      <c r="AK144" s="6"/>
      <c r="AL144" s="6"/>
      <c r="AM144" s="6"/>
      <c r="AN144" s="6"/>
      <c r="AO144" s="6"/>
    </row>
    <row r="145" ht="14.25" customHeight="1">
      <c r="W145" s="3"/>
      <c r="AA145" s="4"/>
      <c r="AB145" s="4"/>
      <c r="AC145" s="5"/>
      <c r="AH145" s="6"/>
      <c r="AI145" s="6"/>
      <c r="AJ145" s="6"/>
      <c r="AK145" s="6"/>
      <c r="AL145" s="6"/>
      <c r="AM145" s="6"/>
      <c r="AN145" s="6"/>
      <c r="AO145" s="6"/>
    </row>
    <row r="146" ht="14.25" customHeight="1">
      <c r="W146" s="3"/>
      <c r="AA146" s="4"/>
      <c r="AB146" s="4"/>
      <c r="AC146" s="5"/>
      <c r="AH146" s="6"/>
      <c r="AI146" s="6"/>
      <c r="AJ146" s="6"/>
      <c r="AK146" s="6"/>
      <c r="AL146" s="6"/>
      <c r="AM146" s="6"/>
      <c r="AN146" s="6"/>
      <c r="AO146" s="6"/>
    </row>
    <row r="147" ht="14.25" customHeight="1">
      <c r="W147" s="3"/>
      <c r="AA147" s="4"/>
      <c r="AB147" s="4"/>
      <c r="AC147" s="5"/>
      <c r="AH147" s="6"/>
      <c r="AI147" s="6"/>
      <c r="AJ147" s="6"/>
      <c r="AK147" s="6"/>
      <c r="AL147" s="6"/>
      <c r="AM147" s="6"/>
      <c r="AN147" s="6"/>
      <c r="AO147" s="6"/>
    </row>
    <row r="148" ht="14.25" customHeight="1">
      <c r="W148" s="3"/>
      <c r="AA148" s="4"/>
      <c r="AB148" s="4"/>
      <c r="AC148" s="5"/>
      <c r="AH148" s="6"/>
      <c r="AI148" s="6"/>
      <c r="AJ148" s="6"/>
      <c r="AK148" s="6"/>
      <c r="AL148" s="6"/>
      <c r="AM148" s="6"/>
      <c r="AN148" s="6"/>
      <c r="AO148" s="6"/>
    </row>
    <row r="149" ht="14.25" customHeight="1">
      <c r="W149" s="3"/>
      <c r="AA149" s="4"/>
      <c r="AB149" s="4"/>
      <c r="AC149" s="5"/>
      <c r="AH149" s="6"/>
      <c r="AI149" s="6"/>
      <c r="AJ149" s="6"/>
      <c r="AK149" s="6"/>
      <c r="AL149" s="6"/>
      <c r="AM149" s="6"/>
      <c r="AN149" s="6"/>
      <c r="AO149" s="6"/>
    </row>
    <row r="150" ht="14.25" customHeight="1">
      <c r="W150" s="3"/>
      <c r="AA150" s="4"/>
      <c r="AB150" s="4"/>
      <c r="AC150" s="5"/>
      <c r="AH150" s="6"/>
      <c r="AI150" s="6"/>
      <c r="AJ150" s="6"/>
      <c r="AK150" s="6"/>
      <c r="AL150" s="6"/>
      <c r="AM150" s="6"/>
      <c r="AN150" s="6"/>
      <c r="AO150" s="6"/>
    </row>
    <row r="151" ht="14.25" customHeight="1">
      <c r="W151" s="3"/>
      <c r="AA151" s="4"/>
      <c r="AB151" s="4"/>
      <c r="AC151" s="5"/>
      <c r="AH151" s="6"/>
      <c r="AI151" s="6"/>
      <c r="AJ151" s="6"/>
      <c r="AK151" s="6"/>
      <c r="AL151" s="6"/>
      <c r="AM151" s="6"/>
      <c r="AN151" s="6"/>
      <c r="AO151" s="6"/>
    </row>
    <row r="152" ht="14.25" customHeight="1">
      <c r="W152" s="3"/>
      <c r="AA152" s="4"/>
      <c r="AB152" s="4"/>
      <c r="AC152" s="5"/>
      <c r="AH152" s="6"/>
      <c r="AI152" s="6"/>
      <c r="AJ152" s="6"/>
      <c r="AK152" s="6"/>
      <c r="AL152" s="6"/>
      <c r="AM152" s="6"/>
      <c r="AN152" s="6"/>
      <c r="AO152" s="6"/>
    </row>
    <row r="153" ht="14.25" customHeight="1">
      <c r="W153" s="3"/>
      <c r="AA153" s="4"/>
      <c r="AB153" s="4"/>
      <c r="AC153" s="5"/>
      <c r="AH153" s="6"/>
      <c r="AI153" s="6"/>
      <c r="AJ153" s="6"/>
      <c r="AK153" s="6"/>
      <c r="AL153" s="6"/>
      <c r="AM153" s="6"/>
      <c r="AN153" s="6"/>
      <c r="AO153" s="6"/>
    </row>
    <row r="154" ht="14.25" customHeight="1">
      <c r="W154" s="3"/>
      <c r="AA154" s="4"/>
      <c r="AB154" s="4"/>
      <c r="AC154" s="5"/>
      <c r="AH154" s="6"/>
      <c r="AI154" s="6"/>
      <c r="AJ154" s="6"/>
      <c r="AK154" s="6"/>
      <c r="AL154" s="6"/>
      <c r="AM154" s="6"/>
      <c r="AN154" s="6"/>
      <c r="AO154" s="6"/>
    </row>
    <row r="155" ht="14.25" customHeight="1">
      <c r="W155" s="3"/>
      <c r="AA155" s="4"/>
      <c r="AB155" s="4"/>
      <c r="AC155" s="5"/>
      <c r="AH155" s="6"/>
      <c r="AI155" s="6"/>
      <c r="AJ155" s="6"/>
      <c r="AK155" s="6"/>
      <c r="AL155" s="6"/>
      <c r="AM155" s="6"/>
      <c r="AN155" s="6"/>
      <c r="AO155" s="6"/>
    </row>
    <row r="156" ht="14.25" customHeight="1">
      <c r="W156" s="3"/>
      <c r="AA156" s="4"/>
      <c r="AB156" s="4"/>
      <c r="AC156" s="5"/>
      <c r="AH156" s="6"/>
      <c r="AI156" s="6"/>
      <c r="AJ156" s="6"/>
      <c r="AK156" s="6"/>
      <c r="AL156" s="6"/>
      <c r="AM156" s="6"/>
      <c r="AN156" s="6"/>
      <c r="AO156" s="6"/>
    </row>
    <row r="157" ht="14.25" customHeight="1">
      <c r="W157" s="3"/>
      <c r="AA157" s="4"/>
      <c r="AB157" s="4"/>
      <c r="AC157" s="5"/>
      <c r="AH157" s="6"/>
      <c r="AI157" s="6"/>
      <c r="AJ157" s="6"/>
      <c r="AK157" s="6"/>
      <c r="AL157" s="6"/>
      <c r="AM157" s="6"/>
      <c r="AN157" s="6"/>
      <c r="AO157" s="6"/>
    </row>
    <row r="158" ht="14.25" customHeight="1">
      <c r="W158" s="3"/>
      <c r="AA158" s="4"/>
      <c r="AB158" s="4"/>
      <c r="AC158" s="5"/>
      <c r="AH158" s="6"/>
      <c r="AI158" s="6"/>
      <c r="AJ158" s="6"/>
      <c r="AK158" s="6"/>
      <c r="AL158" s="6"/>
      <c r="AM158" s="6"/>
      <c r="AN158" s="6"/>
      <c r="AO158" s="6"/>
    </row>
    <row r="159" ht="14.25" customHeight="1">
      <c r="W159" s="3"/>
      <c r="AA159" s="4"/>
      <c r="AB159" s="4"/>
      <c r="AC159" s="5"/>
      <c r="AH159" s="6"/>
      <c r="AI159" s="6"/>
      <c r="AJ159" s="6"/>
      <c r="AK159" s="6"/>
      <c r="AL159" s="6"/>
      <c r="AM159" s="6"/>
      <c r="AN159" s="6"/>
      <c r="AO159" s="6"/>
    </row>
    <row r="160" ht="14.25" customHeight="1">
      <c r="W160" s="3"/>
      <c r="AA160" s="4"/>
      <c r="AB160" s="4"/>
      <c r="AC160" s="5"/>
      <c r="AH160" s="6"/>
      <c r="AI160" s="6"/>
      <c r="AJ160" s="6"/>
      <c r="AK160" s="6"/>
      <c r="AL160" s="6"/>
      <c r="AM160" s="6"/>
      <c r="AN160" s="6"/>
      <c r="AO160" s="6"/>
    </row>
    <row r="161" ht="14.25" customHeight="1">
      <c r="W161" s="3"/>
      <c r="AA161" s="4"/>
      <c r="AB161" s="4"/>
      <c r="AC161" s="5"/>
      <c r="AH161" s="6"/>
      <c r="AI161" s="6"/>
      <c r="AJ161" s="6"/>
      <c r="AK161" s="6"/>
      <c r="AL161" s="6"/>
      <c r="AM161" s="6"/>
      <c r="AN161" s="6"/>
      <c r="AO161" s="6"/>
    </row>
    <row r="162" ht="14.25" customHeight="1">
      <c r="W162" s="3"/>
      <c r="AA162" s="4"/>
      <c r="AB162" s="4"/>
      <c r="AC162" s="5"/>
      <c r="AH162" s="6"/>
      <c r="AI162" s="6"/>
      <c r="AJ162" s="6"/>
      <c r="AK162" s="6"/>
      <c r="AL162" s="6"/>
      <c r="AM162" s="6"/>
      <c r="AN162" s="6"/>
      <c r="AO162" s="6"/>
    </row>
    <row r="163" ht="14.25" customHeight="1">
      <c r="W163" s="3"/>
      <c r="AA163" s="4"/>
      <c r="AB163" s="4"/>
      <c r="AC163" s="5"/>
      <c r="AH163" s="6"/>
      <c r="AI163" s="6"/>
      <c r="AJ163" s="6"/>
      <c r="AK163" s="6"/>
      <c r="AL163" s="6"/>
      <c r="AM163" s="6"/>
      <c r="AN163" s="6"/>
      <c r="AO163" s="6"/>
    </row>
    <row r="164" ht="14.25" customHeight="1">
      <c r="W164" s="3"/>
      <c r="AA164" s="4"/>
      <c r="AB164" s="4"/>
      <c r="AC164" s="5"/>
      <c r="AH164" s="6"/>
      <c r="AI164" s="6"/>
      <c r="AJ164" s="6"/>
      <c r="AK164" s="6"/>
      <c r="AL164" s="6"/>
      <c r="AM164" s="6"/>
      <c r="AN164" s="6"/>
      <c r="AO164" s="6"/>
    </row>
    <row r="165" ht="14.25" customHeight="1">
      <c r="W165" s="3"/>
      <c r="AA165" s="4"/>
      <c r="AB165" s="4"/>
      <c r="AC165" s="5"/>
      <c r="AH165" s="6"/>
      <c r="AI165" s="6"/>
      <c r="AJ165" s="6"/>
      <c r="AK165" s="6"/>
      <c r="AL165" s="6"/>
      <c r="AM165" s="6"/>
      <c r="AN165" s="6"/>
      <c r="AO165" s="6"/>
    </row>
    <row r="166" ht="14.25" customHeight="1">
      <c r="W166" s="3"/>
      <c r="AA166" s="4"/>
      <c r="AB166" s="4"/>
      <c r="AC166" s="5"/>
      <c r="AH166" s="6"/>
      <c r="AI166" s="6"/>
      <c r="AJ166" s="6"/>
      <c r="AK166" s="6"/>
      <c r="AL166" s="6"/>
      <c r="AM166" s="6"/>
      <c r="AN166" s="6"/>
      <c r="AO166" s="6"/>
    </row>
    <row r="167" ht="14.25" customHeight="1">
      <c r="W167" s="3"/>
      <c r="AA167" s="4"/>
      <c r="AB167" s="4"/>
      <c r="AC167" s="5"/>
      <c r="AH167" s="6"/>
      <c r="AI167" s="6"/>
      <c r="AJ167" s="6"/>
      <c r="AK167" s="6"/>
      <c r="AL167" s="6"/>
      <c r="AM167" s="6"/>
      <c r="AN167" s="6"/>
      <c r="AO167" s="6"/>
    </row>
    <row r="168" ht="14.25" customHeight="1">
      <c r="W168" s="3"/>
      <c r="AA168" s="4"/>
      <c r="AB168" s="4"/>
      <c r="AC168" s="5"/>
      <c r="AH168" s="6"/>
      <c r="AI168" s="6"/>
      <c r="AJ168" s="6"/>
      <c r="AK168" s="6"/>
      <c r="AL168" s="6"/>
      <c r="AM168" s="6"/>
      <c r="AN168" s="6"/>
      <c r="AO168" s="6"/>
    </row>
    <row r="169" ht="14.25" customHeight="1">
      <c r="W169" s="3"/>
      <c r="AA169" s="4"/>
      <c r="AB169" s="4"/>
      <c r="AC169" s="5"/>
      <c r="AH169" s="6"/>
      <c r="AI169" s="6"/>
      <c r="AJ169" s="6"/>
      <c r="AK169" s="6"/>
      <c r="AL169" s="6"/>
      <c r="AM169" s="6"/>
      <c r="AN169" s="6"/>
      <c r="AO169" s="6"/>
    </row>
    <row r="170" ht="14.25" customHeight="1">
      <c r="W170" s="3"/>
      <c r="AA170" s="4"/>
      <c r="AB170" s="4"/>
      <c r="AC170" s="5"/>
      <c r="AH170" s="6"/>
      <c r="AI170" s="6"/>
      <c r="AJ170" s="6"/>
      <c r="AK170" s="6"/>
      <c r="AL170" s="6"/>
      <c r="AM170" s="6"/>
      <c r="AN170" s="6"/>
      <c r="AO170" s="6"/>
    </row>
    <row r="171" ht="14.25" customHeight="1">
      <c r="W171" s="3"/>
      <c r="AA171" s="4"/>
      <c r="AB171" s="4"/>
      <c r="AC171" s="5"/>
      <c r="AH171" s="6"/>
      <c r="AI171" s="6"/>
      <c r="AJ171" s="6"/>
      <c r="AK171" s="6"/>
      <c r="AL171" s="6"/>
      <c r="AM171" s="6"/>
      <c r="AN171" s="6"/>
      <c r="AO171" s="6"/>
    </row>
    <row r="172" ht="14.25" customHeight="1">
      <c r="W172" s="3"/>
      <c r="AA172" s="4"/>
      <c r="AB172" s="4"/>
      <c r="AC172" s="5"/>
      <c r="AH172" s="6"/>
      <c r="AI172" s="6"/>
      <c r="AJ172" s="6"/>
      <c r="AK172" s="6"/>
      <c r="AL172" s="6"/>
      <c r="AM172" s="6"/>
      <c r="AN172" s="6"/>
      <c r="AO172" s="6"/>
    </row>
    <row r="173" ht="14.25" customHeight="1">
      <c r="W173" s="3"/>
      <c r="AA173" s="4"/>
      <c r="AB173" s="4"/>
      <c r="AC173" s="5"/>
      <c r="AH173" s="6"/>
      <c r="AI173" s="6"/>
      <c r="AJ173" s="6"/>
      <c r="AK173" s="6"/>
      <c r="AL173" s="6"/>
      <c r="AM173" s="6"/>
      <c r="AN173" s="6"/>
      <c r="AO173" s="6"/>
    </row>
    <row r="174" ht="14.25" customHeight="1">
      <c r="W174" s="3"/>
      <c r="AA174" s="4"/>
      <c r="AB174" s="4"/>
      <c r="AC174" s="5"/>
      <c r="AH174" s="6"/>
      <c r="AI174" s="6"/>
      <c r="AJ174" s="6"/>
      <c r="AK174" s="6"/>
      <c r="AL174" s="6"/>
      <c r="AM174" s="6"/>
      <c r="AN174" s="6"/>
      <c r="AO174" s="6"/>
    </row>
    <row r="175" ht="14.25" customHeight="1">
      <c r="W175" s="3"/>
      <c r="AA175" s="4"/>
      <c r="AB175" s="4"/>
      <c r="AC175" s="5"/>
      <c r="AH175" s="6"/>
      <c r="AI175" s="6"/>
      <c r="AJ175" s="6"/>
      <c r="AK175" s="6"/>
      <c r="AL175" s="6"/>
      <c r="AM175" s="6"/>
      <c r="AN175" s="6"/>
      <c r="AO175" s="6"/>
    </row>
    <row r="176" ht="14.25" customHeight="1">
      <c r="W176" s="3"/>
      <c r="AA176" s="4"/>
      <c r="AB176" s="4"/>
      <c r="AC176" s="5"/>
      <c r="AH176" s="6"/>
      <c r="AI176" s="6"/>
      <c r="AJ176" s="6"/>
      <c r="AK176" s="6"/>
      <c r="AL176" s="6"/>
      <c r="AM176" s="6"/>
      <c r="AN176" s="6"/>
      <c r="AO176" s="6"/>
    </row>
    <row r="177" ht="14.25" customHeight="1">
      <c r="W177" s="3"/>
      <c r="AA177" s="4"/>
      <c r="AB177" s="4"/>
      <c r="AC177" s="5"/>
      <c r="AH177" s="6"/>
      <c r="AI177" s="6"/>
      <c r="AJ177" s="6"/>
      <c r="AK177" s="6"/>
      <c r="AL177" s="6"/>
      <c r="AM177" s="6"/>
      <c r="AN177" s="6"/>
      <c r="AO177" s="6"/>
    </row>
    <row r="178" ht="14.25" customHeight="1">
      <c r="W178" s="3"/>
      <c r="AA178" s="4"/>
      <c r="AB178" s="4"/>
      <c r="AC178" s="5"/>
      <c r="AH178" s="6"/>
      <c r="AI178" s="6"/>
      <c r="AJ178" s="6"/>
      <c r="AK178" s="6"/>
      <c r="AL178" s="6"/>
      <c r="AM178" s="6"/>
      <c r="AN178" s="6"/>
      <c r="AO178" s="6"/>
    </row>
    <row r="179" ht="14.25" customHeight="1">
      <c r="W179" s="3"/>
      <c r="AA179" s="4"/>
      <c r="AB179" s="4"/>
      <c r="AC179" s="5"/>
      <c r="AH179" s="6"/>
      <c r="AI179" s="6"/>
      <c r="AJ179" s="6"/>
      <c r="AK179" s="6"/>
      <c r="AL179" s="6"/>
      <c r="AM179" s="6"/>
      <c r="AN179" s="6"/>
      <c r="AO179" s="6"/>
    </row>
    <row r="180" ht="14.25" customHeight="1">
      <c r="W180" s="3"/>
      <c r="AA180" s="4"/>
      <c r="AB180" s="4"/>
      <c r="AC180" s="5"/>
      <c r="AH180" s="6"/>
      <c r="AI180" s="6"/>
      <c r="AJ180" s="6"/>
      <c r="AK180" s="6"/>
      <c r="AL180" s="6"/>
      <c r="AM180" s="6"/>
      <c r="AN180" s="6"/>
      <c r="AO180" s="6"/>
    </row>
    <row r="181" ht="14.25" customHeight="1">
      <c r="W181" s="3"/>
      <c r="AA181" s="4"/>
      <c r="AB181" s="4"/>
      <c r="AC181" s="5"/>
      <c r="AH181" s="6"/>
      <c r="AI181" s="6"/>
      <c r="AJ181" s="6"/>
      <c r="AK181" s="6"/>
      <c r="AL181" s="6"/>
      <c r="AM181" s="6"/>
      <c r="AN181" s="6"/>
      <c r="AO181" s="6"/>
    </row>
    <row r="182" ht="14.25" customHeight="1">
      <c r="W182" s="3"/>
      <c r="AA182" s="4"/>
      <c r="AB182" s="4"/>
      <c r="AC182" s="5"/>
      <c r="AH182" s="6"/>
      <c r="AI182" s="6"/>
      <c r="AJ182" s="6"/>
      <c r="AK182" s="6"/>
      <c r="AL182" s="6"/>
      <c r="AM182" s="6"/>
      <c r="AN182" s="6"/>
      <c r="AO182" s="6"/>
    </row>
    <row r="183" ht="14.25" customHeight="1">
      <c r="W183" s="3"/>
      <c r="AA183" s="4"/>
      <c r="AB183" s="4"/>
      <c r="AC183" s="5"/>
      <c r="AH183" s="6"/>
      <c r="AI183" s="6"/>
      <c r="AJ183" s="6"/>
      <c r="AK183" s="6"/>
      <c r="AL183" s="6"/>
      <c r="AM183" s="6"/>
      <c r="AN183" s="6"/>
      <c r="AO183" s="6"/>
    </row>
    <row r="184" ht="14.25" customHeight="1">
      <c r="W184" s="3"/>
      <c r="AA184" s="4"/>
      <c r="AB184" s="4"/>
      <c r="AC184" s="5"/>
      <c r="AH184" s="6"/>
      <c r="AI184" s="6"/>
      <c r="AJ184" s="6"/>
      <c r="AK184" s="6"/>
      <c r="AL184" s="6"/>
      <c r="AM184" s="6"/>
      <c r="AN184" s="6"/>
      <c r="AO184" s="6"/>
    </row>
    <row r="185" ht="14.25" customHeight="1">
      <c r="W185" s="3"/>
      <c r="AA185" s="4"/>
      <c r="AB185" s="4"/>
      <c r="AC185" s="5"/>
      <c r="AH185" s="6"/>
      <c r="AI185" s="6"/>
      <c r="AJ185" s="6"/>
      <c r="AK185" s="6"/>
      <c r="AL185" s="6"/>
      <c r="AM185" s="6"/>
      <c r="AN185" s="6"/>
      <c r="AO185" s="6"/>
    </row>
    <row r="186" ht="14.25" customHeight="1">
      <c r="W186" s="3"/>
      <c r="AA186" s="4"/>
      <c r="AB186" s="4"/>
      <c r="AC186" s="5"/>
      <c r="AH186" s="6"/>
      <c r="AI186" s="6"/>
      <c r="AJ186" s="6"/>
      <c r="AK186" s="6"/>
      <c r="AL186" s="6"/>
      <c r="AM186" s="6"/>
      <c r="AN186" s="6"/>
      <c r="AO186" s="6"/>
    </row>
    <row r="187" ht="14.25" customHeight="1">
      <c r="W187" s="3"/>
      <c r="AA187" s="4"/>
      <c r="AB187" s="4"/>
      <c r="AC187" s="5"/>
      <c r="AH187" s="6"/>
      <c r="AI187" s="6"/>
      <c r="AJ187" s="6"/>
      <c r="AK187" s="6"/>
      <c r="AL187" s="6"/>
      <c r="AM187" s="6"/>
      <c r="AN187" s="6"/>
      <c r="AO187" s="6"/>
    </row>
    <row r="188" ht="14.25" customHeight="1">
      <c r="W188" s="3"/>
      <c r="AA188" s="4"/>
      <c r="AB188" s="4"/>
      <c r="AC188" s="5"/>
      <c r="AH188" s="6"/>
      <c r="AI188" s="6"/>
      <c r="AJ188" s="6"/>
      <c r="AK188" s="6"/>
      <c r="AL188" s="6"/>
      <c r="AM188" s="6"/>
      <c r="AN188" s="6"/>
      <c r="AO188" s="6"/>
    </row>
    <row r="189" ht="14.25" customHeight="1">
      <c r="W189" s="3"/>
      <c r="AA189" s="4"/>
      <c r="AB189" s="4"/>
      <c r="AC189" s="5"/>
      <c r="AH189" s="6"/>
      <c r="AI189" s="6"/>
      <c r="AJ189" s="6"/>
      <c r="AK189" s="6"/>
      <c r="AL189" s="6"/>
      <c r="AM189" s="6"/>
      <c r="AN189" s="6"/>
      <c r="AO189" s="6"/>
    </row>
    <row r="190" ht="14.25" customHeight="1">
      <c r="W190" s="3"/>
      <c r="AA190" s="4"/>
      <c r="AB190" s="4"/>
      <c r="AC190" s="5"/>
      <c r="AH190" s="6"/>
      <c r="AI190" s="6"/>
      <c r="AJ190" s="6"/>
      <c r="AK190" s="6"/>
      <c r="AL190" s="6"/>
      <c r="AM190" s="6"/>
      <c r="AN190" s="6"/>
      <c r="AO190" s="6"/>
    </row>
    <row r="191" ht="14.25" customHeight="1">
      <c r="W191" s="3"/>
      <c r="AA191" s="4"/>
      <c r="AB191" s="4"/>
      <c r="AC191" s="5"/>
      <c r="AH191" s="6"/>
      <c r="AI191" s="6"/>
      <c r="AJ191" s="6"/>
      <c r="AK191" s="6"/>
      <c r="AL191" s="6"/>
      <c r="AM191" s="6"/>
      <c r="AN191" s="6"/>
      <c r="AO191" s="6"/>
    </row>
    <row r="192" ht="14.25" customHeight="1">
      <c r="W192" s="3"/>
      <c r="AA192" s="4"/>
      <c r="AB192" s="4"/>
      <c r="AC192" s="5"/>
      <c r="AH192" s="6"/>
      <c r="AI192" s="6"/>
      <c r="AJ192" s="6"/>
      <c r="AK192" s="6"/>
      <c r="AL192" s="6"/>
      <c r="AM192" s="6"/>
      <c r="AN192" s="6"/>
      <c r="AO192" s="6"/>
    </row>
    <row r="193" ht="14.25" customHeight="1">
      <c r="W193" s="3"/>
      <c r="AA193" s="4"/>
      <c r="AB193" s="4"/>
      <c r="AC193" s="5"/>
      <c r="AH193" s="6"/>
      <c r="AI193" s="6"/>
      <c r="AJ193" s="6"/>
      <c r="AK193" s="6"/>
      <c r="AL193" s="6"/>
      <c r="AM193" s="6"/>
      <c r="AN193" s="6"/>
      <c r="AO193" s="6"/>
    </row>
    <row r="194" ht="14.25" customHeight="1">
      <c r="W194" s="3"/>
      <c r="AA194" s="4"/>
      <c r="AB194" s="4"/>
      <c r="AC194" s="5"/>
      <c r="AH194" s="6"/>
      <c r="AI194" s="6"/>
      <c r="AJ194" s="6"/>
      <c r="AK194" s="6"/>
      <c r="AL194" s="6"/>
      <c r="AM194" s="6"/>
      <c r="AN194" s="6"/>
      <c r="AO194" s="6"/>
    </row>
    <row r="195" ht="14.25" customHeight="1">
      <c r="W195" s="3"/>
      <c r="AA195" s="4"/>
      <c r="AB195" s="4"/>
      <c r="AC195" s="5"/>
      <c r="AH195" s="6"/>
      <c r="AI195" s="6"/>
      <c r="AJ195" s="6"/>
      <c r="AK195" s="6"/>
      <c r="AL195" s="6"/>
      <c r="AM195" s="6"/>
      <c r="AN195" s="6"/>
      <c r="AO195" s="6"/>
    </row>
    <row r="196" ht="14.25" customHeight="1">
      <c r="W196" s="3"/>
      <c r="AA196" s="4"/>
      <c r="AB196" s="4"/>
      <c r="AC196" s="5"/>
      <c r="AH196" s="6"/>
      <c r="AI196" s="6"/>
      <c r="AJ196" s="6"/>
      <c r="AK196" s="6"/>
      <c r="AL196" s="6"/>
      <c r="AM196" s="6"/>
      <c r="AN196" s="6"/>
      <c r="AO196" s="6"/>
    </row>
    <row r="197" ht="14.25" customHeight="1">
      <c r="W197" s="3"/>
      <c r="AA197" s="4"/>
      <c r="AB197" s="4"/>
      <c r="AC197" s="5"/>
      <c r="AH197" s="6"/>
      <c r="AI197" s="6"/>
      <c r="AJ197" s="6"/>
      <c r="AK197" s="6"/>
      <c r="AL197" s="6"/>
      <c r="AM197" s="6"/>
      <c r="AN197" s="6"/>
      <c r="AO197" s="6"/>
    </row>
    <row r="198" ht="14.25" customHeight="1">
      <c r="W198" s="3"/>
      <c r="AA198" s="4"/>
      <c r="AB198" s="4"/>
      <c r="AC198" s="5"/>
      <c r="AH198" s="6"/>
      <c r="AI198" s="6"/>
      <c r="AJ198" s="6"/>
      <c r="AK198" s="6"/>
      <c r="AL198" s="6"/>
      <c r="AM198" s="6"/>
      <c r="AN198" s="6"/>
      <c r="AO198" s="6"/>
    </row>
    <row r="199" ht="14.25" customHeight="1">
      <c r="W199" s="3"/>
      <c r="AA199" s="4"/>
      <c r="AB199" s="4"/>
      <c r="AC199" s="5"/>
      <c r="AH199" s="6"/>
      <c r="AI199" s="6"/>
      <c r="AJ199" s="6"/>
      <c r="AK199" s="6"/>
      <c r="AL199" s="6"/>
      <c r="AM199" s="6"/>
      <c r="AN199" s="6"/>
      <c r="AO199" s="6"/>
    </row>
    <row r="200" ht="14.25" customHeight="1">
      <c r="W200" s="3"/>
      <c r="AA200" s="4"/>
      <c r="AB200" s="4"/>
      <c r="AC200" s="5"/>
      <c r="AH200" s="6"/>
      <c r="AI200" s="6"/>
      <c r="AJ200" s="6"/>
      <c r="AK200" s="6"/>
      <c r="AL200" s="6"/>
      <c r="AM200" s="6"/>
      <c r="AN200" s="6"/>
      <c r="AO200" s="6"/>
    </row>
    <row r="201" ht="14.25" customHeight="1">
      <c r="W201" s="3"/>
      <c r="AA201" s="4"/>
      <c r="AB201" s="4"/>
      <c r="AC201" s="5"/>
      <c r="AH201" s="6"/>
      <c r="AI201" s="6"/>
      <c r="AJ201" s="6"/>
      <c r="AK201" s="6"/>
      <c r="AL201" s="6"/>
      <c r="AM201" s="6"/>
      <c r="AN201" s="6"/>
      <c r="AO201" s="6"/>
    </row>
    <row r="202" ht="14.25" customHeight="1">
      <c r="W202" s="3"/>
      <c r="AA202" s="4"/>
      <c r="AB202" s="4"/>
      <c r="AC202" s="5"/>
      <c r="AH202" s="6"/>
      <c r="AI202" s="6"/>
      <c r="AJ202" s="6"/>
      <c r="AK202" s="6"/>
      <c r="AL202" s="6"/>
      <c r="AM202" s="6"/>
      <c r="AN202" s="6"/>
      <c r="AO202" s="6"/>
    </row>
    <row r="203" ht="14.25" customHeight="1">
      <c r="W203" s="3"/>
      <c r="AA203" s="4"/>
      <c r="AB203" s="4"/>
      <c r="AC203" s="5"/>
      <c r="AH203" s="6"/>
      <c r="AI203" s="6"/>
      <c r="AJ203" s="6"/>
      <c r="AK203" s="6"/>
      <c r="AL203" s="6"/>
      <c r="AM203" s="6"/>
      <c r="AN203" s="6"/>
      <c r="AO203" s="6"/>
    </row>
    <row r="204" ht="14.25" customHeight="1">
      <c r="W204" s="3"/>
      <c r="AA204" s="4"/>
      <c r="AB204" s="4"/>
      <c r="AC204" s="5"/>
      <c r="AH204" s="6"/>
      <c r="AI204" s="6"/>
      <c r="AJ204" s="6"/>
      <c r="AK204" s="6"/>
      <c r="AL204" s="6"/>
      <c r="AM204" s="6"/>
      <c r="AN204" s="6"/>
      <c r="AO204" s="6"/>
    </row>
    <row r="205" ht="14.25" customHeight="1">
      <c r="W205" s="3"/>
      <c r="AA205" s="4"/>
      <c r="AB205" s="4"/>
      <c r="AC205" s="5"/>
      <c r="AH205" s="6"/>
      <c r="AI205" s="6"/>
      <c r="AJ205" s="6"/>
      <c r="AK205" s="6"/>
      <c r="AL205" s="6"/>
      <c r="AM205" s="6"/>
      <c r="AN205" s="6"/>
      <c r="AO205" s="6"/>
    </row>
    <row r="206" ht="14.25" customHeight="1">
      <c r="W206" s="3"/>
      <c r="AA206" s="4"/>
      <c r="AB206" s="4"/>
      <c r="AC206" s="5"/>
      <c r="AH206" s="6"/>
      <c r="AI206" s="6"/>
      <c r="AJ206" s="6"/>
      <c r="AK206" s="6"/>
      <c r="AL206" s="6"/>
      <c r="AM206" s="6"/>
      <c r="AN206" s="6"/>
      <c r="AO206" s="6"/>
    </row>
    <row r="207" ht="14.25" customHeight="1">
      <c r="W207" s="3"/>
      <c r="AA207" s="4"/>
      <c r="AB207" s="4"/>
      <c r="AC207" s="5"/>
      <c r="AH207" s="6"/>
      <c r="AI207" s="6"/>
      <c r="AJ207" s="6"/>
      <c r="AK207" s="6"/>
      <c r="AL207" s="6"/>
      <c r="AM207" s="6"/>
      <c r="AN207" s="6"/>
      <c r="AO207" s="6"/>
    </row>
    <row r="208" ht="14.25" customHeight="1">
      <c r="W208" s="3"/>
      <c r="AA208" s="4"/>
      <c r="AB208" s="4"/>
      <c r="AC208" s="5"/>
      <c r="AH208" s="6"/>
      <c r="AI208" s="6"/>
      <c r="AJ208" s="6"/>
      <c r="AK208" s="6"/>
      <c r="AL208" s="6"/>
      <c r="AM208" s="6"/>
      <c r="AN208" s="6"/>
      <c r="AO208" s="6"/>
    </row>
    <row r="209" ht="14.25" customHeight="1">
      <c r="W209" s="3"/>
      <c r="AA209" s="4"/>
      <c r="AB209" s="4"/>
      <c r="AC209" s="5"/>
      <c r="AH209" s="6"/>
      <c r="AI209" s="6"/>
      <c r="AJ209" s="6"/>
      <c r="AK209" s="6"/>
      <c r="AL209" s="6"/>
      <c r="AM209" s="6"/>
      <c r="AN209" s="6"/>
      <c r="AO209" s="6"/>
    </row>
    <row r="210" ht="14.25" customHeight="1">
      <c r="W210" s="3"/>
      <c r="AA210" s="4"/>
      <c r="AB210" s="4"/>
      <c r="AC210" s="5"/>
      <c r="AH210" s="6"/>
      <c r="AI210" s="6"/>
      <c r="AJ210" s="6"/>
      <c r="AK210" s="6"/>
      <c r="AL210" s="6"/>
      <c r="AM210" s="6"/>
      <c r="AN210" s="6"/>
      <c r="AO210" s="6"/>
    </row>
    <row r="211" ht="14.25" customHeight="1">
      <c r="W211" s="3"/>
      <c r="AA211" s="4"/>
      <c r="AB211" s="4"/>
      <c r="AC211" s="5"/>
      <c r="AH211" s="6"/>
      <c r="AI211" s="6"/>
      <c r="AJ211" s="6"/>
      <c r="AK211" s="6"/>
      <c r="AL211" s="6"/>
      <c r="AM211" s="6"/>
      <c r="AN211" s="6"/>
      <c r="AO211" s="6"/>
    </row>
    <row r="212" ht="14.25" customHeight="1">
      <c r="W212" s="3"/>
      <c r="AA212" s="4"/>
      <c r="AB212" s="4"/>
      <c r="AC212" s="5"/>
      <c r="AH212" s="6"/>
      <c r="AI212" s="6"/>
      <c r="AJ212" s="6"/>
      <c r="AK212" s="6"/>
      <c r="AL212" s="6"/>
      <c r="AM212" s="6"/>
      <c r="AN212" s="6"/>
      <c r="AO212" s="6"/>
    </row>
    <row r="213" ht="14.25" customHeight="1">
      <c r="W213" s="3"/>
      <c r="AA213" s="4"/>
      <c r="AB213" s="4"/>
      <c r="AC213" s="5"/>
      <c r="AH213" s="6"/>
      <c r="AI213" s="6"/>
      <c r="AJ213" s="6"/>
      <c r="AK213" s="6"/>
      <c r="AL213" s="6"/>
      <c r="AM213" s="6"/>
      <c r="AN213" s="6"/>
      <c r="AO213" s="6"/>
    </row>
    <row r="214" ht="14.25" customHeight="1">
      <c r="W214" s="3"/>
      <c r="AA214" s="4"/>
      <c r="AB214" s="4"/>
      <c r="AC214" s="5"/>
      <c r="AH214" s="6"/>
      <c r="AI214" s="6"/>
      <c r="AJ214" s="6"/>
      <c r="AK214" s="6"/>
      <c r="AL214" s="6"/>
      <c r="AM214" s="6"/>
      <c r="AN214" s="6"/>
      <c r="AO214" s="6"/>
    </row>
    <row r="215" ht="14.25" customHeight="1">
      <c r="W215" s="3"/>
      <c r="AA215" s="4"/>
      <c r="AB215" s="4"/>
      <c r="AC215" s="5"/>
      <c r="AH215" s="6"/>
      <c r="AI215" s="6"/>
      <c r="AJ215" s="6"/>
      <c r="AK215" s="6"/>
      <c r="AL215" s="6"/>
      <c r="AM215" s="6"/>
      <c r="AN215" s="6"/>
      <c r="AO215" s="6"/>
    </row>
    <row r="216" ht="14.25" customHeight="1">
      <c r="W216" s="3"/>
      <c r="AA216" s="4"/>
      <c r="AB216" s="4"/>
      <c r="AC216" s="5"/>
      <c r="AH216" s="6"/>
      <c r="AI216" s="6"/>
      <c r="AJ216" s="6"/>
      <c r="AK216" s="6"/>
      <c r="AL216" s="6"/>
      <c r="AM216" s="6"/>
      <c r="AN216" s="6"/>
      <c r="AO216" s="6"/>
    </row>
    <row r="217" ht="14.25" customHeight="1">
      <c r="W217" s="3"/>
      <c r="AA217" s="4"/>
      <c r="AB217" s="4"/>
      <c r="AC217" s="5"/>
      <c r="AH217" s="6"/>
      <c r="AI217" s="6"/>
      <c r="AJ217" s="6"/>
      <c r="AK217" s="6"/>
      <c r="AL217" s="6"/>
      <c r="AM217" s="6"/>
      <c r="AN217" s="6"/>
      <c r="AO217" s="6"/>
    </row>
    <row r="218" ht="14.25" customHeight="1">
      <c r="W218" s="3"/>
      <c r="AA218" s="4"/>
      <c r="AB218" s="4"/>
      <c r="AC218" s="5"/>
      <c r="AH218" s="6"/>
      <c r="AI218" s="6"/>
      <c r="AJ218" s="6"/>
      <c r="AK218" s="6"/>
      <c r="AL218" s="6"/>
      <c r="AM218" s="6"/>
      <c r="AN218" s="6"/>
      <c r="AO218" s="6"/>
    </row>
    <row r="219" ht="14.25" customHeight="1">
      <c r="W219" s="3"/>
      <c r="AA219" s="4"/>
      <c r="AB219" s="4"/>
      <c r="AC219" s="5"/>
      <c r="AH219" s="6"/>
      <c r="AI219" s="6"/>
      <c r="AJ219" s="6"/>
      <c r="AK219" s="6"/>
      <c r="AL219" s="6"/>
      <c r="AM219" s="6"/>
      <c r="AN219" s="6"/>
      <c r="AO219" s="6"/>
    </row>
    <row r="220" ht="14.25" customHeight="1">
      <c r="W220" s="3"/>
      <c r="AA220" s="4"/>
      <c r="AB220" s="4"/>
      <c r="AC220" s="5"/>
      <c r="AH220" s="6"/>
      <c r="AI220" s="6"/>
      <c r="AJ220" s="6"/>
      <c r="AK220" s="6"/>
      <c r="AL220" s="6"/>
      <c r="AM220" s="6"/>
      <c r="AN220" s="6"/>
      <c r="AO220" s="6"/>
    </row>
    <row r="221" ht="14.25" customHeight="1">
      <c r="W221" s="3"/>
      <c r="AA221" s="4"/>
      <c r="AB221" s="4"/>
      <c r="AC221" s="5"/>
      <c r="AH221" s="6"/>
      <c r="AI221" s="6"/>
      <c r="AJ221" s="6"/>
      <c r="AK221" s="6"/>
      <c r="AL221" s="6"/>
      <c r="AM221" s="6"/>
      <c r="AN221" s="6"/>
      <c r="AO221" s="6"/>
    </row>
    <row r="222" ht="14.25" customHeight="1">
      <c r="W222" s="3"/>
      <c r="AA222" s="4"/>
      <c r="AB222" s="4"/>
      <c r="AC222" s="5"/>
      <c r="AH222" s="6"/>
      <c r="AI222" s="6"/>
      <c r="AJ222" s="6"/>
      <c r="AK222" s="6"/>
      <c r="AL222" s="6"/>
      <c r="AM222" s="6"/>
      <c r="AN222" s="6"/>
      <c r="AO222" s="6"/>
    </row>
    <row r="223" ht="14.25" customHeight="1">
      <c r="W223" s="3"/>
      <c r="AA223" s="4"/>
      <c r="AB223" s="4"/>
      <c r="AC223" s="5"/>
      <c r="AH223" s="6"/>
      <c r="AI223" s="6"/>
      <c r="AJ223" s="6"/>
      <c r="AK223" s="6"/>
      <c r="AL223" s="6"/>
      <c r="AM223" s="6"/>
      <c r="AN223" s="6"/>
      <c r="AO223" s="6"/>
    </row>
    <row r="224" ht="14.25" customHeight="1">
      <c r="W224" s="3"/>
      <c r="AA224" s="4"/>
      <c r="AB224" s="4"/>
      <c r="AC224" s="5"/>
      <c r="AH224" s="6"/>
      <c r="AI224" s="6"/>
      <c r="AJ224" s="6"/>
      <c r="AK224" s="6"/>
      <c r="AL224" s="6"/>
      <c r="AM224" s="6"/>
      <c r="AN224" s="6"/>
      <c r="AO224" s="6"/>
    </row>
    <row r="225" ht="14.25" customHeight="1">
      <c r="W225" s="3"/>
      <c r="AA225" s="4"/>
      <c r="AB225" s="4"/>
      <c r="AC225" s="5"/>
      <c r="AH225" s="6"/>
      <c r="AI225" s="6"/>
      <c r="AJ225" s="6"/>
      <c r="AK225" s="6"/>
      <c r="AL225" s="6"/>
      <c r="AM225" s="6"/>
      <c r="AN225" s="6"/>
      <c r="AO225" s="6"/>
    </row>
    <row r="226" ht="14.25" customHeight="1">
      <c r="W226" s="3"/>
      <c r="AA226" s="4"/>
      <c r="AB226" s="4"/>
      <c r="AC226" s="5"/>
      <c r="AH226" s="6"/>
      <c r="AI226" s="6"/>
      <c r="AJ226" s="6"/>
      <c r="AK226" s="6"/>
      <c r="AL226" s="6"/>
      <c r="AM226" s="6"/>
      <c r="AN226" s="6"/>
      <c r="AO226" s="6"/>
    </row>
    <row r="227" ht="14.25" customHeight="1">
      <c r="W227" s="3"/>
      <c r="AA227" s="4"/>
      <c r="AB227" s="4"/>
      <c r="AC227" s="5"/>
      <c r="AH227" s="6"/>
      <c r="AI227" s="6"/>
      <c r="AJ227" s="6"/>
      <c r="AK227" s="6"/>
      <c r="AL227" s="6"/>
      <c r="AM227" s="6"/>
      <c r="AN227" s="6"/>
      <c r="AO227" s="6"/>
    </row>
    <row r="228" ht="14.25" customHeight="1">
      <c r="W228" s="3"/>
      <c r="AA228" s="4"/>
      <c r="AB228" s="4"/>
      <c r="AC228" s="5"/>
      <c r="AH228" s="6"/>
      <c r="AI228" s="6"/>
      <c r="AJ228" s="6"/>
      <c r="AK228" s="6"/>
      <c r="AL228" s="6"/>
      <c r="AM228" s="6"/>
      <c r="AN228" s="6"/>
      <c r="AO228" s="6"/>
    </row>
    <row r="229" ht="14.25" customHeight="1">
      <c r="W229" s="3"/>
      <c r="AA229" s="4"/>
      <c r="AB229" s="4"/>
      <c r="AC229" s="5"/>
      <c r="AH229" s="6"/>
      <c r="AI229" s="6"/>
      <c r="AJ229" s="6"/>
      <c r="AK229" s="6"/>
      <c r="AL229" s="6"/>
      <c r="AM229" s="6"/>
      <c r="AN229" s="6"/>
      <c r="AO229" s="6"/>
    </row>
    <row r="230" ht="14.25" customHeight="1">
      <c r="W230" s="3"/>
      <c r="AA230" s="4"/>
      <c r="AB230" s="4"/>
      <c r="AC230" s="5"/>
      <c r="AH230" s="6"/>
      <c r="AI230" s="6"/>
      <c r="AJ230" s="6"/>
      <c r="AK230" s="6"/>
      <c r="AL230" s="6"/>
      <c r="AM230" s="6"/>
      <c r="AN230" s="6"/>
      <c r="AO230" s="6"/>
    </row>
    <row r="231" ht="14.25" customHeight="1">
      <c r="W231" s="3"/>
      <c r="AA231" s="4"/>
      <c r="AB231" s="4"/>
      <c r="AC231" s="5"/>
      <c r="AH231" s="6"/>
      <c r="AI231" s="6"/>
      <c r="AJ231" s="6"/>
      <c r="AK231" s="6"/>
      <c r="AL231" s="6"/>
      <c r="AM231" s="6"/>
      <c r="AN231" s="6"/>
      <c r="AO231" s="6"/>
    </row>
    <row r="232" ht="14.25" customHeight="1">
      <c r="W232" s="3"/>
      <c r="AA232" s="4"/>
      <c r="AB232" s="4"/>
      <c r="AC232" s="5"/>
      <c r="AH232" s="6"/>
      <c r="AI232" s="6"/>
      <c r="AJ232" s="6"/>
      <c r="AK232" s="6"/>
      <c r="AL232" s="6"/>
      <c r="AM232" s="6"/>
      <c r="AN232" s="6"/>
      <c r="AO232" s="6"/>
    </row>
    <row r="233" ht="14.25" customHeight="1">
      <c r="W233" s="3"/>
      <c r="AA233" s="4"/>
      <c r="AB233" s="4"/>
      <c r="AC233" s="5"/>
      <c r="AH233" s="6"/>
      <c r="AI233" s="6"/>
      <c r="AJ233" s="6"/>
      <c r="AK233" s="6"/>
      <c r="AL233" s="6"/>
      <c r="AM233" s="6"/>
      <c r="AN233" s="6"/>
      <c r="AO233" s="6"/>
    </row>
    <row r="234" ht="14.25" customHeight="1">
      <c r="W234" s="3"/>
      <c r="AA234" s="4"/>
      <c r="AB234" s="4"/>
      <c r="AC234" s="5"/>
      <c r="AH234" s="6"/>
      <c r="AI234" s="6"/>
      <c r="AJ234" s="6"/>
      <c r="AK234" s="6"/>
      <c r="AL234" s="6"/>
      <c r="AM234" s="6"/>
      <c r="AN234" s="6"/>
      <c r="AO234" s="6"/>
    </row>
    <row r="235" ht="14.25" customHeight="1">
      <c r="W235" s="3"/>
      <c r="AA235" s="4"/>
      <c r="AB235" s="4"/>
      <c r="AC235" s="5"/>
      <c r="AH235" s="6"/>
      <c r="AI235" s="6"/>
      <c r="AJ235" s="6"/>
      <c r="AK235" s="6"/>
      <c r="AL235" s="6"/>
      <c r="AM235" s="6"/>
      <c r="AN235" s="6"/>
      <c r="AO235" s="6"/>
    </row>
    <row r="236" ht="14.25" customHeight="1">
      <c r="W236" s="3"/>
      <c r="AA236" s="4"/>
      <c r="AB236" s="4"/>
      <c r="AC236" s="5"/>
      <c r="AH236" s="6"/>
      <c r="AI236" s="6"/>
      <c r="AJ236" s="6"/>
      <c r="AK236" s="6"/>
      <c r="AL236" s="6"/>
      <c r="AM236" s="6"/>
      <c r="AN236" s="6"/>
      <c r="AO236" s="6"/>
    </row>
    <row r="237" ht="14.25" customHeight="1">
      <c r="W237" s="3"/>
      <c r="AA237" s="4"/>
      <c r="AB237" s="4"/>
      <c r="AC237" s="5"/>
      <c r="AH237" s="6"/>
      <c r="AI237" s="6"/>
      <c r="AJ237" s="6"/>
      <c r="AK237" s="6"/>
      <c r="AL237" s="6"/>
      <c r="AM237" s="6"/>
      <c r="AN237" s="6"/>
      <c r="AO237" s="6"/>
    </row>
    <row r="238" ht="14.25" customHeight="1">
      <c r="W238" s="3"/>
      <c r="AA238" s="4"/>
      <c r="AB238" s="4"/>
      <c r="AC238" s="5"/>
      <c r="AH238" s="6"/>
      <c r="AI238" s="6"/>
      <c r="AJ238" s="6"/>
      <c r="AK238" s="6"/>
      <c r="AL238" s="6"/>
      <c r="AM238" s="6"/>
      <c r="AN238" s="6"/>
      <c r="AO238" s="6"/>
    </row>
    <row r="239" ht="14.25" customHeight="1">
      <c r="W239" s="3"/>
      <c r="AA239" s="4"/>
      <c r="AB239" s="4"/>
      <c r="AC239" s="5"/>
      <c r="AH239" s="6"/>
      <c r="AI239" s="6"/>
      <c r="AJ239" s="6"/>
      <c r="AK239" s="6"/>
      <c r="AL239" s="6"/>
      <c r="AM239" s="6"/>
      <c r="AN239" s="6"/>
      <c r="AO239" s="6"/>
    </row>
    <row r="240" ht="14.25" customHeight="1">
      <c r="W240" s="3"/>
      <c r="AA240" s="4"/>
      <c r="AB240" s="4"/>
      <c r="AC240" s="5"/>
      <c r="AH240" s="6"/>
      <c r="AI240" s="6"/>
      <c r="AJ240" s="6"/>
      <c r="AK240" s="6"/>
      <c r="AL240" s="6"/>
      <c r="AM240" s="6"/>
      <c r="AN240" s="6"/>
      <c r="AO240" s="6"/>
    </row>
    <row r="241" ht="14.25" customHeight="1">
      <c r="W241" s="3"/>
      <c r="AA241" s="4"/>
      <c r="AB241" s="4"/>
      <c r="AC241" s="5"/>
      <c r="AH241" s="6"/>
      <c r="AI241" s="6"/>
      <c r="AJ241" s="6"/>
      <c r="AK241" s="6"/>
      <c r="AL241" s="6"/>
      <c r="AM241" s="6"/>
      <c r="AN241" s="6"/>
      <c r="AO241" s="6"/>
    </row>
    <row r="242" ht="14.25" customHeight="1">
      <c r="W242" s="3"/>
      <c r="AA242" s="4"/>
      <c r="AB242" s="4"/>
      <c r="AC242" s="5"/>
      <c r="AH242" s="6"/>
      <c r="AI242" s="6"/>
      <c r="AJ242" s="6"/>
      <c r="AK242" s="6"/>
      <c r="AL242" s="6"/>
      <c r="AM242" s="6"/>
      <c r="AN242" s="6"/>
      <c r="AO242" s="6"/>
    </row>
    <row r="243" ht="14.25" customHeight="1">
      <c r="W243" s="3"/>
      <c r="AA243" s="4"/>
      <c r="AB243" s="4"/>
      <c r="AC243" s="5"/>
      <c r="AH243" s="6"/>
      <c r="AI243" s="6"/>
      <c r="AJ243" s="6"/>
      <c r="AK243" s="6"/>
      <c r="AL243" s="6"/>
      <c r="AM243" s="6"/>
      <c r="AN243" s="6"/>
      <c r="AO243" s="6"/>
    </row>
    <row r="244" ht="14.25" customHeight="1">
      <c r="W244" s="3"/>
      <c r="AA244" s="4"/>
      <c r="AB244" s="4"/>
      <c r="AC244" s="5"/>
      <c r="AH244" s="6"/>
      <c r="AI244" s="6"/>
      <c r="AJ244" s="6"/>
      <c r="AK244" s="6"/>
      <c r="AL244" s="6"/>
      <c r="AM244" s="6"/>
      <c r="AN244" s="6"/>
      <c r="AO244" s="6"/>
    </row>
    <row r="245" ht="14.25" customHeight="1">
      <c r="W245" s="3"/>
      <c r="AA245" s="4"/>
      <c r="AB245" s="4"/>
      <c r="AC245" s="5"/>
      <c r="AH245" s="6"/>
      <c r="AI245" s="6"/>
      <c r="AJ245" s="6"/>
      <c r="AK245" s="6"/>
      <c r="AL245" s="6"/>
      <c r="AM245" s="6"/>
      <c r="AN245" s="6"/>
      <c r="AO245" s="6"/>
    </row>
    <row r="246" ht="14.25" customHeight="1">
      <c r="W246" s="3"/>
      <c r="AA246" s="4"/>
      <c r="AB246" s="4"/>
      <c r="AC246" s="5"/>
      <c r="AH246" s="6"/>
      <c r="AI246" s="6"/>
      <c r="AJ246" s="6"/>
      <c r="AK246" s="6"/>
      <c r="AL246" s="6"/>
      <c r="AM246" s="6"/>
      <c r="AN246" s="6"/>
      <c r="AO246" s="6"/>
    </row>
    <row r="247" ht="14.25" customHeight="1">
      <c r="W247" s="3"/>
      <c r="AA247" s="4"/>
      <c r="AB247" s="4"/>
      <c r="AC247" s="5"/>
      <c r="AH247" s="6"/>
      <c r="AI247" s="6"/>
      <c r="AJ247" s="6"/>
      <c r="AK247" s="6"/>
      <c r="AL247" s="6"/>
      <c r="AM247" s="6"/>
      <c r="AN247" s="6"/>
      <c r="AO247" s="6"/>
    </row>
    <row r="248" ht="14.25" customHeight="1">
      <c r="W248" s="3"/>
      <c r="AA248" s="4"/>
      <c r="AB248" s="4"/>
      <c r="AC248" s="5"/>
      <c r="AH248" s="6"/>
      <c r="AI248" s="6"/>
      <c r="AJ248" s="6"/>
      <c r="AK248" s="6"/>
      <c r="AL248" s="6"/>
      <c r="AM248" s="6"/>
      <c r="AN248" s="6"/>
      <c r="AO248" s="6"/>
    </row>
    <row r="249" ht="14.25" customHeight="1">
      <c r="W249" s="3"/>
      <c r="AA249" s="4"/>
      <c r="AB249" s="4"/>
      <c r="AC249" s="5"/>
      <c r="AH249" s="6"/>
      <c r="AI249" s="6"/>
      <c r="AJ249" s="6"/>
      <c r="AK249" s="6"/>
      <c r="AL249" s="6"/>
      <c r="AM249" s="6"/>
      <c r="AN249" s="6"/>
      <c r="AO249" s="6"/>
    </row>
    <row r="250" ht="14.25" customHeight="1">
      <c r="W250" s="3"/>
      <c r="AA250" s="4"/>
      <c r="AB250" s="4"/>
      <c r="AC250" s="5"/>
      <c r="AH250" s="6"/>
      <c r="AI250" s="6"/>
      <c r="AJ250" s="6"/>
      <c r="AK250" s="6"/>
      <c r="AL250" s="6"/>
      <c r="AM250" s="6"/>
      <c r="AN250" s="6"/>
      <c r="AO250" s="6"/>
    </row>
    <row r="251" ht="14.25" customHeight="1">
      <c r="W251" s="3"/>
      <c r="AA251" s="4"/>
      <c r="AB251" s="4"/>
      <c r="AC251" s="5"/>
      <c r="AH251" s="6"/>
      <c r="AI251" s="6"/>
      <c r="AJ251" s="6"/>
      <c r="AK251" s="6"/>
      <c r="AL251" s="6"/>
      <c r="AM251" s="6"/>
      <c r="AN251" s="6"/>
      <c r="AO251" s="6"/>
    </row>
    <row r="252" ht="14.25" customHeight="1">
      <c r="W252" s="3"/>
      <c r="AA252" s="4"/>
      <c r="AB252" s="4"/>
      <c r="AC252" s="5"/>
      <c r="AH252" s="6"/>
      <c r="AI252" s="6"/>
      <c r="AJ252" s="6"/>
      <c r="AK252" s="6"/>
      <c r="AL252" s="6"/>
      <c r="AM252" s="6"/>
      <c r="AN252" s="6"/>
      <c r="AO252" s="6"/>
    </row>
    <row r="253" ht="14.25" customHeight="1">
      <c r="W253" s="3"/>
      <c r="AA253" s="4"/>
      <c r="AB253" s="4"/>
      <c r="AC253" s="5"/>
      <c r="AH253" s="6"/>
      <c r="AI253" s="6"/>
      <c r="AJ253" s="6"/>
      <c r="AK253" s="6"/>
      <c r="AL253" s="6"/>
      <c r="AM253" s="6"/>
      <c r="AN253" s="6"/>
      <c r="AO253" s="6"/>
    </row>
    <row r="254" ht="14.25" customHeight="1">
      <c r="W254" s="3"/>
      <c r="AA254" s="4"/>
      <c r="AB254" s="4"/>
      <c r="AC254" s="5"/>
      <c r="AH254" s="6"/>
      <c r="AI254" s="6"/>
      <c r="AJ254" s="6"/>
      <c r="AK254" s="6"/>
      <c r="AL254" s="6"/>
      <c r="AM254" s="6"/>
      <c r="AN254" s="6"/>
      <c r="AO254" s="6"/>
    </row>
    <row r="255" ht="14.25" customHeight="1">
      <c r="W255" s="3"/>
      <c r="AA255" s="4"/>
      <c r="AB255" s="4"/>
      <c r="AC255" s="5"/>
      <c r="AH255" s="6"/>
      <c r="AI255" s="6"/>
      <c r="AJ255" s="6"/>
      <c r="AK255" s="6"/>
      <c r="AL255" s="6"/>
      <c r="AM255" s="6"/>
      <c r="AN255" s="6"/>
      <c r="AO255" s="6"/>
    </row>
    <row r="256" ht="14.25" customHeight="1">
      <c r="W256" s="3"/>
      <c r="AA256" s="4"/>
      <c r="AB256" s="4"/>
      <c r="AC256" s="5"/>
      <c r="AH256" s="6"/>
      <c r="AI256" s="6"/>
      <c r="AJ256" s="6"/>
      <c r="AK256" s="6"/>
      <c r="AL256" s="6"/>
      <c r="AM256" s="6"/>
      <c r="AN256" s="6"/>
      <c r="AO256" s="6"/>
    </row>
    <row r="257" ht="14.25" customHeight="1">
      <c r="W257" s="3"/>
      <c r="AA257" s="4"/>
      <c r="AB257" s="4"/>
      <c r="AC257" s="5"/>
      <c r="AH257" s="6"/>
      <c r="AI257" s="6"/>
      <c r="AJ257" s="6"/>
      <c r="AK257" s="6"/>
      <c r="AL257" s="6"/>
      <c r="AM257" s="6"/>
      <c r="AN257" s="6"/>
      <c r="AO257" s="6"/>
    </row>
    <row r="258" ht="14.25" customHeight="1">
      <c r="W258" s="3"/>
      <c r="AA258" s="4"/>
      <c r="AB258" s="4"/>
      <c r="AC258" s="5"/>
      <c r="AH258" s="6"/>
      <c r="AI258" s="6"/>
      <c r="AJ258" s="6"/>
      <c r="AK258" s="6"/>
      <c r="AL258" s="6"/>
      <c r="AM258" s="6"/>
      <c r="AN258" s="6"/>
      <c r="AO258" s="6"/>
    </row>
    <row r="259" ht="14.25" customHeight="1">
      <c r="W259" s="3"/>
      <c r="AA259" s="4"/>
      <c r="AB259" s="4"/>
      <c r="AC259" s="5"/>
      <c r="AH259" s="6"/>
      <c r="AI259" s="6"/>
      <c r="AJ259" s="6"/>
      <c r="AK259" s="6"/>
      <c r="AL259" s="6"/>
      <c r="AM259" s="6"/>
      <c r="AN259" s="6"/>
      <c r="AO259" s="6"/>
    </row>
    <row r="260" ht="14.25" customHeight="1">
      <c r="W260" s="3"/>
      <c r="AA260" s="4"/>
      <c r="AB260" s="4"/>
      <c r="AC260" s="5"/>
      <c r="AH260" s="6"/>
      <c r="AI260" s="6"/>
      <c r="AJ260" s="6"/>
      <c r="AK260" s="6"/>
      <c r="AL260" s="6"/>
      <c r="AM260" s="6"/>
      <c r="AN260" s="6"/>
      <c r="AO260" s="6"/>
    </row>
    <row r="261" ht="14.25" customHeight="1">
      <c r="W261" s="3"/>
      <c r="AA261" s="4"/>
      <c r="AB261" s="4"/>
      <c r="AC261" s="5"/>
      <c r="AH261" s="6"/>
      <c r="AI261" s="6"/>
      <c r="AJ261" s="6"/>
      <c r="AK261" s="6"/>
      <c r="AL261" s="6"/>
      <c r="AM261" s="6"/>
      <c r="AN261" s="6"/>
      <c r="AO261" s="6"/>
    </row>
    <row r="262" ht="14.25" customHeight="1">
      <c r="W262" s="3"/>
      <c r="AA262" s="4"/>
      <c r="AB262" s="4"/>
      <c r="AC262" s="5"/>
      <c r="AH262" s="6"/>
      <c r="AI262" s="6"/>
      <c r="AJ262" s="6"/>
      <c r="AK262" s="6"/>
      <c r="AL262" s="6"/>
      <c r="AM262" s="6"/>
      <c r="AN262" s="6"/>
      <c r="AO262" s="6"/>
    </row>
    <row r="263" ht="14.25" customHeight="1">
      <c r="W263" s="3"/>
      <c r="AA263" s="4"/>
      <c r="AB263" s="4"/>
      <c r="AC263" s="5"/>
      <c r="AH263" s="6"/>
      <c r="AI263" s="6"/>
      <c r="AJ263" s="6"/>
      <c r="AK263" s="6"/>
      <c r="AL263" s="6"/>
      <c r="AM263" s="6"/>
      <c r="AN263" s="6"/>
      <c r="AO263" s="6"/>
    </row>
    <row r="264" ht="14.25" customHeight="1">
      <c r="W264" s="3"/>
      <c r="AA264" s="4"/>
      <c r="AB264" s="4"/>
      <c r="AC264" s="5"/>
      <c r="AH264" s="6"/>
      <c r="AI264" s="6"/>
      <c r="AJ264" s="6"/>
      <c r="AK264" s="6"/>
      <c r="AL264" s="6"/>
      <c r="AM264" s="6"/>
      <c r="AN264" s="6"/>
      <c r="AO264" s="6"/>
    </row>
    <row r="265" ht="14.25" customHeight="1">
      <c r="W265" s="3"/>
      <c r="AA265" s="4"/>
      <c r="AB265" s="4"/>
      <c r="AC265" s="5"/>
      <c r="AH265" s="6"/>
      <c r="AI265" s="6"/>
      <c r="AJ265" s="6"/>
      <c r="AK265" s="6"/>
      <c r="AL265" s="6"/>
      <c r="AM265" s="6"/>
      <c r="AN265" s="6"/>
      <c r="AO265" s="6"/>
    </row>
    <row r="266" ht="14.25" customHeight="1">
      <c r="W266" s="3"/>
      <c r="AA266" s="4"/>
      <c r="AB266" s="4"/>
      <c r="AC266" s="5"/>
      <c r="AH266" s="6"/>
      <c r="AI266" s="6"/>
      <c r="AJ266" s="6"/>
      <c r="AK266" s="6"/>
      <c r="AL266" s="6"/>
      <c r="AM266" s="6"/>
      <c r="AN266" s="6"/>
      <c r="AO266" s="6"/>
    </row>
    <row r="267" ht="14.25" customHeight="1">
      <c r="W267" s="3"/>
      <c r="AA267" s="4"/>
      <c r="AB267" s="4"/>
      <c r="AC267" s="5"/>
      <c r="AH267" s="6"/>
      <c r="AI267" s="6"/>
      <c r="AJ267" s="6"/>
      <c r="AK267" s="6"/>
      <c r="AL267" s="6"/>
      <c r="AM267" s="6"/>
      <c r="AN267" s="6"/>
      <c r="AO267" s="6"/>
    </row>
    <row r="268" ht="14.25" customHeight="1">
      <c r="W268" s="3"/>
      <c r="AA268" s="4"/>
      <c r="AB268" s="4"/>
      <c r="AC268" s="5"/>
      <c r="AH268" s="6"/>
      <c r="AI268" s="6"/>
      <c r="AJ268" s="6"/>
      <c r="AK268" s="6"/>
      <c r="AL268" s="6"/>
      <c r="AM268" s="6"/>
      <c r="AN268" s="6"/>
      <c r="AO268" s="6"/>
    </row>
    <row r="269" ht="14.25" customHeight="1">
      <c r="W269" s="3"/>
      <c r="AA269" s="4"/>
      <c r="AB269" s="4"/>
      <c r="AC269" s="5"/>
      <c r="AH269" s="6"/>
      <c r="AI269" s="6"/>
      <c r="AJ269" s="6"/>
      <c r="AK269" s="6"/>
      <c r="AL269" s="6"/>
      <c r="AM269" s="6"/>
      <c r="AN269" s="6"/>
      <c r="AO269" s="6"/>
    </row>
    <row r="270" ht="14.25" customHeight="1">
      <c r="W270" s="3"/>
      <c r="AA270" s="4"/>
      <c r="AB270" s="4"/>
      <c r="AC270" s="5"/>
      <c r="AH270" s="6"/>
      <c r="AI270" s="6"/>
      <c r="AJ270" s="6"/>
      <c r="AK270" s="6"/>
      <c r="AL270" s="6"/>
      <c r="AM270" s="6"/>
      <c r="AN270" s="6"/>
      <c r="AO270" s="6"/>
    </row>
    <row r="271" ht="14.25" customHeight="1">
      <c r="W271" s="3"/>
      <c r="AA271" s="4"/>
      <c r="AB271" s="4"/>
      <c r="AC271" s="5"/>
      <c r="AH271" s="6"/>
      <c r="AI271" s="6"/>
      <c r="AJ271" s="6"/>
      <c r="AK271" s="6"/>
      <c r="AL271" s="6"/>
      <c r="AM271" s="6"/>
      <c r="AN271" s="6"/>
      <c r="AO271" s="6"/>
    </row>
    <row r="272" ht="14.25" customHeight="1">
      <c r="W272" s="3"/>
      <c r="AA272" s="4"/>
      <c r="AB272" s="4"/>
      <c r="AC272" s="5"/>
      <c r="AH272" s="6"/>
      <c r="AI272" s="6"/>
      <c r="AJ272" s="6"/>
      <c r="AK272" s="6"/>
      <c r="AL272" s="6"/>
      <c r="AM272" s="6"/>
      <c r="AN272" s="6"/>
      <c r="AO272" s="6"/>
    </row>
    <row r="273" ht="14.25" customHeight="1">
      <c r="W273" s="3"/>
      <c r="AA273" s="4"/>
      <c r="AB273" s="4"/>
      <c r="AC273" s="5"/>
      <c r="AH273" s="6"/>
      <c r="AI273" s="6"/>
      <c r="AJ273" s="6"/>
      <c r="AK273" s="6"/>
      <c r="AL273" s="6"/>
      <c r="AM273" s="6"/>
      <c r="AN273" s="6"/>
      <c r="AO273" s="6"/>
    </row>
    <row r="274" ht="14.25" customHeight="1">
      <c r="W274" s="3"/>
      <c r="AA274" s="4"/>
      <c r="AB274" s="4"/>
      <c r="AC274" s="5"/>
      <c r="AH274" s="6"/>
      <c r="AI274" s="6"/>
      <c r="AJ274" s="6"/>
      <c r="AK274" s="6"/>
      <c r="AL274" s="6"/>
      <c r="AM274" s="6"/>
      <c r="AN274" s="6"/>
      <c r="AO274" s="6"/>
    </row>
    <row r="275" ht="14.25" customHeight="1">
      <c r="W275" s="3"/>
      <c r="AA275" s="4"/>
      <c r="AB275" s="4"/>
      <c r="AC275" s="5"/>
      <c r="AH275" s="6"/>
      <c r="AI275" s="6"/>
      <c r="AJ275" s="6"/>
      <c r="AK275" s="6"/>
      <c r="AL275" s="6"/>
      <c r="AM275" s="6"/>
      <c r="AN275" s="6"/>
      <c r="AO275" s="6"/>
    </row>
    <row r="276" ht="14.25" customHeight="1">
      <c r="W276" s="3"/>
      <c r="AA276" s="4"/>
      <c r="AB276" s="4"/>
      <c r="AC276" s="5"/>
      <c r="AH276" s="6"/>
      <c r="AI276" s="6"/>
      <c r="AJ276" s="6"/>
      <c r="AK276" s="6"/>
      <c r="AL276" s="6"/>
      <c r="AM276" s="6"/>
      <c r="AN276" s="6"/>
      <c r="AO276" s="6"/>
    </row>
    <row r="277" ht="14.25" customHeight="1">
      <c r="W277" s="3"/>
      <c r="AA277" s="4"/>
      <c r="AB277" s="4"/>
      <c r="AC277" s="5"/>
      <c r="AH277" s="6"/>
      <c r="AI277" s="6"/>
      <c r="AJ277" s="6"/>
      <c r="AK277" s="6"/>
      <c r="AL277" s="6"/>
      <c r="AM277" s="6"/>
      <c r="AN277" s="6"/>
      <c r="AO277" s="6"/>
    </row>
    <row r="278" ht="14.25" customHeight="1">
      <c r="W278" s="3"/>
      <c r="AA278" s="4"/>
      <c r="AB278" s="4"/>
      <c r="AC278" s="5"/>
      <c r="AH278" s="6"/>
      <c r="AI278" s="6"/>
      <c r="AJ278" s="6"/>
      <c r="AK278" s="6"/>
      <c r="AL278" s="6"/>
      <c r="AM278" s="6"/>
      <c r="AN278" s="6"/>
      <c r="AO278" s="6"/>
    </row>
    <row r="279" ht="14.25" customHeight="1">
      <c r="W279" s="3"/>
      <c r="AA279" s="4"/>
      <c r="AB279" s="4"/>
      <c r="AC279" s="5"/>
      <c r="AH279" s="6"/>
      <c r="AI279" s="6"/>
      <c r="AJ279" s="6"/>
      <c r="AK279" s="6"/>
      <c r="AL279" s="6"/>
      <c r="AM279" s="6"/>
      <c r="AN279" s="6"/>
      <c r="AO279" s="6"/>
    </row>
    <row r="280" ht="14.25" customHeight="1">
      <c r="W280" s="3"/>
      <c r="AA280" s="4"/>
      <c r="AB280" s="4"/>
      <c r="AC280" s="5"/>
      <c r="AH280" s="6"/>
      <c r="AI280" s="6"/>
      <c r="AJ280" s="6"/>
      <c r="AK280" s="6"/>
      <c r="AL280" s="6"/>
      <c r="AM280" s="6"/>
      <c r="AN280" s="6"/>
      <c r="AO280" s="6"/>
    </row>
    <row r="281" ht="14.25" customHeight="1">
      <c r="W281" s="3"/>
      <c r="AA281" s="4"/>
      <c r="AB281" s="4"/>
      <c r="AC281" s="5"/>
      <c r="AH281" s="6"/>
      <c r="AI281" s="6"/>
      <c r="AJ281" s="6"/>
      <c r="AK281" s="6"/>
      <c r="AL281" s="6"/>
      <c r="AM281" s="6"/>
      <c r="AN281" s="6"/>
      <c r="AO281" s="6"/>
    </row>
    <row r="282" ht="14.25" customHeight="1">
      <c r="W282" s="3"/>
      <c r="AA282" s="4"/>
      <c r="AB282" s="4"/>
      <c r="AC282" s="5"/>
      <c r="AH282" s="6"/>
      <c r="AI282" s="6"/>
      <c r="AJ282" s="6"/>
      <c r="AK282" s="6"/>
      <c r="AL282" s="6"/>
      <c r="AM282" s="6"/>
      <c r="AN282" s="6"/>
      <c r="AO282" s="6"/>
    </row>
    <row r="283" ht="14.25" customHeight="1">
      <c r="W283" s="3"/>
      <c r="AA283" s="4"/>
      <c r="AB283" s="4"/>
      <c r="AC283" s="5"/>
      <c r="AH283" s="6"/>
      <c r="AI283" s="6"/>
      <c r="AJ283" s="6"/>
      <c r="AK283" s="6"/>
      <c r="AL283" s="6"/>
      <c r="AM283" s="6"/>
      <c r="AN283" s="6"/>
      <c r="AO283" s="6"/>
    </row>
    <row r="284" ht="14.25" customHeight="1">
      <c r="W284" s="3"/>
      <c r="AA284" s="4"/>
      <c r="AB284" s="4"/>
      <c r="AC284" s="5"/>
      <c r="AH284" s="6"/>
      <c r="AI284" s="6"/>
      <c r="AJ284" s="6"/>
      <c r="AK284" s="6"/>
      <c r="AL284" s="6"/>
      <c r="AM284" s="6"/>
      <c r="AN284" s="6"/>
      <c r="AO284" s="6"/>
    </row>
    <row r="285" ht="14.25" customHeight="1">
      <c r="W285" s="3"/>
      <c r="AA285" s="4"/>
      <c r="AB285" s="4"/>
      <c r="AC285" s="5"/>
      <c r="AH285" s="6"/>
      <c r="AI285" s="6"/>
      <c r="AJ285" s="6"/>
      <c r="AK285" s="6"/>
      <c r="AL285" s="6"/>
      <c r="AM285" s="6"/>
      <c r="AN285" s="6"/>
      <c r="AO285" s="6"/>
    </row>
    <row r="286" ht="14.25" customHeight="1">
      <c r="W286" s="3"/>
      <c r="AA286" s="4"/>
      <c r="AB286" s="4"/>
      <c r="AC286" s="5"/>
      <c r="AH286" s="6"/>
      <c r="AI286" s="6"/>
      <c r="AJ286" s="6"/>
      <c r="AK286" s="6"/>
      <c r="AL286" s="6"/>
      <c r="AM286" s="6"/>
      <c r="AN286" s="6"/>
      <c r="AO286" s="6"/>
    </row>
    <row r="287" ht="14.25" customHeight="1">
      <c r="W287" s="3"/>
      <c r="AA287" s="4"/>
      <c r="AB287" s="4"/>
      <c r="AC287" s="5"/>
      <c r="AH287" s="6"/>
      <c r="AI287" s="6"/>
      <c r="AJ287" s="6"/>
      <c r="AK287" s="6"/>
      <c r="AL287" s="6"/>
      <c r="AM287" s="6"/>
      <c r="AN287" s="6"/>
      <c r="AO287" s="6"/>
    </row>
    <row r="288" ht="14.25" customHeight="1">
      <c r="W288" s="3"/>
      <c r="AA288" s="4"/>
      <c r="AB288" s="4"/>
      <c r="AC288" s="5"/>
      <c r="AH288" s="6"/>
      <c r="AI288" s="6"/>
      <c r="AJ288" s="6"/>
      <c r="AK288" s="6"/>
      <c r="AL288" s="6"/>
      <c r="AM288" s="6"/>
      <c r="AN288" s="6"/>
      <c r="AO288" s="6"/>
    </row>
    <row r="289" ht="14.25" customHeight="1">
      <c r="W289" s="3"/>
      <c r="AA289" s="4"/>
      <c r="AB289" s="4"/>
      <c r="AC289" s="5"/>
      <c r="AH289" s="6"/>
      <c r="AI289" s="6"/>
      <c r="AJ289" s="6"/>
      <c r="AK289" s="6"/>
      <c r="AL289" s="6"/>
      <c r="AM289" s="6"/>
      <c r="AN289" s="6"/>
      <c r="AO289" s="6"/>
    </row>
    <row r="290" ht="14.25" customHeight="1">
      <c r="W290" s="3"/>
      <c r="AA290" s="4"/>
      <c r="AB290" s="4"/>
      <c r="AC290" s="5"/>
      <c r="AH290" s="6"/>
      <c r="AI290" s="6"/>
      <c r="AJ290" s="6"/>
      <c r="AK290" s="6"/>
      <c r="AL290" s="6"/>
      <c r="AM290" s="6"/>
      <c r="AN290" s="6"/>
      <c r="AO290" s="6"/>
    </row>
    <row r="291" ht="14.25" customHeight="1">
      <c r="W291" s="3"/>
      <c r="AA291" s="4"/>
      <c r="AB291" s="4"/>
      <c r="AC291" s="5"/>
      <c r="AH291" s="6"/>
      <c r="AI291" s="6"/>
      <c r="AJ291" s="6"/>
      <c r="AK291" s="6"/>
      <c r="AL291" s="6"/>
      <c r="AM291" s="6"/>
      <c r="AN291" s="6"/>
      <c r="AO291" s="6"/>
    </row>
    <row r="292" ht="14.25" customHeight="1">
      <c r="W292" s="3"/>
      <c r="AA292" s="4"/>
      <c r="AB292" s="4"/>
      <c r="AC292" s="5"/>
      <c r="AH292" s="6"/>
      <c r="AI292" s="6"/>
      <c r="AJ292" s="6"/>
      <c r="AK292" s="6"/>
      <c r="AL292" s="6"/>
      <c r="AM292" s="6"/>
      <c r="AN292" s="6"/>
      <c r="AO292" s="6"/>
    </row>
    <row r="293" ht="14.25" customHeight="1">
      <c r="W293" s="3"/>
      <c r="AA293" s="4"/>
      <c r="AB293" s="4"/>
      <c r="AC293" s="5"/>
      <c r="AH293" s="6"/>
      <c r="AI293" s="6"/>
      <c r="AJ293" s="6"/>
      <c r="AK293" s="6"/>
      <c r="AL293" s="6"/>
      <c r="AM293" s="6"/>
      <c r="AN293" s="6"/>
      <c r="AO293" s="6"/>
    </row>
    <row r="294" ht="14.25" customHeight="1">
      <c r="W294" s="3"/>
      <c r="AA294" s="4"/>
      <c r="AB294" s="4"/>
      <c r="AC294" s="5"/>
      <c r="AH294" s="6"/>
      <c r="AI294" s="6"/>
      <c r="AJ294" s="6"/>
      <c r="AK294" s="6"/>
      <c r="AL294" s="6"/>
      <c r="AM294" s="6"/>
      <c r="AN294" s="6"/>
      <c r="AO294" s="6"/>
    </row>
    <row r="295" ht="14.25" customHeight="1">
      <c r="W295" s="3"/>
      <c r="AA295" s="4"/>
      <c r="AB295" s="4"/>
      <c r="AC295" s="5"/>
      <c r="AH295" s="6"/>
      <c r="AI295" s="6"/>
      <c r="AJ295" s="6"/>
      <c r="AK295" s="6"/>
      <c r="AL295" s="6"/>
      <c r="AM295" s="6"/>
      <c r="AN295" s="6"/>
      <c r="AO295" s="6"/>
    </row>
    <row r="296" ht="14.25" customHeight="1">
      <c r="W296" s="3"/>
      <c r="AA296" s="4"/>
      <c r="AB296" s="4"/>
      <c r="AC296" s="5"/>
      <c r="AH296" s="6"/>
      <c r="AI296" s="6"/>
      <c r="AJ296" s="6"/>
      <c r="AK296" s="6"/>
      <c r="AL296" s="6"/>
      <c r="AM296" s="6"/>
      <c r="AN296" s="6"/>
      <c r="AO296" s="6"/>
    </row>
    <row r="297" ht="14.25" customHeight="1">
      <c r="W297" s="3"/>
      <c r="AA297" s="4"/>
      <c r="AB297" s="4"/>
      <c r="AC297" s="5"/>
      <c r="AH297" s="6"/>
      <c r="AI297" s="6"/>
      <c r="AJ297" s="6"/>
      <c r="AK297" s="6"/>
      <c r="AL297" s="6"/>
      <c r="AM297" s="6"/>
      <c r="AN297" s="6"/>
      <c r="AO297" s="6"/>
    </row>
    <row r="298" ht="14.25" customHeight="1">
      <c r="W298" s="3"/>
      <c r="AA298" s="4"/>
      <c r="AB298" s="4"/>
      <c r="AC298" s="5"/>
      <c r="AH298" s="6"/>
      <c r="AI298" s="6"/>
      <c r="AJ298" s="6"/>
      <c r="AK298" s="6"/>
      <c r="AL298" s="6"/>
      <c r="AM298" s="6"/>
      <c r="AN298" s="6"/>
      <c r="AO298" s="6"/>
    </row>
    <row r="299" ht="14.25" customHeight="1">
      <c r="W299" s="3"/>
      <c r="AA299" s="4"/>
      <c r="AB299" s="4"/>
      <c r="AC299" s="5"/>
      <c r="AH299" s="6"/>
      <c r="AI299" s="6"/>
      <c r="AJ299" s="6"/>
      <c r="AK299" s="6"/>
      <c r="AL299" s="6"/>
      <c r="AM299" s="6"/>
      <c r="AN299" s="6"/>
      <c r="AO299" s="6"/>
    </row>
    <row r="300" ht="14.25" customHeight="1">
      <c r="W300" s="3"/>
      <c r="AA300" s="4"/>
      <c r="AB300" s="4"/>
      <c r="AC300" s="5"/>
      <c r="AH300" s="6"/>
      <c r="AI300" s="6"/>
      <c r="AJ300" s="6"/>
      <c r="AK300" s="6"/>
      <c r="AL300" s="6"/>
      <c r="AM300" s="6"/>
      <c r="AN300" s="6"/>
      <c r="AO300" s="6"/>
    </row>
    <row r="301" ht="14.25" customHeight="1">
      <c r="W301" s="3"/>
      <c r="AA301" s="4"/>
      <c r="AB301" s="4"/>
      <c r="AC301" s="5"/>
      <c r="AH301" s="6"/>
      <c r="AI301" s="6"/>
      <c r="AJ301" s="6"/>
      <c r="AK301" s="6"/>
      <c r="AL301" s="6"/>
      <c r="AM301" s="6"/>
      <c r="AN301" s="6"/>
      <c r="AO301" s="6"/>
    </row>
    <row r="302" ht="14.25" customHeight="1">
      <c r="W302" s="3"/>
      <c r="AA302" s="4"/>
      <c r="AB302" s="4"/>
      <c r="AC302" s="5"/>
      <c r="AH302" s="6"/>
      <c r="AI302" s="6"/>
      <c r="AJ302" s="6"/>
      <c r="AK302" s="6"/>
      <c r="AL302" s="6"/>
      <c r="AM302" s="6"/>
      <c r="AN302" s="6"/>
      <c r="AO302" s="6"/>
    </row>
    <row r="303" ht="14.25" customHeight="1">
      <c r="W303" s="3"/>
      <c r="AA303" s="4"/>
      <c r="AB303" s="4"/>
      <c r="AC303" s="5"/>
      <c r="AH303" s="6"/>
      <c r="AI303" s="6"/>
      <c r="AJ303" s="6"/>
      <c r="AK303" s="6"/>
      <c r="AL303" s="6"/>
      <c r="AM303" s="6"/>
      <c r="AN303" s="6"/>
      <c r="AO303" s="6"/>
    </row>
    <row r="304" ht="14.25" customHeight="1">
      <c r="W304" s="3"/>
      <c r="AA304" s="4"/>
      <c r="AB304" s="4"/>
      <c r="AC304" s="5"/>
      <c r="AH304" s="6"/>
      <c r="AI304" s="6"/>
      <c r="AJ304" s="6"/>
      <c r="AK304" s="6"/>
      <c r="AL304" s="6"/>
      <c r="AM304" s="6"/>
      <c r="AN304" s="6"/>
      <c r="AO304" s="6"/>
    </row>
    <row r="305" ht="14.25" customHeight="1">
      <c r="W305" s="3"/>
      <c r="AA305" s="4"/>
      <c r="AB305" s="4"/>
      <c r="AC305" s="5"/>
      <c r="AH305" s="6"/>
      <c r="AI305" s="6"/>
      <c r="AJ305" s="6"/>
      <c r="AK305" s="6"/>
      <c r="AL305" s="6"/>
      <c r="AM305" s="6"/>
      <c r="AN305" s="6"/>
      <c r="AO305" s="6"/>
    </row>
    <row r="306" ht="14.25" customHeight="1">
      <c r="W306" s="3"/>
      <c r="AA306" s="4"/>
      <c r="AB306" s="4"/>
      <c r="AC306" s="5"/>
      <c r="AH306" s="6"/>
      <c r="AI306" s="6"/>
      <c r="AJ306" s="6"/>
      <c r="AK306" s="6"/>
      <c r="AL306" s="6"/>
      <c r="AM306" s="6"/>
      <c r="AN306" s="6"/>
      <c r="AO306" s="6"/>
    </row>
    <row r="307" ht="14.25" customHeight="1">
      <c r="W307" s="3"/>
      <c r="AA307" s="4"/>
      <c r="AB307" s="4"/>
      <c r="AC307" s="5"/>
      <c r="AH307" s="6"/>
      <c r="AI307" s="6"/>
      <c r="AJ307" s="6"/>
      <c r="AK307" s="6"/>
      <c r="AL307" s="6"/>
      <c r="AM307" s="6"/>
      <c r="AN307" s="6"/>
      <c r="AO307" s="6"/>
    </row>
    <row r="308" ht="14.25" customHeight="1">
      <c r="W308" s="3"/>
      <c r="AA308" s="4"/>
      <c r="AB308" s="4"/>
      <c r="AC308" s="5"/>
      <c r="AH308" s="6"/>
      <c r="AI308" s="6"/>
      <c r="AJ308" s="6"/>
      <c r="AK308" s="6"/>
      <c r="AL308" s="6"/>
      <c r="AM308" s="6"/>
      <c r="AN308" s="6"/>
      <c r="AO308" s="6"/>
    </row>
    <row r="309" ht="14.25" customHeight="1">
      <c r="W309" s="3"/>
      <c r="AA309" s="4"/>
      <c r="AB309" s="4"/>
      <c r="AC309" s="5"/>
      <c r="AH309" s="6"/>
      <c r="AI309" s="6"/>
      <c r="AJ309" s="6"/>
      <c r="AK309" s="6"/>
      <c r="AL309" s="6"/>
      <c r="AM309" s="6"/>
      <c r="AN309" s="6"/>
      <c r="AO309" s="6"/>
    </row>
    <row r="310" ht="14.25" customHeight="1">
      <c r="W310" s="3"/>
      <c r="AA310" s="4"/>
      <c r="AB310" s="4"/>
      <c r="AC310" s="5"/>
      <c r="AH310" s="6"/>
      <c r="AI310" s="6"/>
      <c r="AJ310" s="6"/>
      <c r="AK310" s="6"/>
      <c r="AL310" s="6"/>
      <c r="AM310" s="6"/>
      <c r="AN310" s="6"/>
      <c r="AO310" s="6"/>
    </row>
    <row r="311" ht="14.25" customHeight="1">
      <c r="W311" s="3"/>
      <c r="AA311" s="4"/>
      <c r="AB311" s="4"/>
      <c r="AC311" s="5"/>
      <c r="AH311" s="6"/>
      <c r="AI311" s="6"/>
      <c r="AJ311" s="6"/>
      <c r="AK311" s="6"/>
      <c r="AL311" s="6"/>
      <c r="AM311" s="6"/>
      <c r="AN311" s="6"/>
      <c r="AO311" s="6"/>
    </row>
    <row r="312" ht="14.25" customHeight="1">
      <c r="W312" s="3"/>
      <c r="AA312" s="4"/>
      <c r="AB312" s="4"/>
      <c r="AC312" s="5"/>
      <c r="AH312" s="6"/>
      <c r="AI312" s="6"/>
      <c r="AJ312" s="6"/>
      <c r="AK312" s="6"/>
      <c r="AL312" s="6"/>
      <c r="AM312" s="6"/>
      <c r="AN312" s="6"/>
      <c r="AO312" s="6"/>
    </row>
    <row r="313" ht="14.25" customHeight="1">
      <c r="W313" s="3"/>
      <c r="AA313" s="4"/>
      <c r="AB313" s="4"/>
      <c r="AC313" s="5"/>
      <c r="AH313" s="6"/>
      <c r="AI313" s="6"/>
      <c r="AJ313" s="6"/>
      <c r="AK313" s="6"/>
      <c r="AL313" s="6"/>
      <c r="AM313" s="6"/>
      <c r="AN313" s="6"/>
      <c r="AO313" s="6"/>
    </row>
    <row r="314" ht="14.25" customHeight="1">
      <c r="W314" s="3"/>
      <c r="AA314" s="4"/>
      <c r="AB314" s="4"/>
      <c r="AC314" s="5"/>
      <c r="AH314" s="6"/>
      <c r="AI314" s="6"/>
      <c r="AJ314" s="6"/>
      <c r="AK314" s="6"/>
      <c r="AL314" s="6"/>
      <c r="AM314" s="6"/>
      <c r="AN314" s="6"/>
      <c r="AO314" s="6"/>
    </row>
    <row r="315" ht="14.25" customHeight="1">
      <c r="W315" s="3"/>
      <c r="AA315" s="4"/>
      <c r="AB315" s="4"/>
      <c r="AC315" s="5"/>
      <c r="AH315" s="6"/>
      <c r="AI315" s="6"/>
      <c r="AJ315" s="6"/>
      <c r="AK315" s="6"/>
      <c r="AL315" s="6"/>
      <c r="AM315" s="6"/>
      <c r="AN315" s="6"/>
      <c r="AO315" s="6"/>
    </row>
    <row r="316" ht="14.25" customHeight="1">
      <c r="W316" s="3"/>
      <c r="AA316" s="4"/>
      <c r="AB316" s="4"/>
      <c r="AC316" s="5"/>
      <c r="AH316" s="6"/>
      <c r="AI316" s="6"/>
      <c r="AJ316" s="6"/>
      <c r="AK316" s="6"/>
      <c r="AL316" s="6"/>
      <c r="AM316" s="6"/>
      <c r="AN316" s="6"/>
      <c r="AO316" s="6"/>
    </row>
    <row r="317" ht="14.25" customHeight="1">
      <c r="W317" s="3"/>
      <c r="AA317" s="4"/>
      <c r="AB317" s="4"/>
      <c r="AC317" s="5"/>
      <c r="AH317" s="6"/>
      <c r="AI317" s="6"/>
      <c r="AJ317" s="6"/>
      <c r="AK317" s="6"/>
      <c r="AL317" s="6"/>
      <c r="AM317" s="6"/>
      <c r="AN317" s="6"/>
      <c r="AO317" s="6"/>
    </row>
    <row r="318" ht="14.25" customHeight="1">
      <c r="W318" s="3"/>
      <c r="AA318" s="4"/>
      <c r="AB318" s="4"/>
      <c r="AC318" s="5"/>
      <c r="AH318" s="6"/>
      <c r="AI318" s="6"/>
      <c r="AJ318" s="6"/>
      <c r="AK318" s="6"/>
      <c r="AL318" s="6"/>
      <c r="AM318" s="6"/>
      <c r="AN318" s="6"/>
      <c r="AO318" s="6"/>
    </row>
    <row r="319" ht="14.25" customHeight="1">
      <c r="W319" s="3"/>
      <c r="AA319" s="4"/>
      <c r="AB319" s="4"/>
      <c r="AC319" s="5"/>
      <c r="AH319" s="6"/>
      <c r="AI319" s="6"/>
      <c r="AJ319" s="6"/>
      <c r="AK319" s="6"/>
      <c r="AL319" s="6"/>
      <c r="AM319" s="6"/>
      <c r="AN319" s="6"/>
      <c r="AO319" s="6"/>
    </row>
    <row r="320" ht="14.25" customHeight="1">
      <c r="W320" s="3"/>
      <c r="AA320" s="4"/>
      <c r="AB320" s="4"/>
      <c r="AC320" s="5"/>
      <c r="AH320" s="6"/>
      <c r="AI320" s="6"/>
      <c r="AJ320" s="6"/>
      <c r="AK320" s="6"/>
      <c r="AL320" s="6"/>
      <c r="AM320" s="6"/>
      <c r="AN320" s="6"/>
      <c r="AO320" s="6"/>
    </row>
    <row r="321" ht="14.25" customHeight="1">
      <c r="W321" s="3"/>
      <c r="AA321" s="4"/>
      <c r="AB321" s="4"/>
      <c r="AC321" s="5"/>
      <c r="AH321" s="6"/>
      <c r="AI321" s="6"/>
      <c r="AJ321" s="6"/>
      <c r="AK321" s="6"/>
      <c r="AL321" s="6"/>
      <c r="AM321" s="6"/>
      <c r="AN321" s="6"/>
      <c r="AO321" s="6"/>
    </row>
    <row r="322" ht="14.25" customHeight="1">
      <c r="W322" s="3"/>
      <c r="AA322" s="4"/>
      <c r="AB322" s="4"/>
      <c r="AC322" s="5"/>
      <c r="AH322" s="6"/>
      <c r="AI322" s="6"/>
      <c r="AJ322" s="6"/>
      <c r="AK322" s="6"/>
      <c r="AL322" s="6"/>
      <c r="AM322" s="6"/>
      <c r="AN322" s="6"/>
      <c r="AO322" s="6"/>
    </row>
    <row r="323" ht="14.25" customHeight="1">
      <c r="W323" s="3"/>
      <c r="AA323" s="4"/>
      <c r="AB323" s="4"/>
      <c r="AC323" s="5"/>
      <c r="AH323" s="6"/>
      <c r="AI323" s="6"/>
      <c r="AJ323" s="6"/>
      <c r="AK323" s="6"/>
      <c r="AL323" s="6"/>
      <c r="AM323" s="6"/>
      <c r="AN323" s="6"/>
      <c r="AO323" s="6"/>
    </row>
    <row r="324" ht="14.25" customHeight="1">
      <c r="W324" s="3"/>
      <c r="AA324" s="4"/>
      <c r="AB324" s="4"/>
      <c r="AC324" s="5"/>
      <c r="AH324" s="6"/>
      <c r="AI324" s="6"/>
      <c r="AJ324" s="6"/>
      <c r="AK324" s="6"/>
      <c r="AL324" s="6"/>
      <c r="AM324" s="6"/>
      <c r="AN324" s="6"/>
      <c r="AO324" s="6"/>
    </row>
    <row r="325" ht="14.25" customHeight="1">
      <c r="W325" s="3"/>
      <c r="AA325" s="4"/>
      <c r="AB325" s="4"/>
      <c r="AC325" s="5"/>
      <c r="AH325" s="6"/>
      <c r="AI325" s="6"/>
      <c r="AJ325" s="6"/>
      <c r="AK325" s="6"/>
      <c r="AL325" s="6"/>
      <c r="AM325" s="6"/>
      <c r="AN325" s="6"/>
      <c r="AO325" s="6"/>
    </row>
    <row r="326" ht="14.25" customHeight="1">
      <c r="W326" s="3"/>
      <c r="AA326" s="4"/>
      <c r="AB326" s="4"/>
      <c r="AC326" s="5"/>
      <c r="AH326" s="6"/>
      <c r="AI326" s="6"/>
      <c r="AJ326" s="6"/>
      <c r="AK326" s="6"/>
      <c r="AL326" s="6"/>
      <c r="AM326" s="6"/>
      <c r="AN326" s="6"/>
      <c r="AO326" s="6"/>
    </row>
    <row r="327" ht="14.25" customHeight="1">
      <c r="W327" s="3"/>
      <c r="AA327" s="4"/>
      <c r="AB327" s="4"/>
      <c r="AC327" s="5"/>
      <c r="AH327" s="6"/>
      <c r="AI327" s="6"/>
      <c r="AJ327" s="6"/>
      <c r="AK327" s="6"/>
      <c r="AL327" s="6"/>
      <c r="AM327" s="6"/>
      <c r="AN327" s="6"/>
      <c r="AO327" s="6"/>
    </row>
    <row r="328" ht="14.25" customHeight="1">
      <c r="W328" s="3"/>
      <c r="AA328" s="4"/>
      <c r="AB328" s="4"/>
      <c r="AC328" s="5"/>
      <c r="AH328" s="6"/>
      <c r="AI328" s="6"/>
      <c r="AJ328" s="6"/>
      <c r="AK328" s="6"/>
      <c r="AL328" s="6"/>
      <c r="AM328" s="6"/>
      <c r="AN328" s="6"/>
      <c r="AO328" s="6"/>
    </row>
    <row r="329" ht="14.25" customHeight="1">
      <c r="W329" s="3"/>
      <c r="AA329" s="4"/>
      <c r="AB329" s="4"/>
      <c r="AC329" s="5"/>
      <c r="AH329" s="6"/>
      <c r="AI329" s="6"/>
      <c r="AJ329" s="6"/>
      <c r="AK329" s="6"/>
      <c r="AL329" s="6"/>
      <c r="AM329" s="6"/>
      <c r="AN329" s="6"/>
      <c r="AO329" s="6"/>
    </row>
    <row r="330" ht="14.25" customHeight="1">
      <c r="W330" s="3"/>
      <c r="AA330" s="4"/>
      <c r="AB330" s="4"/>
      <c r="AC330" s="5"/>
      <c r="AH330" s="6"/>
      <c r="AI330" s="6"/>
      <c r="AJ330" s="6"/>
      <c r="AK330" s="6"/>
      <c r="AL330" s="6"/>
      <c r="AM330" s="6"/>
      <c r="AN330" s="6"/>
      <c r="AO330" s="6"/>
    </row>
    <row r="331" ht="14.25" customHeight="1">
      <c r="W331" s="3"/>
      <c r="AA331" s="4"/>
      <c r="AB331" s="4"/>
      <c r="AC331" s="5"/>
      <c r="AH331" s="6"/>
      <c r="AI331" s="6"/>
      <c r="AJ331" s="6"/>
      <c r="AK331" s="6"/>
      <c r="AL331" s="6"/>
      <c r="AM331" s="6"/>
      <c r="AN331" s="6"/>
      <c r="AO331" s="6"/>
    </row>
    <row r="332" ht="14.25" customHeight="1">
      <c r="W332" s="3"/>
      <c r="AA332" s="4"/>
      <c r="AB332" s="4"/>
      <c r="AC332" s="5"/>
      <c r="AH332" s="6"/>
      <c r="AI332" s="6"/>
      <c r="AJ332" s="6"/>
      <c r="AK332" s="6"/>
      <c r="AL332" s="6"/>
      <c r="AM332" s="6"/>
      <c r="AN332" s="6"/>
      <c r="AO332" s="6"/>
    </row>
    <row r="333" ht="14.25" customHeight="1">
      <c r="W333" s="3"/>
      <c r="AA333" s="4"/>
      <c r="AB333" s="4"/>
      <c r="AC333" s="5"/>
      <c r="AH333" s="6"/>
      <c r="AI333" s="6"/>
      <c r="AJ333" s="6"/>
      <c r="AK333" s="6"/>
      <c r="AL333" s="6"/>
      <c r="AM333" s="6"/>
      <c r="AN333" s="6"/>
      <c r="AO333" s="6"/>
    </row>
    <row r="334" ht="14.25" customHeight="1">
      <c r="W334" s="3"/>
      <c r="AA334" s="4"/>
      <c r="AB334" s="4"/>
      <c r="AC334" s="5"/>
      <c r="AH334" s="6"/>
      <c r="AI334" s="6"/>
      <c r="AJ334" s="6"/>
      <c r="AK334" s="6"/>
      <c r="AL334" s="6"/>
      <c r="AM334" s="6"/>
      <c r="AN334" s="6"/>
      <c r="AO334" s="6"/>
    </row>
    <row r="335" ht="14.25" customHeight="1">
      <c r="W335" s="3"/>
      <c r="AA335" s="4"/>
      <c r="AB335" s="4"/>
      <c r="AC335" s="5"/>
      <c r="AH335" s="6"/>
      <c r="AI335" s="6"/>
      <c r="AJ335" s="6"/>
      <c r="AK335" s="6"/>
      <c r="AL335" s="6"/>
      <c r="AM335" s="6"/>
      <c r="AN335" s="6"/>
      <c r="AO335" s="6"/>
    </row>
    <row r="336" ht="14.25" customHeight="1">
      <c r="W336" s="3"/>
      <c r="AA336" s="4"/>
      <c r="AB336" s="4"/>
      <c r="AC336" s="5"/>
      <c r="AH336" s="6"/>
      <c r="AI336" s="6"/>
      <c r="AJ336" s="6"/>
      <c r="AK336" s="6"/>
      <c r="AL336" s="6"/>
      <c r="AM336" s="6"/>
      <c r="AN336" s="6"/>
      <c r="AO336" s="6"/>
    </row>
    <row r="337" ht="14.25" customHeight="1">
      <c r="W337" s="3"/>
      <c r="AA337" s="4"/>
      <c r="AB337" s="4"/>
      <c r="AC337" s="5"/>
      <c r="AH337" s="6"/>
      <c r="AI337" s="6"/>
      <c r="AJ337" s="6"/>
      <c r="AK337" s="6"/>
      <c r="AL337" s="6"/>
      <c r="AM337" s="6"/>
      <c r="AN337" s="6"/>
      <c r="AO337" s="6"/>
    </row>
    <row r="338" ht="14.25" customHeight="1">
      <c r="W338" s="3"/>
      <c r="AA338" s="4"/>
      <c r="AB338" s="4"/>
      <c r="AC338" s="5"/>
      <c r="AH338" s="6"/>
      <c r="AI338" s="6"/>
      <c r="AJ338" s="6"/>
      <c r="AK338" s="6"/>
      <c r="AL338" s="6"/>
      <c r="AM338" s="6"/>
      <c r="AN338" s="6"/>
      <c r="AO338" s="6"/>
    </row>
    <row r="339" ht="14.25" customHeight="1">
      <c r="W339" s="3"/>
      <c r="AA339" s="4"/>
      <c r="AB339" s="4"/>
      <c r="AC339" s="5"/>
      <c r="AH339" s="6"/>
      <c r="AI339" s="6"/>
      <c r="AJ339" s="6"/>
      <c r="AK339" s="6"/>
      <c r="AL339" s="6"/>
      <c r="AM339" s="6"/>
      <c r="AN339" s="6"/>
      <c r="AO339" s="6"/>
    </row>
    <row r="340" ht="14.25" customHeight="1">
      <c r="W340" s="3"/>
      <c r="AA340" s="4"/>
      <c r="AB340" s="4"/>
      <c r="AC340" s="5"/>
      <c r="AH340" s="6"/>
      <c r="AI340" s="6"/>
      <c r="AJ340" s="6"/>
      <c r="AK340" s="6"/>
      <c r="AL340" s="6"/>
      <c r="AM340" s="6"/>
      <c r="AN340" s="6"/>
      <c r="AO340" s="6"/>
    </row>
    <row r="341" ht="14.25" customHeight="1">
      <c r="W341" s="3"/>
      <c r="AA341" s="4"/>
      <c r="AB341" s="4"/>
      <c r="AC341" s="5"/>
      <c r="AH341" s="6"/>
      <c r="AI341" s="6"/>
      <c r="AJ341" s="6"/>
      <c r="AK341" s="6"/>
      <c r="AL341" s="6"/>
      <c r="AM341" s="6"/>
      <c r="AN341" s="6"/>
      <c r="AO341" s="6"/>
    </row>
    <row r="342" ht="14.25" customHeight="1">
      <c r="W342" s="3"/>
      <c r="AA342" s="4"/>
      <c r="AB342" s="4"/>
      <c r="AC342" s="5"/>
      <c r="AH342" s="6"/>
      <c r="AI342" s="6"/>
      <c r="AJ342" s="6"/>
      <c r="AK342" s="6"/>
      <c r="AL342" s="6"/>
      <c r="AM342" s="6"/>
      <c r="AN342" s="6"/>
      <c r="AO342" s="6"/>
    </row>
    <row r="343" ht="14.25" customHeight="1">
      <c r="W343" s="3"/>
      <c r="AA343" s="4"/>
      <c r="AB343" s="4"/>
      <c r="AC343" s="5"/>
      <c r="AH343" s="6"/>
      <c r="AI343" s="6"/>
      <c r="AJ343" s="6"/>
      <c r="AK343" s="6"/>
      <c r="AL343" s="6"/>
      <c r="AM343" s="6"/>
      <c r="AN343" s="6"/>
      <c r="AO343" s="6"/>
    </row>
    <row r="344" ht="14.25" customHeight="1">
      <c r="W344" s="3"/>
      <c r="AA344" s="4"/>
      <c r="AB344" s="4"/>
      <c r="AC344" s="5"/>
      <c r="AH344" s="6"/>
      <c r="AI344" s="6"/>
      <c r="AJ344" s="6"/>
      <c r="AK344" s="6"/>
      <c r="AL344" s="6"/>
      <c r="AM344" s="6"/>
      <c r="AN344" s="6"/>
      <c r="AO344" s="6"/>
    </row>
    <row r="345" ht="14.25" customHeight="1">
      <c r="W345" s="3"/>
      <c r="AA345" s="4"/>
      <c r="AB345" s="4"/>
      <c r="AC345" s="5"/>
      <c r="AH345" s="6"/>
      <c r="AI345" s="6"/>
      <c r="AJ345" s="6"/>
      <c r="AK345" s="6"/>
      <c r="AL345" s="6"/>
      <c r="AM345" s="6"/>
      <c r="AN345" s="6"/>
      <c r="AO345" s="6"/>
    </row>
    <row r="346" ht="14.25" customHeight="1">
      <c r="W346" s="3"/>
      <c r="AA346" s="4"/>
      <c r="AB346" s="4"/>
      <c r="AC346" s="5"/>
      <c r="AH346" s="6"/>
      <c r="AI346" s="6"/>
      <c r="AJ346" s="6"/>
      <c r="AK346" s="6"/>
      <c r="AL346" s="6"/>
      <c r="AM346" s="6"/>
      <c r="AN346" s="6"/>
      <c r="AO346" s="6"/>
    </row>
    <row r="347" ht="14.25" customHeight="1">
      <c r="W347" s="3"/>
      <c r="AA347" s="4"/>
      <c r="AB347" s="4"/>
      <c r="AC347" s="5"/>
      <c r="AH347" s="6"/>
      <c r="AI347" s="6"/>
      <c r="AJ347" s="6"/>
      <c r="AK347" s="6"/>
      <c r="AL347" s="6"/>
      <c r="AM347" s="6"/>
      <c r="AN347" s="6"/>
      <c r="AO347" s="6"/>
    </row>
    <row r="348" ht="14.25" customHeight="1">
      <c r="W348" s="3"/>
      <c r="AA348" s="4"/>
      <c r="AB348" s="4"/>
      <c r="AC348" s="5"/>
      <c r="AH348" s="6"/>
      <c r="AI348" s="6"/>
      <c r="AJ348" s="6"/>
      <c r="AK348" s="6"/>
      <c r="AL348" s="6"/>
      <c r="AM348" s="6"/>
      <c r="AN348" s="6"/>
      <c r="AO348" s="6"/>
    </row>
    <row r="349" ht="14.25" customHeight="1">
      <c r="W349" s="3"/>
      <c r="AA349" s="4"/>
      <c r="AB349" s="4"/>
      <c r="AC349" s="5"/>
      <c r="AH349" s="6"/>
      <c r="AI349" s="6"/>
      <c r="AJ349" s="6"/>
      <c r="AK349" s="6"/>
      <c r="AL349" s="6"/>
      <c r="AM349" s="6"/>
      <c r="AN349" s="6"/>
      <c r="AO349" s="6"/>
    </row>
    <row r="350" ht="14.25" customHeight="1">
      <c r="W350" s="3"/>
      <c r="AA350" s="4"/>
      <c r="AB350" s="4"/>
      <c r="AC350" s="5"/>
      <c r="AH350" s="6"/>
      <c r="AI350" s="6"/>
      <c r="AJ350" s="6"/>
      <c r="AK350" s="6"/>
      <c r="AL350" s="6"/>
      <c r="AM350" s="6"/>
      <c r="AN350" s="6"/>
      <c r="AO350" s="6"/>
    </row>
    <row r="351" ht="14.25" customHeight="1">
      <c r="W351" s="3"/>
      <c r="AA351" s="4"/>
      <c r="AB351" s="4"/>
      <c r="AC351" s="5"/>
      <c r="AH351" s="6"/>
      <c r="AI351" s="6"/>
      <c r="AJ351" s="6"/>
      <c r="AK351" s="6"/>
      <c r="AL351" s="6"/>
      <c r="AM351" s="6"/>
      <c r="AN351" s="6"/>
      <c r="AO351" s="6"/>
    </row>
    <row r="352" ht="14.25" customHeight="1">
      <c r="W352" s="3"/>
      <c r="AA352" s="4"/>
      <c r="AB352" s="4"/>
      <c r="AC352" s="5"/>
      <c r="AH352" s="6"/>
      <c r="AI352" s="6"/>
      <c r="AJ352" s="6"/>
      <c r="AK352" s="6"/>
      <c r="AL352" s="6"/>
      <c r="AM352" s="6"/>
      <c r="AN352" s="6"/>
      <c r="AO352" s="6"/>
    </row>
    <row r="353" ht="14.25" customHeight="1">
      <c r="W353" s="3"/>
      <c r="AA353" s="4"/>
      <c r="AB353" s="4"/>
      <c r="AC353" s="5"/>
      <c r="AH353" s="6"/>
      <c r="AI353" s="6"/>
      <c r="AJ353" s="6"/>
      <c r="AK353" s="6"/>
      <c r="AL353" s="6"/>
      <c r="AM353" s="6"/>
      <c r="AN353" s="6"/>
      <c r="AO353" s="6"/>
    </row>
    <row r="354" ht="14.25" customHeight="1">
      <c r="W354" s="3"/>
      <c r="AA354" s="4"/>
      <c r="AB354" s="4"/>
      <c r="AC354" s="5"/>
      <c r="AH354" s="6"/>
      <c r="AI354" s="6"/>
      <c r="AJ354" s="6"/>
      <c r="AK354" s="6"/>
      <c r="AL354" s="6"/>
      <c r="AM354" s="6"/>
      <c r="AN354" s="6"/>
      <c r="AO354" s="6"/>
    </row>
    <row r="355" ht="14.25" customHeight="1">
      <c r="W355" s="3"/>
      <c r="AA355" s="4"/>
      <c r="AB355" s="4"/>
      <c r="AC355" s="5"/>
      <c r="AH355" s="6"/>
      <c r="AI355" s="6"/>
      <c r="AJ355" s="6"/>
      <c r="AK355" s="6"/>
      <c r="AL355" s="6"/>
      <c r="AM355" s="6"/>
      <c r="AN355" s="6"/>
      <c r="AO355" s="6"/>
    </row>
    <row r="356" ht="14.25" customHeight="1">
      <c r="W356" s="3"/>
      <c r="AA356" s="4"/>
      <c r="AB356" s="4"/>
      <c r="AC356" s="5"/>
      <c r="AH356" s="6"/>
      <c r="AI356" s="6"/>
      <c r="AJ356" s="6"/>
      <c r="AK356" s="6"/>
      <c r="AL356" s="6"/>
      <c r="AM356" s="6"/>
      <c r="AN356" s="6"/>
      <c r="AO356" s="6"/>
    </row>
    <row r="357" ht="14.25" customHeight="1">
      <c r="W357" s="3"/>
      <c r="AA357" s="4"/>
      <c r="AB357" s="4"/>
      <c r="AC357" s="5"/>
      <c r="AH357" s="6"/>
      <c r="AI357" s="6"/>
      <c r="AJ357" s="6"/>
      <c r="AK357" s="6"/>
      <c r="AL357" s="6"/>
      <c r="AM357" s="6"/>
      <c r="AN357" s="6"/>
      <c r="AO357" s="6"/>
    </row>
    <row r="358" ht="14.25" customHeight="1">
      <c r="W358" s="3"/>
      <c r="AA358" s="4"/>
      <c r="AB358" s="4"/>
      <c r="AC358" s="5"/>
      <c r="AH358" s="6"/>
      <c r="AI358" s="6"/>
      <c r="AJ358" s="6"/>
      <c r="AK358" s="6"/>
      <c r="AL358" s="6"/>
      <c r="AM358" s="6"/>
      <c r="AN358" s="6"/>
      <c r="AO358" s="6"/>
    </row>
    <row r="359" ht="14.25" customHeight="1">
      <c r="W359" s="3"/>
      <c r="AA359" s="4"/>
      <c r="AB359" s="4"/>
      <c r="AC359" s="5"/>
      <c r="AH359" s="6"/>
      <c r="AI359" s="6"/>
      <c r="AJ359" s="6"/>
      <c r="AK359" s="6"/>
      <c r="AL359" s="6"/>
      <c r="AM359" s="6"/>
      <c r="AN359" s="6"/>
      <c r="AO359" s="6"/>
    </row>
    <row r="360" ht="14.25" customHeight="1">
      <c r="W360" s="3"/>
      <c r="AA360" s="4"/>
      <c r="AB360" s="4"/>
      <c r="AC360" s="5"/>
      <c r="AH360" s="6"/>
      <c r="AI360" s="6"/>
      <c r="AJ360" s="6"/>
      <c r="AK360" s="6"/>
      <c r="AL360" s="6"/>
      <c r="AM360" s="6"/>
      <c r="AN360" s="6"/>
      <c r="AO360" s="6"/>
    </row>
    <row r="361" ht="14.25" customHeight="1">
      <c r="W361" s="3"/>
      <c r="AA361" s="4"/>
      <c r="AB361" s="4"/>
      <c r="AC361" s="5"/>
      <c r="AH361" s="6"/>
      <c r="AI361" s="6"/>
      <c r="AJ361" s="6"/>
      <c r="AK361" s="6"/>
      <c r="AL361" s="6"/>
      <c r="AM361" s="6"/>
      <c r="AN361" s="6"/>
      <c r="AO361" s="6"/>
    </row>
    <row r="362" ht="14.25" customHeight="1">
      <c r="W362" s="3"/>
      <c r="AA362" s="4"/>
      <c r="AB362" s="4"/>
      <c r="AC362" s="5"/>
      <c r="AH362" s="6"/>
      <c r="AI362" s="6"/>
      <c r="AJ362" s="6"/>
      <c r="AK362" s="6"/>
      <c r="AL362" s="6"/>
      <c r="AM362" s="6"/>
      <c r="AN362" s="6"/>
      <c r="AO362" s="6"/>
    </row>
    <row r="363" ht="14.25" customHeight="1">
      <c r="W363" s="3"/>
      <c r="AA363" s="4"/>
      <c r="AB363" s="4"/>
      <c r="AC363" s="5"/>
      <c r="AH363" s="6"/>
      <c r="AI363" s="6"/>
      <c r="AJ363" s="6"/>
      <c r="AK363" s="6"/>
      <c r="AL363" s="6"/>
      <c r="AM363" s="6"/>
      <c r="AN363" s="6"/>
      <c r="AO363" s="6"/>
    </row>
    <row r="364" ht="14.25" customHeight="1">
      <c r="W364" s="3"/>
      <c r="AA364" s="4"/>
      <c r="AB364" s="4"/>
      <c r="AC364" s="5"/>
      <c r="AH364" s="6"/>
      <c r="AI364" s="6"/>
      <c r="AJ364" s="6"/>
      <c r="AK364" s="6"/>
      <c r="AL364" s="6"/>
      <c r="AM364" s="6"/>
      <c r="AN364" s="6"/>
      <c r="AO364" s="6"/>
    </row>
    <row r="365" ht="14.25" customHeight="1">
      <c r="W365" s="3"/>
      <c r="AA365" s="4"/>
      <c r="AB365" s="4"/>
      <c r="AC365" s="5"/>
      <c r="AH365" s="6"/>
      <c r="AI365" s="6"/>
      <c r="AJ365" s="6"/>
      <c r="AK365" s="6"/>
      <c r="AL365" s="6"/>
      <c r="AM365" s="6"/>
      <c r="AN365" s="6"/>
      <c r="AO365" s="6"/>
    </row>
    <row r="366" ht="14.25" customHeight="1">
      <c r="W366" s="3"/>
      <c r="AA366" s="4"/>
      <c r="AB366" s="4"/>
      <c r="AC366" s="5"/>
      <c r="AH366" s="6"/>
      <c r="AI366" s="6"/>
      <c r="AJ366" s="6"/>
      <c r="AK366" s="6"/>
      <c r="AL366" s="6"/>
      <c r="AM366" s="6"/>
      <c r="AN366" s="6"/>
      <c r="AO366" s="6"/>
    </row>
    <row r="367" ht="14.25" customHeight="1">
      <c r="W367" s="3"/>
      <c r="AA367" s="4"/>
      <c r="AB367" s="4"/>
      <c r="AC367" s="5"/>
      <c r="AH367" s="6"/>
      <c r="AI367" s="6"/>
      <c r="AJ367" s="6"/>
      <c r="AK367" s="6"/>
      <c r="AL367" s="6"/>
      <c r="AM367" s="6"/>
      <c r="AN367" s="6"/>
      <c r="AO367" s="6"/>
    </row>
    <row r="368" ht="14.25" customHeight="1">
      <c r="W368" s="3"/>
      <c r="AA368" s="4"/>
      <c r="AB368" s="4"/>
      <c r="AC368" s="5"/>
      <c r="AH368" s="6"/>
      <c r="AI368" s="6"/>
      <c r="AJ368" s="6"/>
      <c r="AK368" s="6"/>
      <c r="AL368" s="6"/>
      <c r="AM368" s="6"/>
      <c r="AN368" s="6"/>
      <c r="AO368" s="6"/>
    </row>
    <row r="369" ht="14.25" customHeight="1">
      <c r="W369" s="3"/>
      <c r="AA369" s="4"/>
      <c r="AB369" s="4"/>
      <c r="AC369" s="5"/>
      <c r="AH369" s="6"/>
      <c r="AI369" s="6"/>
      <c r="AJ369" s="6"/>
      <c r="AK369" s="6"/>
      <c r="AL369" s="6"/>
      <c r="AM369" s="6"/>
      <c r="AN369" s="6"/>
      <c r="AO369" s="6"/>
    </row>
    <row r="370" ht="14.25" customHeight="1">
      <c r="W370" s="3"/>
      <c r="AA370" s="4"/>
      <c r="AB370" s="4"/>
      <c r="AC370" s="5"/>
      <c r="AH370" s="6"/>
      <c r="AI370" s="6"/>
      <c r="AJ370" s="6"/>
      <c r="AK370" s="6"/>
      <c r="AL370" s="6"/>
      <c r="AM370" s="6"/>
      <c r="AN370" s="6"/>
      <c r="AO370" s="6"/>
    </row>
    <row r="371" ht="14.25" customHeight="1">
      <c r="W371" s="3"/>
      <c r="AA371" s="4"/>
      <c r="AB371" s="4"/>
      <c r="AC371" s="5"/>
      <c r="AH371" s="6"/>
      <c r="AI371" s="6"/>
      <c r="AJ371" s="6"/>
      <c r="AK371" s="6"/>
      <c r="AL371" s="6"/>
      <c r="AM371" s="6"/>
      <c r="AN371" s="6"/>
      <c r="AO371" s="6"/>
    </row>
    <row r="372" ht="14.25" customHeight="1">
      <c r="W372" s="3"/>
      <c r="AA372" s="4"/>
      <c r="AB372" s="4"/>
      <c r="AC372" s="5"/>
      <c r="AH372" s="6"/>
      <c r="AI372" s="6"/>
      <c r="AJ372" s="6"/>
      <c r="AK372" s="6"/>
      <c r="AL372" s="6"/>
      <c r="AM372" s="6"/>
      <c r="AN372" s="6"/>
      <c r="AO372" s="6"/>
    </row>
    <row r="373" ht="14.25" customHeight="1">
      <c r="W373" s="3"/>
      <c r="AA373" s="4"/>
      <c r="AB373" s="4"/>
      <c r="AC373" s="5"/>
      <c r="AH373" s="6"/>
      <c r="AI373" s="6"/>
      <c r="AJ373" s="6"/>
      <c r="AK373" s="6"/>
      <c r="AL373" s="6"/>
      <c r="AM373" s="6"/>
      <c r="AN373" s="6"/>
      <c r="AO373" s="6"/>
    </row>
    <row r="374" ht="14.25" customHeight="1">
      <c r="W374" s="3"/>
      <c r="AA374" s="4"/>
      <c r="AB374" s="4"/>
      <c r="AC374" s="5"/>
      <c r="AH374" s="6"/>
      <c r="AI374" s="6"/>
      <c r="AJ374" s="6"/>
      <c r="AK374" s="6"/>
      <c r="AL374" s="6"/>
      <c r="AM374" s="6"/>
      <c r="AN374" s="6"/>
      <c r="AO374" s="6"/>
    </row>
    <row r="375" ht="14.25" customHeight="1">
      <c r="W375" s="3"/>
      <c r="AA375" s="4"/>
      <c r="AB375" s="4"/>
      <c r="AC375" s="5"/>
      <c r="AH375" s="6"/>
      <c r="AI375" s="6"/>
      <c r="AJ375" s="6"/>
      <c r="AK375" s="6"/>
      <c r="AL375" s="6"/>
      <c r="AM375" s="6"/>
      <c r="AN375" s="6"/>
      <c r="AO375" s="6"/>
    </row>
    <row r="376" ht="14.25" customHeight="1">
      <c r="W376" s="3"/>
      <c r="AA376" s="4"/>
      <c r="AB376" s="4"/>
      <c r="AC376" s="5"/>
      <c r="AH376" s="6"/>
      <c r="AI376" s="6"/>
      <c r="AJ376" s="6"/>
      <c r="AK376" s="6"/>
      <c r="AL376" s="6"/>
      <c r="AM376" s="6"/>
      <c r="AN376" s="6"/>
      <c r="AO376" s="6"/>
    </row>
    <row r="377" ht="14.25" customHeight="1">
      <c r="W377" s="3"/>
      <c r="AA377" s="4"/>
      <c r="AB377" s="4"/>
      <c r="AC377" s="5"/>
      <c r="AH377" s="6"/>
      <c r="AI377" s="6"/>
      <c r="AJ377" s="6"/>
      <c r="AK377" s="6"/>
      <c r="AL377" s="6"/>
      <c r="AM377" s="6"/>
      <c r="AN377" s="6"/>
      <c r="AO377" s="6"/>
    </row>
    <row r="378" ht="14.25" customHeight="1">
      <c r="W378" s="3"/>
      <c r="AA378" s="4"/>
      <c r="AB378" s="4"/>
      <c r="AC378" s="5"/>
      <c r="AH378" s="6"/>
      <c r="AI378" s="6"/>
      <c r="AJ378" s="6"/>
      <c r="AK378" s="6"/>
      <c r="AL378" s="6"/>
      <c r="AM378" s="6"/>
      <c r="AN378" s="6"/>
      <c r="AO378" s="6"/>
    </row>
    <row r="379" ht="14.25" customHeight="1">
      <c r="W379" s="3"/>
      <c r="AA379" s="4"/>
      <c r="AB379" s="4"/>
      <c r="AC379" s="5"/>
      <c r="AH379" s="6"/>
      <c r="AI379" s="6"/>
      <c r="AJ379" s="6"/>
      <c r="AK379" s="6"/>
      <c r="AL379" s="6"/>
      <c r="AM379" s="6"/>
      <c r="AN379" s="6"/>
      <c r="AO379" s="6"/>
    </row>
    <row r="380" ht="14.25" customHeight="1">
      <c r="W380" s="3"/>
      <c r="AA380" s="4"/>
      <c r="AB380" s="4"/>
      <c r="AC380" s="5"/>
      <c r="AH380" s="6"/>
      <c r="AI380" s="6"/>
      <c r="AJ380" s="6"/>
      <c r="AK380" s="6"/>
      <c r="AL380" s="6"/>
      <c r="AM380" s="6"/>
      <c r="AN380" s="6"/>
      <c r="AO380" s="6"/>
    </row>
    <row r="381" ht="14.25" customHeight="1">
      <c r="W381" s="3"/>
      <c r="AA381" s="4"/>
      <c r="AB381" s="4"/>
      <c r="AC381" s="5"/>
      <c r="AH381" s="6"/>
      <c r="AI381" s="6"/>
      <c r="AJ381" s="6"/>
      <c r="AK381" s="6"/>
      <c r="AL381" s="6"/>
      <c r="AM381" s="6"/>
      <c r="AN381" s="6"/>
      <c r="AO381" s="6"/>
    </row>
    <row r="382" ht="14.25" customHeight="1">
      <c r="W382" s="3"/>
      <c r="AA382" s="4"/>
      <c r="AB382" s="4"/>
      <c r="AC382" s="5"/>
      <c r="AH382" s="6"/>
      <c r="AI382" s="6"/>
      <c r="AJ382" s="6"/>
      <c r="AK382" s="6"/>
      <c r="AL382" s="6"/>
      <c r="AM382" s="6"/>
      <c r="AN382" s="6"/>
      <c r="AO382" s="6"/>
    </row>
    <row r="383" ht="14.25" customHeight="1">
      <c r="W383" s="3"/>
      <c r="AA383" s="4"/>
      <c r="AB383" s="4"/>
      <c r="AC383" s="5"/>
      <c r="AH383" s="6"/>
      <c r="AI383" s="6"/>
      <c r="AJ383" s="6"/>
      <c r="AK383" s="6"/>
      <c r="AL383" s="6"/>
      <c r="AM383" s="6"/>
      <c r="AN383" s="6"/>
      <c r="AO383" s="6"/>
    </row>
    <row r="384" ht="14.25" customHeight="1">
      <c r="W384" s="3"/>
      <c r="AA384" s="4"/>
      <c r="AB384" s="4"/>
      <c r="AC384" s="5"/>
      <c r="AH384" s="6"/>
      <c r="AI384" s="6"/>
      <c r="AJ384" s="6"/>
      <c r="AK384" s="6"/>
      <c r="AL384" s="6"/>
      <c r="AM384" s="6"/>
      <c r="AN384" s="6"/>
      <c r="AO384" s="6"/>
    </row>
    <row r="385" ht="14.25" customHeight="1">
      <c r="W385" s="3"/>
      <c r="AA385" s="4"/>
      <c r="AB385" s="4"/>
      <c r="AC385" s="5"/>
      <c r="AH385" s="6"/>
      <c r="AI385" s="6"/>
      <c r="AJ385" s="6"/>
      <c r="AK385" s="6"/>
      <c r="AL385" s="6"/>
      <c r="AM385" s="6"/>
      <c r="AN385" s="6"/>
      <c r="AO385" s="6"/>
    </row>
    <row r="386" ht="14.25" customHeight="1">
      <c r="W386" s="3"/>
      <c r="AA386" s="4"/>
      <c r="AB386" s="4"/>
      <c r="AC386" s="5"/>
      <c r="AH386" s="6"/>
      <c r="AI386" s="6"/>
      <c r="AJ386" s="6"/>
      <c r="AK386" s="6"/>
      <c r="AL386" s="6"/>
      <c r="AM386" s="6"/>
      <c r="AN386" s="6"/>
      <c r="AO386" s="6"/>
    </row>
    <row r="387" ht="14.25" customHeight="1">
      <c r="W387" s="3"/>
      <c r="AA387" s="4"/>
      <c r="AB387" s="4"/>
      <c r="AC387" s="5"/>
      <c r="AH387" s="6"/>
      <c r="AI387" s="6"/>
      <c r="AJ387" s="6"/>
      <c r="AK387" s="6"/>
      <c r="AL387" s="6"/>
      <c r="AM387" s="6"/>
      <c r="AN387" s="6"/>
      <c r="AO387" s="6"/>
    </row>
    <row r="388" ht="14.25" customHeight="1">
      <c r="W388" s="3"/>
      <c r="AA388" s="4"/>
      <c r="AB388" s="4"/>
      <c r="AC388" s="5"/>
      <c r="AH388" s="6"/>
      <c r="AI388" s="6"/>
      <c r="AJ388" s="6"/>
      <c r="AK388" s="6"/>
      <c r="AL388" s="6"/>
      <c r="AM388" s="6"/>
      <c r="AN388" s="6"/>
      <c r="AO388" s="6"/>
    </row>
    <row r="389" ht="14.25" customHeight="1">
      <c r="W389" s="3"/>
      <c r="AA389" s="4"/>
      <c r="AB389" s="4"/>
      <c r="AC389" s="5"/>
      <c r="AH389" s="6"/>
      <c r="AI389" s="6"/>
      <c r="AJ389" s="6"/>
      <c r="AK389" s="6"/>
      <c r="AL389" s="6"/>
      <c r="AM389" s="6"/>
      <c r="AN389" s="6"/>
      <c r="AO389" s="6"/>
    </row>
    <row r="390" ht="14.25" customHeight="1">
      <c r="W390" s="3"/>
      <c r="AA390" s="4"/>
      <c r="AB390" s="4"/>
      <c r="AC390" s="5"/>
      <c r="AH390" s="6"/>
      <c r="AI390" s="6"/>
      <c r="AJ390" s="6"/>
      <c r="AK390" s="6"/>
      <c r="AL390" s="6"/>
      <c r="AM390" s="6"/>
      <c r="AN390" s="6"/>
      <c r="AO390" s="6"/>
    </row>
    <row r="391" ht="14.25" customHeight="1">
      <c r="W391" s="3"/>
      <c r="AA391" s="4"/>
      <c r="AB391" s="4"/>
      <c r="AC391" s="5"/>
      <c r="AH391" s="6"/>
      <c r="AI391" s="6"/>
      <c r="AJ391" s="6"/>
      <c r="AK391" s="6"/>
      <c r="AL391" s="6"/>
      <c r="AM391" s="6"/>
      <c r="AN391" s="6"/>
      <c r="AO391" s="6"/>
    </row>
    <row r="392" ht="14.25" customHeight="1">
      <c r="W392" s="3"/>
      <c r="AA392" s="4"/>
      <c r="AB392" s="4"/>
      <c r="AC392" s="5"/>
      <c r="AH392" s="6"/>
      <c r="AI392" s="6"/>
      <c r="AJ392" s="6"/>
      <c r="AK392" s="6"/>
      <c r="AL392" s="6"/>
      <c r="AM392" s="6"/>
      <c r="AN392" s="6"/>
      <c r="AO392" s="6"/>
    </row>
    <row r="393" ht="14.25" customHeight="1">
      <c r="W393" s="3"/>
      <c r="AA393" s="4"/>
      <c r="AB393" s="4"/>
      <c r="AC393" s="5"/>
      <c r="AH393" s="6"/>
      <c r="AI393" s="6"/>
      <c r="AJ393" s="6"/>
      <c r="AK393" s="6"/>
      <c r="AL393" s="6"/>
      <c r="AM393" s="6"/>
      <c r="AN393" s="6"/>
      <c r="AO393" s="6"/>
    </row>
    <row r="394" ht="14.25" customHeight="1">
      <c r="W394" s="3"/>
      <c r="AA394" s="4"/>
      <c r="AB394" s="4"/>
      <c r="AC394" s="5"/>
      <c r="AH394" s="6"/>
      <c r="AI394" s="6"/>
      <c r="AJ394" s="6"/>
      <c r="AK394" s="6"/>
      <c r="AL394" s="6"/>
      <c r="AM394" s="6"/>
      <c r="AN394" s="6"/>
      <c r="AO394" s="6"/>
    </row>
    <row r="395" ht="14.25" customHeight="1">
      <c r="W395" s="3"/>
      <c r="AA395" s="4"/>
      <c r="AB395" s="4"/>
      <c r="AC395" s="5"/>
      <c r="AH395" s="6"/>
      <c r="AI395" s="6"/>
      <c r="AJ395" s="6"/>
      <c r="AK395" s="6"/>
      <c r="AL395" s="6"/>
      <c r="AM395" s="6"/>
      <c r="AN395" s="6"/>
      <c r="AO395" s="6"/>
    </row>
    <row r="396" ht="14.25" customHeight="1">
      <c r="W396" s="3"/>
      <c r="AA396" s="4"/>
      <c r="AB396" s="4"/>
      <c r="AC396" s="5"/>
      <c r="AH396" s="6"/>
      <c r="AI396" s="6"/>
      <c r="AJ396" s="6"/>
      <c r="AK396" s="6"/>
      <c r="AL396" s="6"/>
      <c r="AM396" s="6"/>
      <c r="AN396" s="6"/>
      <c r="AO396" s="6"/>
    </row>
    <row r="397" ht="14.25" customHeight="1">
      <c r="W397" s="3"/>
      <c r="AA397" s="4"/>
      <c r="AB397" s="4"/>
      <c r="AC397" s="5"/>
      <c r="AH397" s="6"/>
      <c r="AI397" s="6"/>
      <c r="AJ397" s="6"/>
      <c r="AK397" s="6"/>
      <c r="AL397" s="6"/>
      <c r="AM397" s="6"/>
      <c r="AN397" s="6"/>
      <c r="AO397" s="6"/>
    </row>
    <row r="398" ht="14.25" customHeight="1">
      <c r="W398" s="3"/>
      <c r="AA398" s="4"/>
      <c r="AB398" s="4"/>
      <c r="AC398" s="5"/>
      <c r="AH398" s="6"/>
      <c r="AI398" s="6"/>
      <c r="AJ398" s="6"/>
      <c r="AK398" s="6"/>
      <c r="AL398" s="6"/>
      <c r="AM398" s="6"/>
      <c r="AN398" s="6"/>
      <c r="AO398" s="6"/>
    </row>
    <row r="399" ht="14.25" customHeight="1">
      <c r="W399" s="3"/>
      <c r="AA399" s="4"/>
      <c r="AB399" s="4"/>
      <c r="AC399" s="5"/>
      <c r="AH399" s="6"/>
      <c r="AI399" s="6"/>
      <c r="AJ399" s="6"/>
      <c r="AK399" s="6"/>
      <c r="AL399" s="6"/>
      <c r="AM399" s="6"/>
      <c r="AN399" s="6"/>
      <c r="AO399" s="6"/>
    </row>
    <row r="400" ht="14.25" customHeight="1">
      <c r="W400" s="3"/>
      <c r="AA400" s="4"/>
      <c r="AB400" s="4"/>
      <c r="AC400" s="5"/>
      <c r="AH400" s="6"/>
      <c r="AI400" s="6"/>
      <c r="AJ400" s="6"/>
      <c r="AK400" s="6"/>
      <c r="AL400" s="6"/>
      <c r="AM400" s="6"/>
      <c r="AN400" s="6"/>
      <c r="AO400" s="6"/>
    </row>
    <row r="401" ht="14.25" customHeight="1">
      <c r="W401" s="3"/>
      <c r="AA401" s="4"/>
      <c r="AB401" s="4"/>
      <c r="AC401" s="5"/>
      <c r="AH401" s="6"/>
      <c r="AI401" s="6"/>
      <c r="AJ401" s="6"/>
      <c r="AK401" s="6"/>
      <c r="AL401" s="6"/>
      <c r="AM401" s="6"/>
      <c r="AN401" s="6"/>
      <c r="AO401" s="6"/>
    </row>
    <row r="402" ht="14.25" customHeight="1">
      <c r="W402" s="3"/>
      <c r="AA402" s="4"/>
      <c r="AB402" s="4"/>
      <c r="AC402" s="5"/>
      <c r="AH402" s="6"/>
      <c r="AI402" s="6"/>
      <c r="AJ402" s="6"/>
      <c r="AK402" s="6"/>
      <c r="AL402" s="6"/>
      <c r="AM402" s="6"/>
      <c r="AN402" s="6"/>
      <c r="AO402" s="6"/>
    </row>
    <row r="403" ht="14.25" customHeight="1">
      <c r="W403" s="3"/>
      <c r="AA403" s="4"/>
      <c r="AB403" s="4"/>
      <c r="AC403" s="5"/>
      <c r="AH403" s="6"/>
      <c r="AI403" s="6"/>
      <c r="AJ403" s="6"/>
      <c r="AK403" s="6"/>
      <c r="AL403" s="6"/>
      <c r="AM403" s="6"/>
      <c r="AN403" s="6"/>
      <c r="AO403" s="6"/>
    </row>
    <row r="404" ht="14.25" customHeight="1">
      <c r="W404" s="3"/>
      <c r="AA404" s="4"/>
      <c r="AB404" s="4"/>
      <c r="AC404" s="5"/>
      <c r="AH404" s="6"/>
      <c r="AI404" s="6"/>
      <c r="AJ404" s="6"/>
      <c r="AK404" s="6"/>
      <c r="AL404" s="6"/>
      <c r="AM404" s="6"/>
      <c r="AN404" s="6"/>
      <c r="AO404" s="6"/>
    </row>
    <row r="405" ht="14.25" customHeight="1">
      <c r="W405" s="3"/>
      <c r="AA405" s="4"/>
      <c r="AB405" s="4"/>
      <c r="AC405" s="5"/>
      <c r="AH405" s="6"/>
      <c r="AI405" s="6"/>
      <c r="AJ405" s="6"/>
      <c r="AK405" s="6"/>
      <c r="AL405" s="6"/>
      <c r="AM405" s="6"/>
      <c r="AN405" s="6"/>
      <c r="AO405" s="6"/>
    </row>
    <row r="406" ht="14.25" customHeight="1">
      <c r="W406" s="3"/>
      <c r="AA406" s="4"/>
      <c r="AB406" s="4"/>
      <c r="AC406" s="5"/>
      <c r="AH406" s="6"/>
      <c r="AI406" s="6"/>
      <c r="AJ406" s="6"/>
      <c r="AK406" s="6"/>
      <c r="AL406" s="6"/>
      <c r="AM406" s="6"/>
      <c r="AN406" s="6"/>
      <c r="AO406" s="6"/>
    </row>
    <row r="407" ht="14.25" customHeight="1">
      <c r="W407" s="3"/>
      <c r="AA407" s="4"/>
      <c r="AB407" s="4"/>
      <c r="AC407" s="5"/>
      <c r="AH407" s="6"/>
      <c r="AI407" s="6"/>
      <c r="AJ407" s="6"/>
      <c r="AK407" s="6"/>
      <c r="AL407" s="6"/>
      <c r="AM407" s="6"/>
      <c r="AN407" s="6"/>
      <c r="AO407" s="6"/>
    </row>
    <row r="408" ht="14.25" customHeight="1">
      <c r="W408" s="3"/>
      <c r="AA408" s="4"/>
      <c r="AB408" s="4"/>
      <c r="AC408" s="5"/>
      <c r="AH408" s="6"/>
      <c r="AI408" s="6"/>
      <c r="AJ408" s="6"/>
      <c r="AK408" s="6"/>
      <c r="AL408" s="6"/>
      <c r="AM408" s="6"/>
      <c r="AN408" s="6"/>
      <c r="AO408" s="6"/>
    </row>
    <row r="409" ht="14.25" customHeight="1">
      <c r="W409" s="3"/>
      <c r="AA409" s="4"/>
      <c r="AB409" s="4"/>
      <c r="AC409" s="5"/>
      <c r="AH409" s="6"/>
      <c r="AI409" s="6"/>
      <c r="AJ409" s="6"/>
      <c r="AK409" s="6"/>
      <c r="AL409" s="6"/>
      <c r="AM409" s="6"/>
      <c r="AN409" s="6"/>
      <c r="AO409" s="6"/>
    </row>
    <row r="410" ht="14.25" customHeight="1">
      <c r="W410" s="3"/>
      <c r="AA410" s="4"/>
      <c r="AB410" s="4"/>
      <c r="AC410" s="5"/>
      <c r="AH410" s="6"/>
      <c r="AI410" s="6"/>
      <c r="AJ410" s="6"/>
      <c r="AK410" s="6"/>
      <c r="AL410" s="6"/>
      <c r="AM410" s="6"/>
      <c r="AN410" s="6"/>
      <c r="AO410" s="6"/>
    </row>
    <row r="411" ht="14.25" customHeight="1">
      <c r="W411" s="3"/>
      <c r="AA411" s="4"/>
      <c r="AB411" s="4"/>
      <c r="AC411" s="5"/>
      <c r="AH411" s="6"/>
      <c r="AI411" s="6"/>
      <c r="AJ411" s="6"/>
      <c r="AK411" s="6"/>
      <c r="AL411" s="6"/>
      <c r="AM411" s="6"/>
      <c r="AN411" s="6"/>
      <c r="AO411" s="6"/>
    </row>
    <row r="412" ht="14.25" customHeight="1">
      <c r="W412" s="3"/>
      <c r="AA412" s="4"/>
      <c r="AB412" s="4"/>
      <c r="AC412" s="5"/>
      <c r="AH412" s="6"/>
      <c r="AI412" s="6"/>
      <c r="AJ412" s="6"/>
      <c r="AK412" s="6"/>
      <c r="AL412" s="6"/>
      <c r="AM412" s="6"/>
      <c r="AN412" s="6"/>
      <c r="AO412" s="6"/>
    </row>
    <row r="413" ht="14.25" customHeight="1">
      <c r="W413" s="3"/>
      <c r="AA413" s="4"/>
      <c r="AB413" s="4"/>
      <c r="AC413" s="5"/>
      <c r="AH413" s="6"/>
      <c r="AI413" s="6"/>
      <c r="AJ413" s="6"/>
      <c r="AK413" s="6"/>
      <c r="AL413" s="6"/>
      <c r="AM413" s="6"/>
      <c r="AN413" s="6"/>
      <c r="AO413" s="6"/>
    </row>
    <row r="414" ht="14.25" customHeight="1">
      <c r="W414" s="3"/>
      <c r="AA414" s="4"/>
      <c r="AB414" s="4"/>
      <c r="AC414" s="5"/>
      <c r="AH414" s="6"/>
      <c r="AI414" s="6"/>
      <c r="AJ414" s="6"/>
      <c r="AK414" s="6"/>
      <c r="AL414" s="6"/>
      <c r="AM414" s="6"/>
      <c r="AN414" s="6"/>
      <c r="AO414" s="6"/>
    </row>
    <row r="415" ht="14.25" customHeight="1">
      <c r="W415" s="3"/>
      <c r="AA415" s="4"/>
      <c r="AB415" s="4"/>
      <c r="AC415" s="5"/>
      <c r="AH415" s="6"/>
      <c r="AI415" s="6"/>
      <c r="AJ415" s="6"/>
      <c r="AK415" s="6"/>
      <c r="AL415" s="6"/>
      <c r="AM415" s="6"/>
      <c r="AN415" s="6"/>
      <c r="AO415" s="6"/>
    </row>
    <row r="416" ht="14.25" customHeight="1">
      <c r="W416" s="3"/>
      <c r="AA416" s="4"/>
      <c r="AB416" s="4"/>
      <c r="AC416" s="5"/>
      <c r="AH416" s="6"/>
      <c r="AI416" s="6"/>
      <c r="AJ416" s="6"/>
      <c r="AK416" s="6"/>
      <c r="AL416" s="6"/>
      <c r="AM416" s="6"/>
      <c r="AN416" s="6"/>
      <c r="AO416" s="6"/>
    </row>
    <row r="417" ht="14.25" customHeight="1">
      <c r="W417" s="3"/>
      <c r="AA417" s="4"/>
      <c r="AB417" s="4"/>
      <c r="AC417" s="5"/>
      <c r="AH417" s="6"/>
      <c r="AI417" s="6"/>
      <c r="AJ417" s="6"/>
      <c r="AK417" s="6"/>
      <c r="AL417" s="6"/>
      <c r="AM417" s="6"/>
      <c r="AN417" s="6"/>
      <c r="AO417" s="6"/>
    </row>
    <row r="418" ht="14.25" customHeight="1">
      <c r="W418" s="3"/>
      <c r="AA418" s="4"/>
      <c r="AB418" s="4"/>
      <c r="AC418" s="5"/>
      <c r="AH418" s="6"/>
      <c r="AI418" s="6"/>
      <c r="AJ418" s="6"/>
      <c r="AK418" s="6"/>
      <c r="AL418" s="6"/>
      <c r="AM418" s="6"/>
      <c r="AN418" s="6"/>
      <c r="AO418" s="6"/>
    </row>
    <row r="419" ht="14.25" customHeight="1">
      <c r="W419" s="3"/>
      <c r="AA419" s="4"/>
      <c r="AB419" s="4"/>
      <c r="AC419" s="5"/>
      <c r="AH419" s="6"/>
      <c r="AI419" s="6"/>
      <c r="AJ419" s="6"/>
      <c r="AK419" s="6"/>
      <c r="AL419" s="6"/>
      <c r="AM419" s="6"/>
      <c r="AN419" s="6"/>
      <c r="AO419" s="6"/>
    </row>
    <row r="420" ht="14.25" customHeight="1">
      <c r="W420" s="3"/>
      <c r="AA420" s="4"/>
      <c r="AB420" s="4"/>
      <c r="AC420" s="5"/>
      <c r="AH420" s="6"/>
      <c r="AI420" s="6"/>
      <c r="AJ420" s="6"/>
      <c r="AK420" s="6"/>
      <c r="AL420" s="6"/>
      <c r="AM420" s="6"/>
      <c r="AN420" s="6"/>
      <c r="AO420" s="6"/>
    </row>
    <row r="421" ht="14.25" customHeight="1">
      <c r="W421" s="3"/>
      <c r="AA421" s="4"/>
      <c r="AB421" s="4"/>
      <c r="AC421" s="5"/>
      <c r="AH421" s="6"/>
      <c r="AI421" s="6"/>
      <c r="AJ421" s="6"/>
      <c r="AK421" s="6"/>
      <c r="AL421" s="6"/>
      <c r="AM421" s="6"/>
      <c r="AN421" s="6"/>
      <c r="AO421" s="6"/>
    </row>
    <row r="422" ht="14.25" customHeight="1">
      <c r="W422" s="3"/>
      <c r="AA422" s="4"/>
      <c r="AB422" s="4"/>
      <c r="AC422" s="5"/>
      <c r="AH422" s="6"/>
      <c r="AI422" s="6"/>
      <c r="AJ422" s="6"/>
      <c r="AK422" s="6"/>
      <c r="AL422" s="6"/>
      <c r="AM422" s="6"/>
      <c r="AN422" s="6"/>
      <c r="AO422" s="6"/>
    </row>
    <row r="423" ht="14.25" customHeight="1">
      <c r="W423" s="3"/>
      <c r="AA423" s="4"/>
      <c r="AB423" s="4"/>
      <c r="AC423" s="5"/>
      <c r="AH423" s="6"/>
      <c r="AI423" s="6"/>
      <c r="AJ423" s="6"/>
      <c r="AK423" s="6"/>
      <c r="AL423" s="6"/>
      <c r="AM423" s="6"/>
      <c r="AN423" s="6"/>
      <c r="AO423" s="6"/>
    </row>
    <row r="424" ht="14.25" customHeight="1">
      <c r="W424" s="3"/>
      <c r="AA424" s="4"/>
      <c r="AB424" s="4"/>
      <c r="AC424" s="5"/>
      <c r="AH424" s="6"/>
      <c r="AI424" s="6"/>
      <c r="AJ424" s="6"/>
      <c r="AK424" s="6"/>
      <c r="AL424" s="6"/>
      <c r="AM424" s="6"/>
      <c r="AN424" s="6"/>
      <c r="AO424" s="6"/>
    </row>
    <row r="425" ht="14.25" customHeight="1">
      <c r="W425" s="3"/>
      <c r="AA425" s="4"/>
      <c r="AB425" s="4"/>
      <c r="AC425" s="5"/>
      <c r="AH425" s="6"/>
      <c r="AI425" s="6"/>
      <c r="AJ425" s="6"/>
      <c r="AK425" s="6"/>
      <c r="AL425" s="6"/>
      <c r="AM425" s="6"/>
      <c r="AN425" s="6"/>
      <c r="AO425" s="6"/>
    </row>
    <row r="426" ht="14.25" customHeight="1">
      <c r="W426" s="3"/>
      <c r="AA426" s="4"/>
      <c r="AB426" s="4"/>
      <c r="AC426" s="5"/>
      <c r="AH426" s="6"/>
      <c r="AI426" s="6"/>
      <c r="AJ426" s="6"/>
      <c r="AK426" s="6"/>
      <c r="AL426" s="6"/>
      <c r="AM426" s="6"/>
      <c r="AN426" s="6"/>
      <c r="AO426" s="6"/>
    </row>
    <row r="427" ht="14.25" customHeight="1">
      <c r="W427" s="3"/>
      <c r="AA427" s="4"/>
      <c r="AB427" s="4"/>
      <c r="AC427" s="5"/>
      <c r="AH427" s="6"/>
      <c r="AI427" s="6"/>
      <c r="AJ427" s="6"/>
      <c r="AK427" s="6"/>
      <c r="AL427" s="6"/>
      <c r="AM427" s="6"/>
      <c r="AN427" s="6"/>
      <c r="AO427" s="6"/>
    </row>
    <row r="428" ht="14.25" customHeight="1">
      <c r="W428" s="3"/>
      <c r="AA428" s="4"/>
      <c r="AB428" s="4"/>
      <c r="AC428" s="5"/>
      <c r="AH428" s="6"/>
      <c r="AI428" s="6"/>
      <c r="AJ428" s="6"/>
      <c r="AK428" s="6"/>
      <c r="AL428" s="6"/>
      <c r="AM428" s="6"/>
      <c r="AN428" s="6"/>
      <c r="AO428" s="6"/>
    </row>
    <row r="429" ht="14.25" customHeight="1">
      <c r="W429" s="3"/>
      <c r="AA429" s="4"/>
      <c r="AB429" s="4"/>
      <c r="AC429" s="5"/>
      <c r="AH429" s="6"/>
      <c r="AI429" s="6"/>
      <c r="AJ429" s="6"/>
      <c r="AK429" s="6"/>
      <c r="AL429" s="6"/>
      <c r="AM429" s="6"/>
      <c r="AN429" s="6"/>
      <c r="AO429" s="6"/>
    </row>
    <row r="430" ht="14.25" customHeight="1">
      <c r="W430" s="3"/>
      <c r="AA430" s="4"/>
      <c r="AB430" s="4"/>
      <c r="AC430" s="5"/>
      <c r="AH430" s="6"/>
      <c r="AI430" s="6"/>
      <c r="AJ430" s="6"/>
      <c r="AK430" s="6"/>
      <c r="AL430" s="6"/>
      <c r="AM430" s="6"/>
      <c r="AN430" s="6"/>
      <c r="AO430" s="6"/>
    </row>
    <row r="431" ht="14.25" customHeight="1">
      <c r="W431" s="3"/>
      <c r="AA431" s="4"/>
      <c r="AB431" s="4"/>
      <c r="AC431" s="5"/>
      <c r="AH431" s="6"/>
      <c r="AI431" s="6"/>
      <c r="AJ431" s="6"/>
      <c r="AK431" s="6"/>
      <c r="AL431" s="6"/>
      <c r="AM431" s="6"/>
      <c r="AN431" s="6"/>
      <c r="AO431" s="6"/>
    </row>
    <row r="432" ht="14.25" customHeight="1">
      <c r="W432" s="3"/>
      <c r="AA432" s="4"/>
      <c r="AB432" s="4"/>
      <c r="AC432" s="5"/>
      <c r="AH432" s="6"/>
      <c r="AI432" s="6"/>
      <c r="AJ432" s="6"/>
      <c r="AK432" s="6"/>
      <c r="AL432" s="6"/>
      <c r="AM432" s="6"/>
      <c r="AN432" s="6"/>
      <c r="AO432" s="6"/>
    </row>
    <row r="433" ht="14.25" customHeight="1">
      <c r="W433" s="3"/>
      <c r="AA433" s="4"/>
      <c r="AB433" s="4"/>
      <c r="AC433" s="5"/>
      <c r="AH433" s="6"/>
      <c r="AI433" s="6"/>
      <c r="AJ433" s="6"/>
      <c r="AK433" s="6"/>
      <c r="AL433" s="6"/>
      <c r="AM433" s="6"/>
      <c r="AN433" s="6"/>
      <c r="AO433" s="6"/>
    </row>
    <row r="434" ht="14.25" customHeight="1">
      <c r="W434" s="3"/>
      <c r="AA434" s="4"/>
      <c r="AB434" s="4"/>
      <c r="AC434" s="5"/>
      <c r="AH434" s="6"/>
      <c r="AI434" s="6"/>
      <c r="AJ434" s="6"/>
      <c r="AK434" s="6"/>
      <c r="AL434" s="6"/>
      <c r="AM434" s="6"/>
      <c r="AN434" s="6"/>
      <c r="AO434" s="6"/>
    </row>
    <row r="435" ht="14.25" customHeight="1">
      <c r="W435" s="3"/>
      <c r="AA435" s="4"/>
      <c r="AB435" s="4"/>
      <c r="AC435" s="5"/>
      <c r="AH435" s="6"/>
      <c r="AI435" s="6"/>
      <c r="AJ435" s="6"/>
      <c r="AK435" s="6"/>
      <c r="AL435" s="6"/>
      <c r="AM435" s="6"/>
      <c r="AN435" s="6"/>
      <c r="AO435" s="6"/>
    </row>
    <row r="436" ht="14.25" customHeight="1">
      <c r="W436" s="3"/>
      <c r="AA436" s="4"/>
      <c r="AB436" s="4"/>
      <c r="AC436" s="5"/>
      <c r="AH436" s="6"/>
      <c r="AI436" s="6"/>
      <c r="AJ436" s="6"/>
      <c r="AK436" s="6"/>
      <c r="AL436" s="6"/>
      <c r="AM436" s="6"/>
      <c r="AN436" s="6"/>
      <c r="AO436" s="6"/>
    </row>
    <row r="437" ht="14.25" customHeight="1">
      <c r="W437" s="3"/>
      <c r="AA437" s="4"/>
      <c r="AB437" s="4"/>
      <c r="AC437" s="5"/>
      <c r="AH437" s="6"/>
      <c r="AI437" s="6"/>
      <c r="AJ437" s="6"/>
      <c r="AK437" s="6"/>
      <c r="AL437" s="6"/>
      <c r="AM437" s="6"/>
      <c r="AN437" s="6"/>
      <c r="AO437" s="6"/>
    </row>
    <row r="438" ht="14.25" customHeight="1">
      <c r="W438" s="3"/>
      <c r="AA438" s="4"/>
      <c r="AB438" s="4"/>
      <c r="AC438" s="5"/>
      <c r="AH438" s="6"/>
      <c r="AI438" s="6"/>
      <c r="AJ438" s="6"/>
      <c r="AK438" s="6"/>
      <c r="AL438" s="6"/>
      <c r="AM438" s="6"/>
      <c r="AN438" s="6"/>
      <c r="AO438" s="6"/>
    </row>
    <row r="439" ht="14.25" customHeight="1">
      <c r="W439" s="3"/>
      <c r="AA439" s="4"/>
      <c r="AB439" s="4"/>
      <c r="AC439" s="5"/>
      <c r="AH439" s="6"/>
      <c r="AI439" s="6"/>
      <c r="AJ439" s="6"/>
      <c r="AK439" s="6"/>
      <c r="AL439" s="6"/>
      <c r="AM439" s="6"/>
      <c r="AN439" s="6"/>
      <c r="AO439" s="6"/>
    </row>
    <row r="440" ht="14.25" customHeight="1">
      <c r="W440" s="3"/>
      <c r="AA440" s="4"/>
      <c r="AB440" s="4"/>
      <c r="AC440" s="5"/>
      <c r="AH440" s="6"/>
      <c r="AI440" s="6"/>
      <c r="AJ440" s="6"/>
      <c r="AK440" s="6"/>
      <c r="AL440" s="6"/>
      <c r="AM440" s="6"/>
      <c r="AN440" s="6"/>
      <c r="AO440" s="6"/>
    </row>
    <row r="441" ht="14.25" customHeight="1">
      <c r="W441" s="3"/>
      <c r="AA441" s="4"/>
      <c r="AB441" s="4"/>
      <c r="AC441" s="5"/>
      <c r="AH441" s="6"/>
      <c r="AI441" s="6"/>
      <c r="AJ441" s="6"/>
      <c r="AK441" s="6"/>
      <c r="AL441" s="6"/>
      <c r="AM441" s="6"/>
      <c r="AN441" s="6"/>
      <c r="AO441" s="6"/>
    </row>
    <row r="442" ht="14.25" customHeight="1">
      <c r="W442" s="3"/>
      <c r="AA442" s="4"/>
      <c r="AB442" s="4"/>
      <c r="AC442" s="5"/>
      <c r="AH442" s="6"/>
      <c r="AI442" s="6"/>
      <c r="AJ442" s="6"/>
      <c r="AK442" s="6"/>
      <c r="AL442" s="6"/>
      <c r="AM442" s="6"/>
      <c r="AN442" s="6"/>
      <c r="AO442" s="6"/>
    </row>
    <row r="443" ht="14.25" customHeight="1">
      <c r="W443" s="3"/>
      <c r="AA443" s="4"/>
      <c r="AB443" s="4"/>
      <c r="AC443" s="5"/>
      <c r="AH443" s="6"/>
      <c r="AI443" s="6"/>
      <c r="AJ443" s="6"/>
      <c r="AK443" s="6"/>
      <c r="AL443" s="6"/>
      <c r="AM443" s="6"/>
      <c r="AN443" s="6"/>
      <c r="AO443" s="6"/>
    </row>
    <row r="444" ht="14.25" customHeight="1">
      <c r="W444" s="3"/>
      <c r="AA444" s="4"/>
      <c r="AB444" s="4"/>
      <c r="AC444" s="5"/>
      <c r="AH444" s="6"/>
      <c r="AI444" s="6"/>
      <c r="AJ444" s="6"/>
      <c r="AK444" s="6"/>
      <c r="AL444" s="6"/>
      <c r="AM444" s="6"/>
      <c r="AN444" s="6"/>
      <c r="AO444" s="6"/>
    </row>
    <row r="445" ht="14.25" customHeight="1">
      <c r="W445" s="3"/>
      <c r="AA445" s="4"/>
      <c r="AB445" s="4"/>
      <c r="AC445" s="5"/>
      <c r="AH445" s="6"/>
      <c r="AI445" s="6"/>
      <c r="AJ445" s="6"/>
      <c r="AK445" s="6"/>
      <c r="AL445" s="6"/>
      <c r="AM445" s="6"/>
      <c r="AN445" s="6"/>
      <c r="AO445" s="6"/>
    </row>
    <row r="446" ht="14.25" customHeight="1">
      <c r="W446" s="3"/>
      <c r="AA446" s="4"/>
      <c r="AB446" s="4"/>
      <c r="AC446" s="5"/>
      <c r="AH446" s="6"/>
      <c r="AI446" s="6"/>
      <c r="AJ446" s="6"/>
      <c r="AK446" s="6"/>
      <c r="AL446" s="6"/>
      <c r="AM446" s="6"/>
      <c r="AN446" s="6"/>
      <c r="AO446" s="6"/>
    </row>
    <row r="447" ht="14.25" customHeight="1">
      <c r="W447" s="3"/>
      <c r="AA447" s="4"/>
      <c r="AB447" s="4"/>
      <c r="AC447" s="5"/>
      <c r="AH447" s="6"/>
      <c r="AI447" s="6"/>
      <c r="AJ447" s="6"/>
      <c r="AK447" s="6"/>
      <c r="AL447" s="6"/>
      <c r="AM447" s="6"/>
      <c r="AN447" s="6"/>
      <c r="AO447" s="6"/>
    </row>
    <row r="448" ht="14.25" customHeight="1">
      <c r="W448" s="3"/>
      <c r="AA448" s="4"/>
      <c r="AB448" s="4"/>
      <c r="AC448" s="5"/>
      <c r="AH448" s="6"/>
      <c r="AI448" s="6"/>
      <c r="AJ448" s="6"/>
      <c r="AK448" s="6"/>
      <c r="AL448" s="6"/>
      <c r="AM448" s="6"/>
      <c r="AN448" s="6"/>
      <c r="AO448" s="6"/>
    </row>
    <row r="449" ht="14.25" customHeight="1">
      <c r="W449" s="3"/>
      <c r="AA449" s="4"/>
      <c r="AB449" s="4"/>
      <c r="AC449" s="5"/>
      <c r="AH449" s="6"/>
      <c r="AI449" s="6"/>
      <c r="AJ449" s="6"/>
      <c r="AK449" s="6"/>
      <c r="AL449" s="6"/>
      <c r="AM449" s="6"/>
      <c r="AN449" s="6"/>
      <c r="AO449" s="6"/>
    </row>
    <row r="450" ht="14.25" customHeight="1">
      <c r="W450" s="3"/>
      <c r="AA450" s="4"/>
      <c r="AB450" s="4"/>
      <c r="AC450" s="5"/>
      <c r="AH450" s="6"/>
      <c r="AI450" s="6"/>
      <c r="AJ450" s="6"/>
      <c r="AK450" s="6"/>
      <c r="AL450" s="6"/>
      <c r="AM450" s="6"/>
      <c r="AN450" s="6"/>
      <c r="AO450" s="6"/>
    </row>
    <row r="451" ht="14.25" customHeight="1">
      <c r="W451" s="3"/>
      <c r="AA451" s="4"/>
      <c r="AB451" s="4"/>
      <c r="AC451" s="5"/>
      <c r="AH451" s="6"/>
      <c r="AI451" s="6"/>
      <c r="AJ451" s="6"/>
      <c r="AK451" s="6"/>
      <c r="AL451" s="6"/>
      <c r="AM451" s="6"/>
      <c r="AN451" s="6"/>
      <c r="AO451" s="6"/>
    </row>
    <row r="452" ht="14.25" customHeight="1">
      <c r="W452" s="3"/>
      <c r="AA452" s="4"/>
      <c r="AB452" s="4"/>
      <c r="AC452" s="5"/>
      <c r="AH452" s="6"/>
      <c r="AI452" s="6"/>
      <c r="AJ452" s="6"/>
      <c r="AK452" s="6"/>
      <c r="AL452" s="6"/>
      <c r="AM452" s="6"/>
      <c r="AN452" s="6"/>
      <c r="AO452" s="6"/>
    </row>
    <row r="453" ht="14.25" customHeight="1">
      <c r="W453" s="3"/>
      <c r="AA453" s="4"/>
      <c r="AB453" s="4"/>
      <c r="AC453" s="5"/>
      <c r="AH453" s="6"/>
      <c r="AI453" s="6"/>
      <c r="AJ453" s="6"/>
      <c r="AK453" s="6"/>
      <c r="AL453" s="6"/>
      <c r="AM453" s="6"/>
      <c r="AN453" s="6"/>
      <c r="AO453" s="6"/>
    </row>
    <row r="454" ht="14.25" customHeight="1">
      <c r="W454" s="3"/>
      <c r="AA454" s="4"/>
      <c r="AB454" s="4"/>
      <c r="AC454" s="5"/>
      <c r="AH454" s="6"/>
      <c r="AI454" s="6"/>
      <c r="AJ454" s="6"/>
      <c r="AK454" s="6"/>
      <c r="AL454" s="6"/>
      <c r="AM454" s="6"/>
      <c r="AN454" s="6"/>
      <c r="AO454" s="6"/>
    </row>
    <row r="455" ht="14.25" customHeight="1">
      <c r="W455" s="3"/>
      <c r="AA455" s="4"/>
      <c r="AB455" s="4"/>
      <c r="AC455" s="5"/>
      <c r="AH455" s="6"/>
      <c r="AI455" s="6"/>
      <c r="AJ455" s="6"/>
      <c r="AK455" s="6"/>
      <c r="AL455" s="6"/>
      <c r="AM455" s="6"/>
      <c r="AN455" s="6"/>
      <c r="AO455" s="6"/>
    </row>
    <row r="456" ht="14.25" customHeight="1">
      <c r="W456" s="3"/>
      <c r="AA456" s="4"/>
      <c r="AB456" s="4"/>
      <c r="AC456" s="5"/>
      <c r="AH456" s="6"/>
      <c r="AI456" s="6"/>
      <c r="AJ456" s="6"/>
      <c r="AK456" s="6"/>
      <c r="AL456" s="6"/>
      <c r="AM456" s="6"/>
      <c r="AN456" s="6"/>
      <c r="AO456" s="6"/>
    </row>
    <row r="457" ht="14.25" customHeight="1">
      <c r="W457" s="3"/>
      <c r="AA457" s="4"/>
      <c r="AB457" s="4"/>
      <c r="AC457" s="5"/>
      <c r="AH457" s="6"/>
      <c r="AI457" s="6"/>
      <c r="AJ457" s="6"/>
      <c r="AK457" s="6"/>
      <c r="AL457" s="6"/>
      <c r="AM457" s="6"/>
      <c r="AN457" s="6"/>
      <c r="AO457" s="6"/>
    </row>
    <row r="458" ht="14.25" customHeight="1">
      <c r="W458" s="3"/>
      <c r="AA458" s="4"/>
      <c r="AB458" s="4"/>
      <c r="AC458" s="5"/>
      <c r="AH458" s="6"/>
      <c r="AI458" s="6"/>
      <c r="AJ458" s="6"/>
      <c r="AK458" s="6"/>
      <c r="AL458" s="6"/>
      <c r="AM458" s="6"/>
      <c r="AN458" s="6"/>
      <c r="AO458" s="6"/>
    </row>
    <row r="459" ht="14.25" customHeight="1">
      <c r="W459" s="3"/>
      <c r="AA459" s="4"/>
      <c r="AB459" s="4"/>
      <c r="AC459" s="5"/>
      <c r="AH459" s="6"/>
      <c r="AI459" s="6"/>
      <c r="AJ459" s="6"/>
      <c r="AK459" s="6"/>
      <c r="AL459" s="6"/>
      <c r="AM459" s="6"/>
      <c r="AN459" s="6"/>
      <c r="AO459" s="6"/>
    </row>
    <row r="460" ht="14.25" customHeight="1">
      <c r="W460" s="3"/>
      <c r="AA460" s="4"/>
      <c r="AB460" s="4"/>
      <c r="AC460" s="5"/>
      <c r="AH460" s="6"/>
      <c r="AI460" s="6"/>
      <c r="AJ460" s="6"/>
      <c r="AK460" s="6"/>
      <c r="AL460" s="6"/>
      <c r="AM460" s="6"/>
      <c r="AN460" s="6"/>
      <c r="AO460" s="6"/>
    </row>
    <row r="461" ht="14.25" customHeight="1">
      <c r="W461" s="3"/>
      <c r="AA461" s="4"/>
      <c r="AB461" s="4"/>
      <c r="AC461" s="5"/>
      <c r="AH461" s="6"/>
      <c r="AI461" s="6"/>
      <c r="AJ461" s="6"/>
      <c r="AK461" s="6"/>
      <c r="AL461" s="6"/>
      <c r="AM461" s="6"/>
      <c r="AN461" s="6"/>
      <c r="AO461" s="6"/>
    </row>
    <row r="462" ht="14.25" customHeight="1">
      <c r="W462" s="3"/>
      <c r="AA462" s="4"/>
      <c r="AB462" s="4"/>
      <c r="AC462" s="5"/>
      <c r="AH462" s="6"/>
      <c r="AI462" s="6"/>
      <c r="AJ462" s="6"/>
      <c r="AK462" s="6"/>
      <c r="AL462" s="6"/>
      <c r="AM462" s="6"/>
      <c r="AN462" s="6"/>
      <c r="AO462" s="6"/>
    </row>
    <row r="463" ht="14.25" customHeight="1">
      <c r="W463" s="3"/>
      <c r="AA463" s="4"/>
      <c r="AB463" s="4"/>
      <c r="AC463" s="5"/>
      <c r="AH463" s="6"/>
      <c r="AI463" s="6"/>
      <c r="AJ463" s="6"/>
      <c r="AK463" s="6"/>
      <c r="AL463" s="6"/>
      <c r="AM463" s="6"/>
      <c r="AN463" s="6"/>
      <c r="AO463" s="6"/>
    </row>
    <row r="464" ht="14.25" customHeight="1">
      <c r="W464" s="3"/>
      <c r="AA464" s="4"/>
      <c r="AB464" s="4"/>
      <c r="AC464" s="5"/>
      <c r="AH464" s="6"/>
      <c r="AI464" s="6"/>
      <c r="AJ464" s="6"/>
      <c r="AK464" s="6"/>
      <c r="AL464" s="6"/>
      <c r="AM464" s="6"/>
      <c r="AN464" s="6"/>
      <c r="AO464" s="6"/>
    </row>
    <row r="465" ht="14.25" customHeight="1">
      <c r="W465" s="3"/>
      <c r="AA465" s="4"/>
      <c r="AB465" s="4"/>
      <c r="AC465" s="5"/>
      <c r="AH465" s="6"/>
      <c r="AI465" s="6"/>
      <c r="AJ465" s="6"/>
      <c r="AK465" s="6"/>
      <c r="AL465" s="6"/>
      <c r="AM465" s="6"/>
      <c r="AN465" s="6"/>
      <c r="AO465" s="6"/>
    </row>
    <row r="466" ht="14.25" customHeight="1">
      <c r="W466" s="3"/>
      <c r="AA466" s="4"/>
      <c r="AB466" s="4"/>
      <c r="AC466" s="5"/>
      <c r="AH466" s="6"/>
      <c r="AI466" s="6"/>
      <c r="AJ466" s="6"/>
      <c r="AK466" s="6"/>
      <c r="AL466" s="6"/>
      <c r="AM466" s="6"/>
      <c r="AN466" s="6"/>
      <c r="AO466" s="6"/>
    </row>
    <row r="467" ht="14.25" customHeight="1">
      <c r="W467" s="3"/>
      <c r="AA467" s="4"/>
      <c r="AB467" s="4"/>
      <c r="AC467" s="5"/>
      <c r="AH467" s="6"/>
      <c r="AI467" s="6"/>
      <c r="AJ467" s="6"/>
      <c r="AK467" s="6"/>
      <c r="AL467" s="6"/>
      <c r="AM467" s="6"/>
      <c r="AN467" s="6"/>
      <c r="AO467" s="6"/>
    </row>
    <row r="468" ht="14.25" customHeight="1">
      <c r="W468" s="3"/>
      <c r="AA468" s="4"/>
      <c r="AB468" s="4"/>
      <c r="AC468" s="5"/>
      <c r="AH468" s="6"/>
      <c r="AI468" s="6"/>
      <c r="AJ468" s="6"/>
      <c r="AK468" s="6"/>
      <c r="AL468" s="6"/>
      <c r="AM468" s="6"/>
      <c r="AN468" s="6"/>
      <c r="AO468" s="6"/>
    </row>
    <row r="469" ht="14.25" customHeight="1">
      <c r="W469" s="3"/>
      <c r="AA469" s="4"/>
      <c r="AB469" s="4"/>
      <c r="AC469" s="5"/>
      <c r="AH469" s="6"/>
      <c r="AI469" s="6"/>
      <c r="AJ469" s="6"/>
      <c r="AK469" s="6"/>
      <c r="AL469" s="6"/>
      <c r="AM469" s="6"/>
      <c r="AN469" s="6"/>
      <c r="AO469" s="6"/>
    </row>
    <row r="470" ht="14.25" customHeight="1">
      <c r="W470" s="3"/>
      <c r="AA470" s="4"/>
      <c r="AB470" s="4"/>
      <c r="AC470" s="5"/>
      <c r="AH470" s="6"/>
      <c r="AI470" s="6"/>
      <c r="AJ470" s="6"/>
      <c r="AK470" s="6"/>
      <c r="AL470" s="6"/>
      <c r="AM470" s="6"/>
      <c r="AN470" s="6"/>
      <c r="AO470" s="6"/>
    </row>
    <row r="471" ht="14.25" customHeight="1">
      <c r="W471" s="3"/>
      <c r="AA471" s="4"/>
      <c r="AB471" s="4"/>
      <c r="AC471" s="5"/>
      <c r="AH471" s="6"/>
      <c r="AI471" s="6"/>
      <c r="AJ471" s="6"/>
      <c r="AK471" s="6"/>
      <c r="AL471" s="6"/>
      <c r="AM471" s="6"/>
      <c r="AN471" s="6"/>
      <c r="AO471" s="6"/>
    </row>
    <row r="472" ht="14.25" customHeight="1">
      <c r="W472" s="3"/>
      <c r="AA472" s="4"/>
      <c r="AB472" s="4"/>
      <c r="AC472" s="5"/>
      <c r="AH472" s="6"/>
      <c r="AI472" s="6"/>
      <c r="AJ472" s="6"/>
      <c r="AK472" s="6"/>
      <c r="AL472" s="6"/>
      <c r="AM472" s="6"/>
      <c r="AN472" s="6"/>
      <c r="AO472" s="6"/>
    </row>
    <row r="473" ht="14.25" customHeight="1">
      <c r="W473" s="3"/>
      <c r="AA473" s="4"/>
      <c r="AB473" s="4"/>
      <c r="AC473" s="5"/>
      <c r="AH473" s="6"/>
      <c r="AI473" s="6"/>
      <c r="AJ473" s="6"/>
      <c r="AK473" s="6"/>
      <c r="AL473" s="6"/>
      <c r="AM473" s="6"/>
      <c r="AN473" s="6"/>
      <c r="AO473" s="6"/>
    </row>
    <row r="474" ht="14.25" customHeight="1">
      <c r="W474" s="3"/>
      <c r="AA474" s="4"/>
      <c r="AB474" s="4"/>
      <c r="AC474" s="5"/>
      <c r="AH474" s="6"/>
      <c r="AI474" s="6"/>
      <c r="AJ474" s="6"/>
      <c r="AK474" s="6"/>
      <c r="AL474" s="6"/>
      <c r="AM474" s="6"/>
      <c r="AN474" s="6"/>
      <c r="AO474" s="6"/>
    </row>
    <row r="475" ht="14.25" customHeight="1">
      <c r="W475" s="3"/>
      <c r="AA475" s="4"/>
      <c r="AB475" s="4"/>
      <c r="AC475" s="5"/>
      <c r="AH475" s="6"/>
      <c r="AI475" s="6"/>
      <c r="AJ475" s="6"/>
      <c r="AK475" s="6"/>
      <c r="AL475" s="6"/>
      <c r="AM475" s="6"/>
      <c r="AN475" s="6"/>
      <c r="AO475" s="6"/>
    </row>
    <row r="476" ht="14.25" customHeight="1">
      <c r="W476" s="3"/>
      <c r="AA476" s="4"/>
      <c r="AB476" s="4"/>
      <c r="AC476" s="5"/>
      <c r="AH476" s="6"/>
      <c r="AI476" s="6"/>
      <c r="AJ476" s="6"/>
      <c r="AK476" s="6"/>
      <c r="AL476" s="6"/>
      <c r="AM476" s="6"/>
      <c r="AN476" s="6"/>
      <c r="AO476" s="6"/>
    </row>
    <row r="477" ht="14.25" customHeight="1">
      <c r="W477" s="3"/>
      <c r="AA477" s="4"/>
      <c r="AB477" s="4"/>
      <c r="AC477" s="5"/>
      <c r="AH477" s="6"/>
      <c r="AI477" s="6"/>
      <c r="AJ477" s="6"/>
      <c r="AK477" s="6"/>
      <c r="AL477" s="6"/>
      <c r="AM477" s="6"/>
      <c r="AN477" s="6"/>
      <c r="AO477" s="6"/>
    </row>
    <row r="478" ht="14.25" customHeight="1">
      <c r="W478" s="3"/>
      <c r="AA478" s="4"/>
      <c r="AB478" s="4"/>
      <c r="AC478" s="5"/>
      <c r="AH478" s="6"/>
      <c r="AI478" s="6"/>
      <c r="AJ478" s="6"/>
      <c r="AK478" s="6"/>
      <c r="AL478" s="6"/>
      <c r="AM478" s="6"/>
      <c r="AN478" s="6"/>
      <c r="AO478" s="6"/>
    </row>
    <row r="479" ht="14.25" customHeight="1">
      <c r="W479" s="3"/>
      <c r="AA479" s="4"/>
      <c r="AB479" s="4"/>
      <c r="AC479" s="5"/>
      <c r="AH479" s="6"/>
      <c r="AI479" s="6"/>
      <c r="AJ479" s="6"/>
      <c r="AK479" s="6"/>
      <c r="AL479" s="6"/>
      <c r="AM479" s="6"/>
      <c r="AN479" s="6"/>
      <c r="AO479" s="6"/>
    </row>
    <row r="480" ht="14.25" customHeight="1">
      <c r="W480" s="3"/>
      <c r="AA480" s="4"/>
      <c r="AB480" s="4"/>
      <c r="AC480" s="5"/>
      <c r="AH480" s="6"/>
      <c r="AI480" s="6"/>
      <c r="AJ480" s="6"/>
      <c r="AK480" s="6"/>
      <c r="AL480" s="6"/>
      <c r="AM480" s="6"/>
      <c r="AN480" s="6"/>
      <c r="AO480" s="6"/>
    </row>
    <row r="481" ht="14.25" customHeight="1">
      <c r="W481" s="3"/>
      <c r="AA481" s="4"/>
      <c r="AB481" s="4"/>
      <c r="AC481" s="5"/>
      <c r="AH481" s="6"/>
      <c r="AI481" s="6"/>
      <c r="AJ481" s="6"/>
      <c r="AK481" s="6"/>
      <c r="AL481" s="6"/>
      <c r="AM481" s="6"/>
      <c r="AN481" s="6"/>
      <c r="AO481" s="6"/>
    </row>
    <row r="482" ht="14.25" customHeight="1">
      <c r="W482" s="3"/>
      <c r="AA482" s="4"/>
      <c r="AB482" s="4"/>
      <c r="AC482" s="5"/>
      <c r="AH482" s="6"/>
      <c r="AI482" s="6"/>
      <c r="AJ482" s="6"/>
      <c r="AK482" s="6"/>
      <c r="AL482" s="6"/>
      <c r="AM482" s="6"/>
      <c r="AN482" s="6"/>
      <c r="AO482" s="6"/>
    </row>
    <row r="483" ht="14.25" customHeight="1">
      <c r="W483" s="3"/>
      <c r="AA483" s="4"/>
      <c r="AB483" s="4"/>
      <c r="AC483" s="5"/>
      <c r="AH483" s="6"/>
      <c r="AI483" s="6"/>
      <c r="AJ483" s="6"/>
      <c r="AK483" s="6"/>
      <c r="AL483" s="6"/>
      <c r="AM483" s="6"/>
      <c r="AN483" s="6"/>
      <c r="AO483" s="6"/>
    </row>
    <row r="484" ht="14.25" customHeight="1">
      <c r="W484" s="3"/>
      <c r="AA484" s="4"/>
      <c r="AB484" s="4"/>
      <c r="AC484" s="5"/>
      <c r="AH484" s="6"/>
      <c r="AI484" s="6"/>
      <c r="AJ484" s="6"/>
      <c r="AK484" s="6"/>
      <c r="AL484" s="6"/>
      <c r="AM484" s="6"/>
      <c r="AN484" s="6"/>
      <c r="AO484" s="6"/>
    </row>
    <row r="485" ht="14.25" customHeight="1">
      <c r="W485" s="3"/>
      <c r="AA485" s="4"/>
      <c r="AB485" s="4"/>
      <c r="AC485" s="5"/>
      <c r="AH485" s="6"/>
      <c r="AI485" s="6"/>
      <c r="AJ485" s="6"/>
      <c r="AK485" s="6"/>
      <c r="AL485" s="6"/>
      <c r="AM485" s="6"/>
      <c r="AN485" s="6"/>
      <c r="AO485" s="6"/>
    </row>
    <row r="486" ht="14.25" customHeight="1">
      <c r="W486" s="3"/>
      <c r="AA486" s="4"/>
      <c r="AB486" s="4"/>
      <c r="AC486" s="5"/>
      <c r="AH486" s="6"/>
      <c r="AI486" s="6"/>
      <c r="AJ486" s="6"/>
      <c r="AK486" s="6"/>
      <c r="AL486" s="6"/>
      <c r="AM486" s="6"/>
      <c r="AN486" s="6"/>
      <c r="AO486" s="6"/>
    </row>
    <row r="487" ht="14.25" customHeight="1">
      <c r="W487" s="3"/>
      <c r="AA487" s="4"/>
      <c r="AB487" s="4"/>
      <c r="AC487" s="5"/>
      <c r="AH487" s="6"/>
      <c r="AI487" s="6"/>
      <c r="AJ487" s="6"/>
      <c r="AK487" s="6"/>
      <c r="AL487" s="6"/>
      <c r="AM487" s="6"/>
      <c r="AN487" s="6"/>
      <c r="AO487" s="6"/>
    </row>
    <row r="488" ht="14.25" customHeight="1">
      <c r="W488" s="3"/>
      <c r="AA488" s="4"/>
      <c r="AB488" s="4"/>
      <c r="AC488" s="5"/>
      <c r="AH488" s="6"/>
      <c r="AI488" s="6"/>
      <c r="AJ488" s="6"/>
      <c r="AK488" s="6"/>
      <c r="AL488" s="6"/>
      <c r="AM488" s="6"/>
      <c r="AN488" s="6"/>
      <c r="AO488" s="6"/>
    </row>
    <row r="489" ht="14.25" customHeight="1">
      <c r="W489" s="3"/>
      <c r="AA489" s="4"/>
      <c r="AB489" s="4"/>
      <c r="AC489" s="5"/>
      <c r="AH489" s="6"/>
      <c r="AI489" s="6"/>
      <c r="AJ489" s="6"/>
      <c r="AK489" s="6"/>
      <c r="AL489" s="6"/>
      <c r="AM489" s="6"/>
      <c r="AN489" s="6"/>
      <c r="AO489" s="6"/>
    </row>
    <row r="490" ht="14.25" customHeight="1">
      <c r="W490" s="3"/>
      <c r="AA490" s="4"/>
      <c r="AB490" s="4"/>
      <c r="AC490" s="5"/>
      <c r="AH490" s="6"/>
      <c r="AI490" s="6"/>
      <c r="AJ490" s="6"/>
      <c r="AK490" s="6"/>
      <c r="AL490" s="6"/>
      <c r="AM490" s="6"/>
      <c r="AN490" s="6"/>
      <c r="AO490" s="6"/>
    </row>
    <row r="491" ht="14.25" customHeight="1">
      <c r="W491" s="3"/>
      <c r="AA491" s="4"/>
      <c r="AB491" s="4"/>
      <c r="AC491" s="5"/>
      <c r="AH491" s="6"/>
      <c r="AI491" s="6"/>
      <c r="AJ491" s="6"/>
      <c r="AK491" s="6"/>
      <c r="AL491" s="6"/>
      <c r="AM491" s="6"/>
      <c r="AN491" s="6"/>
      <c r="AO491" s="6"/>
    </row>
    <row r="492" ht="14.25" customHeight="1">
      <c r="W492" s="3"/>
      <c r="AA492" s="4"/>
      <c r="AB492" s="4"/>
      <c r="AC492" s="5"/>
      <c r="AH492" s="6"/>
      <c r="AI492" s="6"/>
      <c r="AJ492" s="6"/>
      <c r="AK492" s="6"/>
      <c r="AL492" s="6"/>
      <c r="AM492" s="6"/>
      <c r="AN492" s="6"/>
      <c r="AO492" s="6"/>
    </row>
    <row r="493" ht="14.25" customHeight="1">
      <c r="W493" s="3"/>
      <c r="AA493" s="4"/>
      <c r="AB493" s="4"/>
      <c r="AC493" s="5"/>
      <c r="AH493" s="6"/>
      <c r="AI493" s="6"/>
      <c r="AJ493" s="6"/>
      <c r="AK493" s="6"/>
      <c r="AL493" s="6"/>
      <c r="AM493" s="6"/>
      <c r="AN493" s="6"/>
      <c r="AO493" s="6"/>
    </row>
    <row r="494" ht="14.25" customHeight="1">
      <c r="W494" s="3"/>
      <c r="AA494" s="4"/>
      <c r="AB494" s="4"/>
      <c r="AC494" s="5"/>
      <c r="AH494" s="6"/>
      <c r="AI494" s="6"/>
      <c r="AJ494" s="6"/>
      <c r="AK494" s="6"/>
      <c r="AL494" s="6"/>
      <c r="AM494" s="6"/>
      <c r="AN494" s="6"/>
      <c r="AO494" s="6"/>
    </row>
    <row r="495" ht="14.25" customHeight="1">
      <c r="W495" s="3"/>
      <c r="AA495" s="4"/>
      <c r="AB495" s="4"/>
      <c r="AC495" s="5"/>
      <c r="AH495" s="6"/>
      <c r="AI495" s="6"/>
      <c r="AJ495" s="6"/>
      <c r="AK495" s="6"/>
      <c r="AL495" s="6"/>
      <c r="AM495" s="6"/>
      <c r="AN495" s="6"/>
      <c r="AO495" s="6"/>
    </row>
    <row r="496" ht="14.25" customHeight="1">
      <c r="W496" s="3"/>
      <c r="AA496" s="4"/>
      <c r="AB496" s="4"/>
      <c r="AC496" s="5"/>
      <c r="AH496" s="6"/>
      <c r="AI496" s="6"/>
      <c r="AJ496" s="6"/>
      <c r="AK496" s="6"/>
      <c r="AL496" s="6"/>
      <c r="AM496" s="6"/>
      <c r="AN496" s="6"/>
      <c r="AO496" s="6"/>
    </row>
    <row r="497" ht="14.25" customHeight="1">
      <c r="W497" s="3"/>
      <c r="AA497" s="4"/>
      <c r="AB497" s="4"/>
      <c r="AC497" s="5"/>
      <c r="AH497" s="6"/>
      <c r="AI497" s="6"/>
      <c r="AJ497" s="6"/>
      <c r="AK497" s="6"/>
      <c r="AL497" s="6"/>
      <c r="AM497" s="6"/>
      <c r="AN497" s="6"/>
      <c r="AO497" s="6"/>
    </row>
    <row r="498" ht="14.25" customHeight="1">
      <c r="W498" s="3"/>
      <c r="AA498" s="4"/>
      <c r="AB498" s="4"/>
      <c r="AC498" s="5"/>
      <c r="AH498" s="6"/>
      <c r="AI498" s="6"/>
      <c r="AJ498" s="6"/>
      <c r="AK498" s="6"/>
      <c r="AL498" s="6"/>
      <c r="AM498" s="6"/>
      <c r="AN498" s="6"/>
      <c r="AO498" s="6"/>
    </row>
    <row r="499" ht="14.25" customHeight="1">
      <c r="W499" s="3"/>
      <c r="AA499" s="4"/>
      <c r="AB499" s="4"/>
      <c r="AC499" s="5"/>
      <c r="AH499" s="6"/>
      <c r="AI499" s="6"/>
      <c r="AJ499" s="6"/>
      <c r="AK499" s="6"/>
      <c r="AL499" s="6"/>
      <c r="AM499" s="6"/>
      <c r="AN499" s="6"/>
      <c r="AO499" s="6"/>
    </row>
    <row r="500" ht="14.25" customHeight="1">
      <c r="W500" s="3"/>
      <c r="AA500" s="4"/>
      <c r="AB500" s="4"/>
      <c r="AC500" s="5"/>
      <c r="AH500" s="6"/>
      <c r="AI500" s="6"/>
      <c r="AJ500" s="6"/>
      <c r="AK500" s="6"/>
      <c r="AL500" s="6"/>
      <c r="AM500" s="6"/>
      <c r="AN500" s="6"/>
      <c r="AO500" s="6"/>
    </row>
    <row r="501" ht="14.25" customHeight="1">
      <c r="W501" s="3"/>
      <c r="AA501" s="4"/>
      <c r="AB501" s="4"/>
      <c r="AC501" s="5"/>
      <c r="AH501" s="6"/>
      <c r="AI501" s="6"/>
      <c r="AJ501" s="6"/>
      <c r="AK501" s="6"/>
      <c r="AL501" s="6"/>
      <c r="AM501" s="6"/>
      <c r="AN501" s="6"/>
      <c r="AO501" s="6"/>
    </row>
    <row r="502" ht="14.25" customHeight="1">
      <c r="W502" s="3"/>
      <c r="AA502" s="4"/>
      <c r="AB502" s="4"/>
      <c r="AC502" s="5"/>
      <c r="AH502" s="6"/>
      <c r="AI502" s="6"/>
      <c r="AJ502" s="6"/>
      <c r="AK502" s="6"/>
      <c r="AL502" s="6"/>
      <c r="AM502" s="6"/>
      <c r="AN502" s="6"/>
      <c r="AO502" s="6"/>
    </row>
    <row r="503" ht="14.25" customHeight="1">
      <c r="W503" s="3"/>
      <c r="AA503" s="4"/>
      <c r="AB503" s="4"/>
      <c r="AC503" s="5"/>
      <c r="AH503" s="6"/>
      <c r="AI503" s="6"/>
      <c r="AJ503" s="6"/>
      <c r="AK503" s="6"/>
      <c r="AL503" s="6"/>
      <c r="AM503" s="6"/>
      <c r="AN503" s="6"/>
      <c r="AO503" s="6"/>
    </row>
    <row r="504" ht="14.25" customHeight="1">
      <c r="W504" s="3"/>
      <c r="AA504" s="4"/>
      <c r="AB504" s="4"/>
      <c r="AC504" s="5"/>
      <c r="AH504" s="6"/>
      <c r="AI504" s="6"/>
      <c r="AJ504" s="6"/>
      <c r="AK504" s="6"/>
      <c r="AL504" s="6"/>
      <c r="AM504" s="6"/>
      <c r="AN504" s="6"/>
      <c r="AO504" s="6"/>
    </row>
    <row r="505" ht="14.25" customHeight="1">
      <c r="W505" s="3"/>
      <c r="AA505" s="4"/>
      <c r="AB505" s="4"/>
      <c r="AC505" s="5"/>
      <c r="AH505" s="6"/>
      <c r="AI505" s="6"/>
      <c r="AJ505" s="6"/>
      <c r="AK505" s="6"/>
      <c r="AL505" s="6"/>
      <c r="AM505" s="6"/>
      <c r="AN505" s="6"/>
      <c r="AO505" s="6"/>
    </row>
    <row r="506" ht="14.25" customHeight="1">
      <c r="W506" s="3"/>
      <c r="AA506" s="4"/>
      <c r="AB506" s="4"/>
      <c r="AC506" s="5"/>
      <c r="AH506" s="6"/>
      <c r="AI506" s="6"/>
      <c r="AJ506" s="6"/>
      <c r="AK506" s="6"/>
      <c r="AL506" s="6"/>
      <c r="AM506" s="6"/>
      <c r="AN506" s="6"/>
      <c r="AO506" s="6"/>
    </row>
    <row r="507" ht="14.25" customHeight="1">
      <c r="W507" s="3"/>
      <c r="AA507" s="4"/>
      <c r="AB507" s="4"/>
      <c r="AC507" s="5"/>
      <c r="AH507" s="6"/>
      <c r="AI507" s="6"/>
      <c r="AJ507" s="6"/>
      <c r="AK507" s="6"/>
      <c r="AL507" s="6"/>
      <c r="AM507" s="6"/>
      <c r="AN507" s="6"/>
      <c r="AO507" s="6"/>
    </row>
    <row r="508" ht="14.25" customHeight="1">
      <c r="W508" s="3"/>
      <c r="AA508" s="4"/>
      <c r="AB508" s="4"/>
      <c r="AC508" s="5"/>
      <c r="AH508" s="6"/>
      <c r="AI508" s="6"/>
      <c r="AJ508" s="6"/>
      <c r="AK508" s="6"/>
      <c r="AL508" s="6"/>
      <c r="AM508" s="6"/>
      <c r="AN508" s="6"/>
      <c r="AO508" s="6"/>
    </row>
    <row r="509" ht="14.25" customHeight="1">
      <c r="W509" s="3"/>
      <c r="AA509" s="4"/>
      <c r="AB509" s="4"/>
      <c r="AC509" s="5"/>
      <c r="AH509" s="6"/>
      <c r="AI509" s="6"/>
      <c r="AJ509" s="6"/>
      <c r="AK509" s="6"/>
      <c r="AL509" s="6"/>
      <c r="AM509" s="6"/>
      <c r="AN509" s="6"/>
      <c r="AO509" s="6"/>
    </row>
    <row r="510" ht="14.25" customHeight="1">
      <c r="W510" s="3"/>
      <c r="AA510" s="4"/>
      <c r="AB510" s="4"/>
      <c r="AC510" s="5"/>
      <c r="AH510" s="6"/>
      <c r="AI510" s="6"/>
      <c r="AJ510" s="6"/>
      <c r="AK510" s="6"/>
      <c r="AL510" s="6"/>
      <c r="AM510" s="6"/>
      <c r="AN510" s="6"/>
      <c r="AO510" s="6"/>
    </row>
    <row r="511" ht="14.25" customHeight="1">
      <c r="W511" s="3"/>
      <c r="AA511" s="4"/>
      <c r="AB511" s="4"/>
      <c r="AC511" s="5"/>
      <c r="AH511" s="6"/>
      <c r="AI511" s="6"/>
      <c r="AJ511" s="6"/>
      <c r="AK511" s="6"/>
      <c r="AL511" s="6"/>
      <c r="AM511" s="6"/>
      <c r="AN511" s="6"/>
      <c r="AO511" s="6"/>
    </row>
    <row r="512" ht="14.25" customHeight="1">
      <c r="W512" s="3"/>
      <c r="AA512" s="4"/>
      <c r="AB512" s="4"/>
      <c r="AC512" s="5"/>
      <c r="AH512" s="6"/>
      <c r="AI512" s="6"/>
      <c r="AJ512" s="6"/>
      <c r="AK512" s="6"/>
      <c r="AL512" s="6"/>
      <c r="AM512" s="6"/>
      <c r="AN512" s="6"/>
      <c r="AO512" s="6"/>
    </row>
    <row r="513" ht="14.25" customHeight="1">
      <c r="W513" s="3"/>
      <c r="AA513" s="4"/>
      <c r="AB513" s="4"/>
      <c r="AC513" s="5"/>
      <c r="AH513" s="6"/>
      <c r="AI513" s="6"/>
      <c r="AJ513" s="6"/>
      <c r="AK513" s="6"/>
      <c r="AL513" s="6"/>
      <c r="AM513" s="6"/>
      <c r="AN513" s="6"/>
      <c r="AO513" s="6"/>
    </row>
    <row r="514" ht="14.25" customHeight="1">
      <c r="W514" s="3"/>
      <c r="AA514" s="4"/>
      <c r="AB514" s="4"/>
      <c r="AC514" s="5"/>
      <c r="AH514" s="6"/>
      <c r="AI514" s="6"/>
      <c r="AJ514" s="6"/>
      <c r="AK514" s="6"/>
      <c r="AL514" s="6"/>
      <c r="AM514" s="6"/>
      <c r="AN514" s="6"/>
      <c r="AO514" s="6"/>
    </row>
    <row r="515" ht="14.25" customHeight="1">
      <c r="W515" s="3"/>
      <c r="AA515" s="4"/>
      <c r="AB515" s="4"/>
      <c r="AC515" s="5"/>
      <c r="AH515" s="6"/>
      <c r="AI515" s="6"/>
      <c r="AJ515" s="6"/>
      <c r="AK515" s="6"/>
      <c r="AL515" s="6"/>
      <c r="AM515" s="6"/>
      <c r="AN515" s="6"/>
      <c r="AO515" s="6"/>
    </row>
    <row r="516" ht="14.25" customHeight="1">
      <c r="W516" s="3"/>
      <c r="AA516" s="4"/>
      <c r="AB516" s="4"/>
      <c r="AC516" s="5"/>
      <c r="AH516" s="6"/>
      <c r="AI516" s="6"/>
      <c r="AJ516" s="6"/>
      <c r="AK516" s="6"/>
      <c r="AL516" s="6"/>
      <c r="AM516" s="6"/>
      <c r="AN516" s="6"/>
      <c r="AO516" s="6"/>
    </row>
    <row r="517" ht="14.25" customHeight="1">
      <c r="W517" s="3"/>
      <c r="AA517" s="4"/>
      <c r="AB517" s="4"/>
      <c r="AC517" s="5"/>
      <c r="AH517" s="6"/>
      <c r="AI517" s="6"/>
      <c r="AJ517" s="6"/>
      <c r="AK517" s="6"/>
      <c r="AL517" s="6"/>
      <c r="AM517" s="6"/>
      <c r="AN517" s="6"/>
      <c r="AO517" s="6"/>
    </row>
    <row r="518" ht="14.25" customHeight="1">
      <c r="W518" s="3"/>
      <c r="AA518" s="4"/>
      <c r="AB518" s="4"/>
      <c r="AC518" s="5"/>
      <c r="AH518" s="6"/>
      <c r="AI518" s="6"/>
      <c r="AJ518" s="6"/>
      <c r="AK518" s="6"/>
      <c r="AL518" s="6"/>
      <c r="AM518" s="6"/>
      <c r="AN518" s="6"/>
      <c r="AO518" s="6"/>
    </row>
    <row r="519" ht="14.25" customHeight="1">
      <c r="W519" s="3"/>
      <c r="AA519" s="4"/>
      <c r="AB519" s="4"/>
      <c r="AC519" s="5"/>
      <c r="AH519" s="6"/>
      <c r="AI519" s="6"/>
      <c r="AJ519" s="6"/>
      <c r="AK519" s="6"/>
      <c r="AL519" s="6"/>
      <c r="AM519" s="6"/>
      <c r="AN519" s="6"/>
      <c r="AO519" s="6"/>
    </row>
    <row r="520" ht="14.25" customHeight="1">
      <c r="W520" s="3"/>
      <c r="AA520" s="4"/>
      <c r="AB520" s="4"/>
      <c r="AC520" s="5"/>
      <c r="AH520" s="6"/>
      <c r="AI520" s="6"/>
      <c r="AJ520" s="6"/>
      <c r="AK520" s="6"/>
      <c r="AL520" s="6"/>
      <c r="AM520" s="6"/>
      <c r="AN520" s="6"/>
      <c r="AO520" s="6"/>
    </row>
    <row r="521" ht="14.25" customHeight="1">
      <c r="W521" s="3"/>
      <c r="AA521" s="4"/>
      <c r="AB521" s="4"/>
      <c r="AC521" s="5"/>
      <c r="AH521" s="6"/>
      <c r="AI521" s="6"/>
      <c r="AJ521" s="6"/>
      <c r="AK521" s="6"/>
      <c r="AL521" s="6"/>
      <c r="AM521" s="6"/>
      <c r="AN521" s="6"/>
      <c r="AO521" s="6"/>
    </row>
    <row r="522" ht="14.25" customHeight="1">
      <c r="W522" s="3"/>
      <c r="AA522" s="4"/>
      <c r="AB522" s="4"/>
      <c r="AC522" s="5"/>
      <c r="AH522" s="6"/>
      <c r="AI522" s="6"/>
      <c r="AJ522" s="6"/>
      <c r="AK522" s="6"/>
      <c r="AL522" s="6"/>
      <c r="AM522" s="6"/>
      <c r="AN522" s="6"/>
      <c r="AO522" s="6"/>
    </row>
    <row r="523" ht="14.25" customHeight="1">
      <c r="W523" s="3"/>
      <c r="AA523" s="4"/>
      <c r="AB523" s="4"/>
      <c r="AC523" s="5"/>
      <c r="AH523" s="6"/>
      <c r="AI523" s="6"/>
      <c r="AJ523" s="6"/>
      <c r="AK523" s="6"/>
      <c r="AL523" s="6"/>
      <c r="AM523" s="6"/>
      <c r="AN523" s="6"/>
      <c r="AO523" s="6"/>
    </row>
    <row r="524" ht="14.25" customHeight="1">
      <c r="W524" s="3"/>
      <c r="AA524" s="4"/>
      <c r="AB524" s="4"/>
      <c r="AC524" s="5"/>
      <c r="AH524" s="6"/>
      <c r="AI524" s="6"/>
      <c r="AJ524" s="6"/>
      <c r="AK524" s="6"/>
      <c r="AL524" s="6"/>
      <c r="AM524" s="6"/>
      <c r="AN524" s="6"/>
      <c r="AO524" s="6"/>
    </row>
    <row r="525" ht="14.25" customHeight="1">
      <c r="W525" s="3"/>
      <c r="AA525" s="4"/>
      <c r="AB525" s="4"/>
      <c r="AC525" s="5"/>
      <c r="AH525" s="6"/>
      <c r="AI525" s="6"/>
      <c r="AJ525" s="6"/>
      <c r="AK525" s="6"/>
      <c r="AL525" s="6"/>
      <c r="AM525" s="6"/>
      <c r="AN525" s="6"/>
      <c r="AO525" s="6"/>
    </row>
    <row r="526" ht="14.25" customHeight="1">
      <c r="W526" s="3"/>
      <c r="AA526" s="4"/>
      <c r="AB526" s="4"/>
      <c r="AC526" s="5"/>
      <c r="AH526" s="6"/>
      <c r="AI526" s="6"/>
      <c r="AJ526" s="6"/>
      <c r="AK526" s="6"/>
      <c r="AL526" s="6"/>
      <c r="AM526" s="6"/>
      <c r="AN526" s="6"/>
      <c r="AO526" s="6"/>
    </row>
    <row r="527" ht="14.25" customHeight="1">
      <c r="W527" s="3"/>
      <c r="AA527" s="4"/>
      <c r="AB527" s="4"/>
      <c r="AC527" s="5"/>
      <c r="AH527" s="6"/>
      <c r="AI527" s="6"/>
      <c r="AJ527" s="6"/>
      <c r="AK527" s="6"/>
      <c r="AL527" s="6"/>
      <c r="AM527" s="6"/>
      <c r="AN527" s="6"/>
      <c r="AO527" s="6"/>
    </row>
    <row r="528" ht="14.25" customHeight="1">
      <c r="W528" s="3"/>
      <c r="AA528" s="4"/>
      <c r="AB528" s="4"/>
      <c r="AC528" s="5"/>
      <c r="AH528" s="6"/>
      <c r="AI528" s="6"/>
      <c r="AJ528" s="6"/>
      <c r="AK528" s="6"/>
      <c r="AL528" s="6"/>
      <c r="AM528" s="6"/>
      <c r="AN528" s="6"/>
      <c r="AO528" s="6"/>
    </row>
    <row r="529" ht="14.25" customHeight="1">
      <c r="W529" s="3"/>
      <c r="AA529" s="4"/>
      <c r="AB529" s="4"/>
      <c r="AC529" s="5"/>
      <c r="AH529" s="6"/>
      <c r="AI529" s="6"/>
      <c r="AJ529" s="6"/>
      <c r="AK529" s="6"/>
      <c r="AL529" s="6"/>
      <c r="AM529" s="6"/>
      <c r="AN529" s="6"/>
      <c r="AO529" s="6"/>
    </row>
    <row r="530" ht="14.25" customHeight="1">
      <c r="W530" s="3"/>
      <c r="AA530" s="4"/>
      <c r="AB530" s="4"/>
      <c r="AC530" s="5"/>
      <c r="AH530" s="6"/>
      <c r="AI530" s="6"/>
      <c r="AJ530" s="6"/>
      <c r="AK530" s="6"/>
      <c r="AL530" s="6"/>
      <c r="AM530" s="6"/>
      <c r="AN530" s="6"/>
      <c r="AO530" s="6"/>
    </row>
    <row r="531" ht="14.25" customHeight="1">
      <c r="W531" s="3"/>
      <c r="AA531" s="4"/>
      <c r="AB531" s="4"/>
      <c r="AC531" s="5"/>
      <c r="AH531" s="6"/>
      <c r="AI531" s="6"/>
      <c r="AJ531" s="6"/>
      <c r="AK531" s="6"/>
      <c r="AL531" s="6"/>
      <c r="AM531" s="6"/>
      <c r="AN531" s="6"/>
      <c r="AO531" s="6"/>
    </row>
    <row r="532" ht="14.25" customHeight="1">
      <c r="W532" s="3"/>
      <c r="AA532" s="4"/>
      <c r="AB532" s="4"/>
      <c r="AC532" s="5"/>
      <c r="AH532" s="6"/>
      <c r="AI532" s="6"/>
      <c r="AJ532" s="6"/>
      <c r="AK532" s="6"/>
      <c r="AL532" s="6"/>
      <c r="AM532" s="6"/>
      <c r="AN532" s="6"/>
      <c r="AO532" s="6"/>
    </row>
    <row r="533" ht="14.25" customHeight="1">
      <c r="W533" s="3"/>
      <c r="AA533" s="4"/>
      <c r="AB533" s="4"/>
      <c r="AC533" s="5"/>
      <c r="AH533" s="6"/>
      <c r="AI533" s="6"/>
      <c r="AJ533" s="6"/>
      <c r="AK533" s="6"/>
      <c r="AL533" s="6"/>
      <c r="AM533" s="6"/>
      <c r="AN533" s="6"/>
      <c r="AO533" s="6"/>
    </row>
    <row r="534" ht="14.25" customHeight="1">
      <c r="W534" s="3"/>
      <c r="AA534" s="4"/>
      <c r="AB534" s="4"/>
      <c r="AC534" s="5"/>
      <c r="AH534" s="6"/>
      <c r="AI534" s="6"/>
      <c r="AJ534" s="6"/>
      <c r="AK534" s="6"/>
      <c r="AL534" s="6"/>
      <c r="AM534" s="6"/>
      <c r="AN534" s="6"/>
      <c r="AO534" s="6"/>
    </row>
    <row r="535" ht="14.25" customHeight="1">
      <c r="W535" s="3"/>
      <c r="AA535" s="4"/>
      <c r="AB535" s="4"/>
      <c r="AC535" s="5"/>
      <c r="AH535" s="6"/>
      <c r="AI535" s="6"/>
      <c r="AJ535" s="6"/>
      <c r="AK535" s="6"/>
      <c r="AL535" s="6"/>
      <c r="AM535" s="6"/>
      <c r="AN535" s="6"/>
      <c r="AO535" s="6"/>
    </row>
    <row r="536" ht="14.25" customHeight="1">
      <c r="W536" s="3"/>
      <c r="AA536" s="4"/>
      <c r="AB536" s="4"/>
      <c r="AC536" s="5"/>
      <c r="AH536" s="6"/>
      <c r="AI536" s="6"/>
      <c r="AJ536" s="6"/>
      <c r="AK536" s="6"/>
      <c r="AL536" s="6"/>
      <c r="AM536" s="6"/>
      <c r="AN536" s="6"/>
      <c r="AO536" s="6"/>
    </row>
    <row r="537" ht="14.25" customHeight="1">
      <c r="W537" s="3"/>
      <c r="AA537" s="4"/>
      <c r="AB537" s="4"/>
      <c r="AC537" s="5"/>
      <c r="AH537" s="6"/>
      <c r="AI537" s="6"/>
      <c r="AJ537" s="6"/>
      <c r="AK537" s="6"/>
      <c r="AL537" s="6"/>
      <c r="AM537" s="6"/>
      <c r="AN537" s="6"/>
      <c r="AO537" s="6"/>
    </row>
    <row r="538" ht="14.25" customHeight="1">
      <c r="W538" s="3"/>
      <c r="AA538" s="4"/>
      <c r="AB538" s="4"/>
      <c r="AC538" s="5"/>
      <c r="AH538" s="6"/>
      <c r="AI538" s="6"/>
      <c r="AJ538" s="6"/>
      <c r="AK538" s="6"/>
      <c r="AL538" s="6"/>
      <c r="AM538" s="6"/>
      <c r="AN538" s="6"/>
      <c r="AO538" s="6"/>
    </row>
    <row r="539" ht="14.25" customHeight="1">
      <c r="W539" s="3"/>
      <c r="AA539" s="4"/>
      <c r="AB539" s="4"/>
      <c r="AC539" s="5"/>
      <c r="AH539" s="6"/>
      <c r="AI539" s="6"/>
      <c r="AJ539" s="6"/>
      <c r="AK539" s="6"/>
      <c r="AL539" s="6"/>
      <c r="AM539" s="6"/>
      <c r="AN539" s="6"/>
      <c r="AO539" s="6"/>
    </row>
    <row r="540" ht="14.25" customHeight="1">
      <c r="W540" s="3"/>
      <c r="AA540" s="4"/>
      <c r="AB540" s="4"/>
      <c r="AC540" s="5"/>
      <c r="AH540" s="6"/>
      <c r="AI540" s="6"/>
      <c r="AJ540" s="6"/>
      <c r="AK540" s="6"/>
      <c r="AL540" s="6"/>
      <c r="AM540" s="6"/>
      <c r="AN540" s="6"/>
      <c r="AO540" s="6"/>
    </row>
    <row r="541" ht="14.25" customHeight="1">
      <c r="W541" s="3"/>
      <c r="AA541" s="4"/>
      <c r="AB541" s="4"/>
      <c r="AC541" s="5"/>
      <c r="AH541" s="6"/>
      <c r="AI541" s="6"/>
      <c r="AJ541" s="6"/>
      <c r="AK541" s="6"/>
      <c r="AL541" s="6"/>
      <c r="AM541" s="6"/>
      <c r="AN541" s="6"/>
      <c r="AO541" s="6"/>
    </row>
    <row r="542" ht="14.25" customHeight="1">
      <c r="W542" s="3"/>
      <c r="AA542" s="4"/>
      <c r="AB542" s="4"/>
      <c r="AC542" s="5"/>
      <c r="AH542" s="6"/>
      <c r="AI542" s="6"/>
      <c r="AJ542" s="6"/>
      <c r="AK542" s="6"/>
      <c r="AL542" s="6"/>
      <c r="AM542" s="6"/>
      <c r="AN542" s="6"/>
      <c r="AO542" s="6"/>
    </row>
    <row r="543" ht="14.25" customHeight="1">
      <c r="W543" s="3"/>
      <c r="AA543" s="4"/>
      <c r="AB543" s="4"/>
      <c r="AC543" s="5"/>
      <c r="AH543" s="6"/>
      <c r="AI543" s="6"/>
      <c r="AJ543" s="6"/>
      <c r="AK543" s="6"/>
      <c r="AL543" s="6"/>
      <c r="AM543" s="6"/>
      <c r="AN543" s="6"/>
      <c r="AO543" s="6"/>
    </row>
    <row r="544" ht="14.25" customHeight="1">
      <c r="W544" s="3"/>
      <c r="AA544" s="4"/>
      <c r="AB544" s="4"/>
      <c r="AC544" s="5"/>
      <c r="AH544" s="6"/>
      <c r="AI544" s="6"/>
      <c r="AJ544" s="6"/>
      <c r="AK544" s="6"/>
      <c r="AL544" s="6"/>
      <c r="AM544" s="6"/>
      <c r="AN544" s="6"/>
      <c r="AO544" s="6"/>
    </row>
    <row r="545" ht="14.25" customHeight="1">
      <c r="W545" s="3"/>
      <c r="AA545" s="4"/>
      <c r="AB545" s="4"/>
      <c r="AC545" s="5"/>
      <c r="AH545" s="6"/>
      <c r="AI545" s="6"/>
      <c r="AJ545" s="6"/>
      <c r="AK545" s="6"/>
      <c r="AL545" s="6"/>
      <c r="AM545" s="6"/>
      <c r="AN545" s="6"/>
      <c r="AO545" s="6"/>
    </row>
    <row r="546" ht="14.25" customHeight="1">
      <c r="W546" s="3"/>
      <c r="AA546" s="4"/>
      <c r="AB546" s="4"/>
      <c r="AC546" s="5"/>
      <c r="AH546" s="6"/>
      <c r="AI546" s="6"/>
      <c r="AJ546" s="6"/>
      <c r="AK546" s="6"/>
      <c r="AL546" s="6"/>
      <c r="AM546" s="6"/>
      <c r="AN546" s="6"/>
      <c r="AO546" s="6"/>
    </row>
    <row r="547" ht="14.25" customHeight="1">
      <c r="W547" s="3"/>
      <c r="AA547" s="4"/>
      <c r="AB547" s="4"/>
      <c r="AC547" s="5"/>
      <c r="AH547" s="6"/>
      <c r="AI547" s="6"/>
      <c r="AJ547" s="6"/>
      <c r="AK547" s="6"/>
      <c r="AL547" s="6"/>
      <c r="AM547" s="6"/>
      <c r="AN547" s="6"/>
      <c r="AO547" s="6"/>
    </row>
    <row r="548" ht="14.25" customHeight="1">
      <c r="W548" s="3"/>
      <c r="AA548" s="4"/>
      <c r="AB548" s="4"/>
      <c r="AC548" s="5"/>
      <c r="AH548" s="6"/>
      <c r="AI548" s="6"/>
      <c r="AJ548" s="6"/>
      <c r="AK548" s="6"/>
      <c r="AL548" s="6"/>
      <c r="AM548" s="6"/>
      <c r="AN548" s="6"/>
      <c r="AO548" s="6"/>
    </row>
    <row r="549" ht="14.25" customHeight="1">
      <c r="W549" s="3"/>
      <c r="AA549" s="4"/>
      <c r="AB549" s="4"/>
      <c r="AC549" s="5"/>
      <c r="AH549" s="6"/>
      <c r="AI549" s="6"/>
      <c r="AJ549" s="6"/>
      <c r="AK549" s="6"/>
      <c r="AL549" s="6"/>
      <c r="AM549" s="6"/>
      <c r="AN549" s="6"/>
      <c r="AO549" s="6"/>
    </row>
    <row r="550" ht="14.25" customHeight="1">
      <c r="W550" s="3"/>
      <c r="AA550" s="4"/>
      <c r="AB550" s="4"/>
      <c r="AC550" s="5"/>
      <c r="AH550" s="6"/>
      <c r="AI550" s="6"/>
      <c r="AJ550" s="6"/>
      <c r="AK550" s="6"/>
      <c r="AL550" s="6"/>
      <c r="AM550" s="6"/>
      <c r="AN550" s="6"/>
      <c r="AO550" s="6"/>
    </row>
    <row r="551" ht="14.25" customHeight="1">
      <c r="W551" s="3"/>
      <c r="AA551" s="4"/>
      <c r="AB551" s="4"/>
      <c r="AC551" s="5"/>
      <c r="AH551" s="6"/>
      <c r="AI551" s="6"/>
      <c r="AJ551" s="6"/>
      <c r="AK551" s="6"/>
      <c r="AL551" s="6"/>
      <c r="AM551" s="6"/>
      <c r="AN551" s="6"/>
      <c r="AO551" s="6"/>
    </row>
    <row r="552" ht="14.25" customHeight="1">
      <c r="W552" s="3"/>
      <c r="AA552" s="4"/>
      <c r="AB552" s="4"/>
      <c r="AC552" s="5"/>
      <c r="AH552" s="6"/>
      <c r="AI552" s="6"/>
      <c r="AJ552" s="6"/>
      <c r="AK552" s="6"/>
      <c r="AL552" s="6"/>
      <c r="AM552" s="6"/>
      <c r="AN552" s="6"/>
      <c r="AO552" s="6"/>
    </row>
    <row r="553" ht="14.25" customHeight="1">
      <c r="W553" s="3"/>
      <c r="AA553" s="4"/>
      <c r="AB553" s="4"/>
      <c r="AC553" s="5"/>
      <c r="AH553" s="6"/>
      <c r="AI553" s="6"/>
      <c r="AJ553" s="6"/>
      <c r="AK553" s="6"/>
      <c r="AL553" s="6"/>
      <c r="AM553" s="6"/>
      <c r="AN553" s="6"/>
      <c r="AO553" s="6"/>
    </row>
    <row r="554" ht="14.25" customHeight="1">
      <c r="W554" s="3"/>
      <c r="AA554" s="4"/>
      <c r="AB554" s="4"/>
      <c r="AC554" s="5"/>
      <c r="AH554" s="6"/>
      <c r="AI554" s="6"/>
      <c r="AJ554" s="6"/>
      <c r="AK554" s="6"/>
      <c r="AL554" s="6"/>
      <c r="AM554" s="6"/>
      <c r="AN554" s="6"/>
      <c r="AO554" s="6"/>
    </row>
    <row r="555" ht="14.25" customHeight="1">
      <c r="W555" s="3"/>
      <c r="AA555" s="4"/>
      <c r="AB555" s="4"/>
      <c r="AC555" s="5"/>
      <c r="AH555" s="6"/>
      <c r="AI555" s="6"/>
      <c r="AJ555" s="6"/>
      <c r="AK555" s="6"/>
      <c r="AL555" s="6"/>
      <c r="AM555" s="6"/>
      <c r="AN555" s="6"/>
      <c r="AO555" s="6"/>
    </row>
    <row r="556" ht="14.25" customHeight="1">
      <c r="W556" s="3"/>
      <c r="AA556" s="4"/>
      <c r="AB556" s="4"/>
      <c r="AC556" s="5"/>
      <c r="AH556" s="6"/>
      <c r="AI556" s="6"/>
      <c r="AJ556" s="6"/>
      <c r="AK556" s="6"/>
      <c r="AL556" s="6"/>
      <c r="AM556" s="6"/>
      <c r="AN556" s="6"/>
      <c r="AO556" s="6"/>
    </row>
    <row r="557" ht="14.25" customHeight="1">
      <c r="W557" s="3"/>
      <c r="AA557" s="4"/>
      <c r="AB557" s="4"/>
      <c r="AC557" s="5"/>
      <c r="AH557" s="6"/>
      <c r="AI557" s="6"/>
      <c r="AJ557" s="6"/>
      <c r="AK557" s="6"/>
      <c r="AL557" s="6"/>
      <c r="AM557" s="6"/>
      <c r="AN557" s="6"/>
      <c r="AO557" s="6"/>
    </row>
    <row r="558" ht="14.25" customHeight="1">
      <c r="W558" s="3"/>
      <c r="AA558" s="4"/>
      <c r="AB558" s="4"/>
      <c r="AC558" s="5"/>
      <c r="AH558" s="6"/>
      <c r="AI558" s="6"/>
      <c r="AJ558" s="6"/>
      <c r="AK558" s="6"/>
      <c r="AL558" s="6"/>
      <c r="AM558" s="6"/>
      <c r="AN558" s="6"/>
      <c r="AO558" s="6"/>
    </row>
    <row r="559" ht="14.25" customHeight="1">
      <c r="W559" s="3"/>
      <c r="AA559" s="4"/>
      <c r="AB559" s="4"/>
      <c r="AC559" s="5"/>
      <c r="AH559" s="6"/>
      <c r="AI559" s="6"/>
      <c r="AJ559" s="6"/>
      <c r="AK559" s="6"/>
      <c r="AL559" s="6"/>
      <c r="AM559" s="6"/>
      <c r="AN559" s="6"/>
      <c r="AO559" s="6"/>
    </row>
    <row r="560" ht="14.25" customHeight="1">
      <c r="W560" s="3"/>
      <c r="AA560" s="4"/>
      <c r="AB560" s="4"/>
      <c r="AC560" s="5"/>
      <c r="AH560" s="6"/>
      <c r="AI560" s="6"/>
      <c r="AJ560" s="6"/>
      <c r="AK560" s="6"/>
      <c r="AL560" s="6"/>
      <c r="AM560" s="6"/>
      <c r="AN560" s="6"/>
      <c r="AO560" s="6"/>
    </row>
    <row r="561" ht="14.25" customHeight="1">
      <c r="W561" s="3"/>
      <c r="AA561" s="4"/>
      <c r="AB561" s="4"/>
      <c r="AC561" s="5"/>
      <c r="AH561" s="6"/>
      <c r="AI561" s="6"/>
      <c r="AJ561" s="6"/>
      <c r="AK561" s="6"/>
      <c r="AL561" s="6"/>
      <c r="AM561" s="6"/>
      <c r="AN561" s="6"/>
      <c r="AO561" s="6"/>
    </row>
    <row r="562" ht="14.25" customHeight="1">
      <c r="W562" s="3"/>
      <c r="AA562" s="4"/>
      <c r="AB562" s="4"/>
      <c r="AC562" s="5"/>
      <c r="AH562" s="6"/>
      <c r="AI562" s="6"/>
      <c r="AJ562" s="6"/>
      <c r="AK562" s="6"/>
      <c r="AL562" s="6"/>
      <c r="AM562" s="6"/>
      <c r="AN562" s="6"/>
      <c r="AO562" s="6"/>
    </row>
    <row r="563" ht="14.25" customHeight="1">
      <c r="W563" s="3"/>
      <c r="AA563" s="4"/>
      <c r="AB563" s="4"/>
      <c r="AC563" s="5"/>
      <c r="AH563" s="6"/>
      <c r="AI563" s="6"/>
      <c r="AJ563" s="6"/>
      <c r="AK563" s="6"/>
      <c r="AL563" s="6"/>
      <c r="AM563" s="6"/>
      <c r="AN563" s="6"/>
      <c r="AO563" s="6"/>
    </row>
    <row r="564" ht="14.25" customHeight="1">
      <c r="W564" s="3"/>
      <c r="AA564" s="4"/>
      <c r="AB564" s="4"/>
      <c r="AC564" s="5"/>
      <c r="AH564" s="6"/>
      <c r="AI564" s="6"/>
      <c r="AJ564" s="6"/>
      <c r="AK564" s="6"/>
      <c r="AL564" s="6"/>
      <c r="AM564" s="6"/>
      <c r="AN564" s="6"/>
      <c r="AO564" s="6"/>
    </row>
    <row r="565" ht="14.25" customHeight="1">
      <c r="W565" s="3"/>
      <c r="AA565" s="4"/>
      <c r="AB565" s="4"/>
      <c r="AC565" s="5"/>
      <c r="AH565" s="6"/>
      <c r="AI565" s="6"/>
      <c r="AJ565" s="6"/>
      <c r="AK565" s="6"/>
      <c r="AL565" s="6"/>
      <c r="AM565" s="6"/>
      <c r="AN565" s="6"/>
      <c r="AO565" s="6"/>
    </row>
    <row r="566" ht="14.25" customHeight="1">
      <c r="W566" s="3"/>
      <c r="AA566" s="4"/>
      <c r="AB566" s="4"/>
      <c r="AC566" s="5"/>
      <c r="AH566" s="6"/>
      <c r="AI566" s="6"/>
      <c r="AJ566" s="6"/>
      <c r="AK566" s="6"/>
      <c r="AL566" s="6"/>
      <c r="AM566" s="6"/>
      <c r="AN566" s="6"/>
      <c r="AO566" s="6"/>
    </row>
    <row r="567" ht="14.25" customHeight="1">
      <c r="W567" s="3"/>
      <c r="AA567" s="4"/>
      <c r="AB567" s="4"/>
      <c r="AC567" s="5"/>
      <c r="AH567" s="6"/>
      <c r="AI567" s="6"/>
      <c r="AJ567" s="6"/>
      <c r="AK567" s="6"/>
      <c r="AL567" s="6"/>
      <c r="AM567" s="6"/>
      <c r="AN567" s="6"/>
      <c r="AO567" s="6"/>
    </row>
    <row r="568" ht="14.25" customHeight="1">
      <c r="W568" s="3"/>
      <c r="AA568" s="4"/>
      <c r="AB568" s="4"/>
      <c r="AC568" s="5"/>
      <c r="AH568" s="6"/>
      <c r="AI568" s="6"/>
      <c r="AJ568" s="6"/>
      <c r="AK568" s="6"/>
      <c r="AL568" s="6"/>
      <c r="AM568" s="6"/>
      <c r="AN568" s="6"/>
      <c r="AO568" s="6"/>
    </row>
    <row r="569" ht="14.25" customHeight="1">
      <c r="W569" s="3"/>
      <c r="AA569" s="4"/>
      <c r="AB569" s="4"/>
      <c r="AC569" s="5"/>
      <c r="AH569" s="6"/>
      <c r="AI569" s="6"/>
      <c r="AJ569" s="6"/>
      <c r="AK569" s="6"/>
      <c r="AL569" s="6"/>
      <c r="AM569" s="6"/>
      <c r="AN569" s="6"/>
      <c r="AO569" s="6"/>
    </row>
    <row r="570" ht="14.25" customHeight="1">
      <c r="W570" s="3"/>
      <c r="AA570" s="4"/>
      <c r="AB570" s="4"/>
      <c r="AC570" s="5"/>
      <c r="AH570" s="6"/>
      <c r="AI570" s="6"/>
      <c r="AJ570" s="6"/>
      <c r="AK570" s="6"/>
      <c r="AL570" s="6"/>
      <c r="AM570" s="6"/>
      <c r="AN570" s="6"/>
      <c r="AO570" s="6"/>
    </row>
    <row r="571" ht="14.25" customHeight="1">
      <c r="W571" s="3"/>
      <c r="AA571" s="4"/>
      <c r="AB571" s="4"/>
      <c r="AC571" s="5"/>
      <c r="AH571" s="6"/>
      <c r="AI571" s="6"/>
      <c r="AJ571" s="6"/>
      <c r="AK571" s="6"/>
      <c r="AL571" s="6"/>
      <c r="AM571" s="6"/>
      <c r="AN571" s="6"/>
      <c r="AO571" s="6"/>
    </row>
    <row r="572" ht="14.25" customHeight="1">
      <c r="W572" s="3"/>
      <c r="AA572" s="4"/>
      <c r="AB572" s="4"/>
      <c r="AC572" s="5"/>
      <c r="AH572" s="6"/>
      <c r="AI572" s="6"/>
      <c r="AJ572" s="6"/>
      <c r="AK572" s="6"/>
      <c r="AL572" s="6"/>
      <c r="AM572" s="6"/>
      <c r="AN572" s="6"/>
      <c r="AO572" s="6"/>
    </row>
    <row r="573" ht="14.25" customHeight="1">
      <c r="W573" s="3"/>
      <c r="AA573" s="4"/>
      <c r="AB573" s="4"/>
      <c r="AC573" s="5"/>
      <c r="AH573" s="6"/>
      <c r="AI573" s="6"/>
      <c r="AJ573" s="6"/>
      <c r="AK573" s="6"/>
      <c r="AL573" s="6"/>
      <c r="AM573" s="6"/>
      <c r="AN573" s="6"/>
      <c r="AO573" s="6"/>
    </row>
    <row r="574" ht="14.25" customHeight="1">
      <c r="W574" s="3"/>
      <c r="AA574" s="4"/>
      <c r="AB574" s="4"/>
      <c r="AC574" s="5"/>
      <c r="AH574" s="6"/>
      <c r="AI574" s="6"/>
      <c r="AJ574" s="6"/>
      <c r="AK574" s="6"/>
      <c r="AL574" s="6"/>
      <c r="AM574" s="6"/>
      <c r="AN574" s="6"/>
      <c r="AO574" s="6"/>
    </row>
    <row r="575" ht="14.25" customHeight="1">
      <c r="W575" s="3"/>
      <c r="AA575" s="4"/>
      <c r="AB575" s="4"/>
      <c r="AC575" s="5"/>
      <c r="AH575" s="6"/>
      <c r="AI575" s="6"/>
      <c r="AJ575" s="6"/>
      <c r="AK575" s="6"/>
      <c r="AL575" s="6"/>
      <c r="AM575" s="6"/>
      <c r="AN575" s="6"/>
      <c r="AO575" s="6"/>
    </row>
    <row r="576" ht="14.25" customHeight="1">
      <c r="W576" s="3"/>
      <c r="AA576" s="4"/>
      <c r="AB576" s="4"/>
      <c r="AC576" s="5"/>
      <c r="AH576" s="6"/>
      <c r="AI576" s="6"/>
      <c r="AJ576" s="6"/>
      <c r="AK576" s="6"/>
      <c r="AL576" s="6"/>
      <c r="AM576" s="6"/>
      <c r="AN576" s="6"/>
      <c r="AO576" s="6"/>
    </row>
    <row r="577" ht="14.25" customHeight="1">
      <c r="W577" s="3"/>
      <c r="AA577" s="4"/>
      <c r="AB577" s="4"/>
      <c r="AC577" s="5"/>
      <c r="AH577" s="6"/>
      <c r="AI577" s="6"/>
      <c r="AJ577" s="6"/>
      <c r="AK577" s="6"/>
      <c r="AL577" s="6"/>
      <c r="AM577" s="6"/>
      <c r="AN577" s="6"/>
      <c r="AO577" s="6"/>
    </row>
    <row r="578" ht="14.25" customHeight="1">
      <c r="W578" s="3"/>
      <c r="AA578" s="4"/>
      <c r="AB578" s="4"/>
      <c r="AC578" s="5"/>
      <c r="AH578" s="6"/>
      <c r="AI578" s="6"/>
      <c r="AJ578" s="6"/>
      <c r="AK578" s="6"/>
      <c r="AL578" s="6"/>
      <c r="AM578" s="6"/>
      <c r="AN578" s="6"/>
      <c r="AO578" s="6"/>
    </row>
    <row r="579" ht="14.25" customHeight="1">
      <c r="W579" s="3"/>
      <c r="AA579" s="4"/>
      <c r="AB579" s="4"/>
      <c r="AC579" s="5"/>
      <c r="AH579" s="6"/>
      <c r="AI579" s="6"/>
      <c r="AJ579" s="6"/>
      <c r="AK579" s="6"/>
      <c r="AL579" s="6"/>
      <c r="AM579" s="6"/>
      <c r="AN579" s="6"/>
      <c r="AO579" s="6"/>
    </row>
    <row r="580" ht="14.25" customHeight="1">
      <c r="W580" s="3"/>
      <c r="AA580" s="4"/>
      <c r="AB580" s="4"/>
      <c r="AC580" s="5"/>
      <c r="AH580" s="6"/>
      <c r="AI580" s="6"/>
      <c r="AJ580" s="6"/>
      <c r="AK580" s="6"/>
      <c r="AL580" s="6"/>
      <c r="AM580" s="6"/>
      <c r="AN580" s="6"/>
      <c r="AO580" s="6"/>
    </row>
    <row r="581" ht="14.25" customHeight="1">
      <c r="W581" s="3"/>
      <c r="AA581" s="4"/>
      <c r="AB581" s="4"/>
      <c r="AC581" s="5"/>
      <c r="AH581" s="6"/>
      <c r="AI581" s="6"/>
      <c r="AJ581" s="6"/>
      <c r="AK581" s="6"/>
      <c r="AL581" s="6"/>
      <c r="AM581" s="6"/>
      <c r="AN581" s="6"/>
      <c r="AO581" s="6"/>
    </row>
    <row r="582" ht="14.25" customHeight="1">
      <c r="W582" s="3"/>
      <c r="AA582" s="4"/>
      <c r="AB582" s="4"/>
      <c r="AC582" s="5"/>
      <c r="AH582" s="6"/>
      <c r="AI582" s="6"/>
      <c r="AJ582" s="6"/>
      <c r="AK582" s="6"/>
      <c r="AL582" s="6"/>
      <c r="AM582" s="6"/>
      <c r="AN582" s="6"/>
      <c r="AO582" s="6"/>
    </row>
    <row r="583" ht="14.25" customHeight="1">
      <c r="W583" s="3"/>
      <c r="AA583" s="4"/>
      <c r="AB583" s="4"/>
      <c r="AC583" s="5"/>
      <c r="AH583" s="6"/>
      <c r="AI583" s="6"/>
      <c r="AJ583" s="6"/>
      <c r="AK583" s="6"/>
      <c r="AL583" s="6"/>
      <c r="AM583" s="6"/>
      <c r="AN583" s="6"/>
      <c r="AO583" s="6"/>
    </row>
    <row r="584" ht="14.25" customHeight="1">
      <c r="W584" s="3"/>
      <c r="AA584" s="4"/>
      <c r="AB584" s="4"/>
      <c r="AC584" s="5"/>
      <c r="AH584" s="6"/>
      <c r="AI584" s="6"/>
      <c r="AJ584" s="6"/>
      <c r="AK584" s="6"/>
      <c r="AL584" s="6"/>
      <c r="AM584" s="6"/>
      <c r="AN584" s="6"/>
      <c r="AO584" s="6"/>
    </row>
    <row r="585" ht="14.25" customHeight="1">
      <c r="W585" s="3"/>
      <c r="AA585" s="4"/>
      <c r="AB585" s="4"/>
      <c r="AC585" s="5"/>
      <c r="AH585" s="6"/>
      <c r="AI585" s="6"/>
      <c r="AJ585" s="6"/>
      <c r="AK585" s="6"/>
      <c r="AL585" s="6"/>
      <c r="AM585" s="6"/>
      <c r="AN585" s="6"/>
      <c r="AO585" s="6"/>
    </row>
    <row r="586" ht="14.25" customHeight="1">
      <c r="W586" s="3"/>
      <c r="AA586" s="4"/>
      <c r="AB586" s="4"/>
      <c r="AC586" s="5"/>
      <c r="AH586" s="6"/>
      <c r="AI586" s="6"/>
      <c r="AJ586" s="6"/>
      <c r="AK586" s="6"/>
      <c r="AL586" s="6"/>
      <c r="AM586" s="6"/>
      <c r="AN586" s="6"/>
      <c r="AO586" s="6"/>
    </row>
    <row r="587" ht="14.25" customHeight="1">
      <c r="W587" s="3"/>
      <c r="AA587" s="4"/>
      <c r="AB587" s="4"/>
      <c r="AC587" s="5"/>
      <c r="AH587" s="6"/>
      <c r="AI587" s="6"/>
      <c r="AJ587" s="6"/>
      <c r="AK587" s="6"/>
      <c r="AL587" s="6"/>
      <c r="AM587" s="6"/>
      <c r="AN587" s="6"/>
      <c r="AO587" s="6"/>
    </row>
    <row r="588" ht="14.25" customHeight="1">
      <c r="W588" s="3"/>
      <c r="AA588" s="4"/>
      <c r="AB588" s="4"/>
      <c r="AC588" s="5"/>
      <c r="AH588" s="6"/>
      <c r="AI588" s="6"/>
      <c r="AJ588" s="6"/>
      <c r="AK588" s="6"/>
      <c r="AL588" s="6"/>
      <c r="AM588" s="6"/>
      <c r="AN588" s="6"/>
      <c r="AO588" s="6"/>
    </row>
    <row r="589" ht="14.25" customHeight="1">
      <c r="W589" s="3"/>
      <c r="AA589" s="4"/>
      <c r="AB589" s="4"/>
      <c r="AC589" s="5"/>
      <c r="AH589" s="6"/>
      <c r="AI589" s="6"/>
      <c r="AJ589" s="6"/>
      <c r="AK589" s="6"/>
      <c r="AL589" s="6"/>
      <c r="AM589" s="6"/>
      <c r="AN589" s="6"/>
      <c r="AO589" s="6"/>
    </row>
    <row r="590" ht="14.25" customHeight="1">
      <c r="W590" s="3"/>
      <c r="AA590" s="4"/>
      <c r="AB590" s="4"/>
      <c r="AC590" s="5"/>
      <c r="AH590" s="6"/>
      <c r="AI590" s="6"/>
      <c r="AJ590" s="6"/>
      <c r="AK590" s="6"/>
      <c r="AL590" s="6"/>
      <c r="AM590" s="6"/>
      <c r="AN590" s="6"/>
      <c r="AO590" s="6"/>
    </row>
    <row r="591" ht="14.25" customHeight="1">
      <c r="W591" s="3"/>
      <c r="AA591" s="4"/>
      <c r="AB591" s="4"/>
      <c r="AC591" s="5"/>
      <c r="AH591" s="6"/>
      <c r="AI591" s="6"/>
      <c r="AJ591" s="6"/>
      <c r="AK591" s="6"/>
      <c r="AL591" s="6"/>
      <c r="AM591" s="6"/>
      <c r="AN591" s="6"/>
      <c r="AO591" s="6"/>
    </row>
    <row r="592" ht="14.25" customHeight="1">
      <c r="W592" s="3"/>
      <c r="AA592" s="4"/>
      <c r="AB592" s="4"/>
      <c r="AC592" s="5"/>
      <c r="AH592" s="6"/>
      <c r="AI592" s="6"/>
      <c r="AJ592" s="6"/>
      <c r="AK592" s="6"/>
      <c r="AL592" s="6"/>
      <c r="AM592" s="6"/>
      <c r="AN592" s="6"/>
      <c r="AO592" s="6"/>
    </row>
    <row r="593" ht="14.25" customHeight="1">
      <c r="W593" s="3"/>
      <c r="AA593" s="4"/>
      <c r="AB593" s="4"/>
      <c r="AC593" s="5"/>
      <c r="AH593" s="6"/>
      <c r="AI593" s="6"/>
      <c r="AJ593" s="6"/>
      <c r="AK593" s="6"/>
      <c r="AL593" s="6"/>
      <c r="AM593" s="6"/>
      <c r="AN593" s="6"/>
      <c r="AO593" s="6"/>
    </row>
    <row r="594" ht="14.25" customHeight="1">
      <c r="W594" s="3"/>
      <c r="AA594" s="4"/>
      <c r="AB594" s="4"/>
      <c r="AC594" s="5"/>
      <c r="AH594" s="6"/>
      <c r="AI594" s="6"/>
      <c r="AJ594" s="6"/>
      <c r="AK594" s="6"/>
      <c r="AL594" s="6"/>
      <c r="AM594" s="6"/>
      <c r="AN594" s="6"/>
      <c r="AO594" s="6"/>
    </row>
    <row r="595" ht="14.25" customHeight="1">
      <c r="W595" s="3"/>
      <c r="AA595" s="4"/>
      <c r="AB595" s="4"/>
      <c r="AC595" s="5"/>
      <c r="AH595" s="6"/>
      <c r="AI595" s="6"/>
      <c r="AJ595" s="6"/>
      <c r="AK595" s="6"/>
      <c r="AL595" s="6"/>
      <c r="AM595" s="6"/>
      <c r="AN595" s="6"/>
      <c r="AO595" s="6"/>
    </row>
    <row r="596" ht="14.25" customHeight="1">
      <c r="W596" s="3"/>
      <c r="AA596" s="4"/>
      <c r="AB596" s="4"/>
      <c r="AC596" s="5"/>
      <c r="AH596" s="6"/>
      <c r="AI596" s="6"/>
      <c r="AJ596" s="6"/>
      <c r="AK596" s="6"/>
      <c r="AL596" s="6"/>
      <c r="AM596" s="6"/>
      <c r="AN596" s="6"/>
      <c r="AO596" s="6"/>
    </row>
    <row r="597" ht="14.25" customHeight="1">
      <c r="W597" s="3"/>
      <c r="AA597" s="4"/>
      <c r="AB597" s="4"/>
      <c r="AC597" s="5"/>
      <c r="AH597" s="6"/>
      <c r="AI597" s="6"/>
      <c r="AJ597" s="6"/>
      <c r="AK597" s="6"/>
      <c r="AL597" s="6"/>
      <c r="AM597" s="6"/>
      <c r="AN597" s="6"/>
      <c r="AO597" s="6"/>
    </row>
    <row r="598" ht="14.25" customHeight="1">
      <c r="W598" s="3"/>
      <c r="AA598" s="4"/>
      <c r="AB598" s="4"/>
      <c r="AC598" s="5"/>
      <c r="AH598" s="6"/>
      <c r="AI598" s="6"/>
      <c r="AJ598" s="6"/>
      <c r="AK598" s="6"/>
      <c r="AL598" s="6"/>
      <c r="AM598" s="6"/>
      <c r="AN598" s="6"/>
      <c r="AO598" s="6"/>
    </row>
    <row r="599" ht="14.25" customHeight="1">
      <c r="W599" s="3"/>
      <c r="AA599" s="4"/>
      <c r="AB599" s="4"/>
      <c r="AC599" s="5"/>
      <c r="AH599" s="6"/>
      <c r="AI599" s="6"/>
      <c r="AJ599" s="6"/>
      <c r="AK599" s="6"/>
      <c r="AL599" s="6"/>
      <c r="AM599" s="6"/>
      <c r="AN599" s="6"/>
      <c r="AO599" s="6"/>
    </row>
    <row r="600" ht="14.25" customHeight="1">
      <c r="W600" s="3"/>
      <c r="AA600" s="4"/>
      <c r="AB600" s="4"/>
      <c r="AC600" s="5"/>
      <c r="AH600" s="6"/>
      <c r="AI600" s="6"/>
      <c r="AJ600" s="6"/>
      <c r="AK600" s="6"/>
      <c r="AL600" s="6"/>
      <c r="AM600" s="6"/>
      <c r="AN600" s="6"/>
      <c r="AO600" s="6"/>
    </row>
    <row r="601" ht="14.25" customHeight="1">
      <c r="W601" s="3"/>
      <c r="AA601" s="4"/>
      <c r="AB601" s="4"/>
      <c r="AC601" s="5"/>
      <c r="AH601" s="6"/>
      <c r="AI601" s="6"/>
      <c r="AJ601" s="6"/>
      <c r="AK601" s="6"/>
      <c r="AL601" s="6"/>
      <c r="AM601" s="6"/>
      <c r="AN601" s="6"/>
      <c r="AO601" s="6"/>
    </row>
    <row r="602" ht="14.25" customHeight="1">
      <c r="W602" s="3"/>
      <c r="AA602" s="4"/>
      <c r="AB602" s="4"/>
      <c r="AC602" s="5"/>
      <c r="AH602" s="6"/>
      <c r="AI602" s="6"/>
      <c r="AJ602" s="6"/>
      <c r="AK602" s="6"/>
      <c r="AL602" s="6"/>
      <c r="AM602" s="6"/>
      <c r="AN602" s="6"/>
      <c r="AO602" s="6"/>
    </row>
    <row r="603" ht="14.25" customHeight="1">
      <c r="W603" s="3"/>
      <c r="AA603" s="4"/>
      <c r="AB603" s="4"/>
      <c r="AC603" s="5"/>
      <c r="AH603" s="6"/>
      <c r="AI603" s="6"/>
      <c r="AJ603" s="6"/>
      <c r="AK603" s="6"/>
      <c r="AL603" s="6"/>
      <c r="AM603" s="6"/>
      <c r="AN603" s="6"/>
      <c r="AO603" s="6"/>
    </row>
    <row r="604" ht="14.25" customHeight="1">
      <c r="W604" s="3"/>
      <c r="AA604" s="4"/>
      <c r="AB604" s="4"/>
      <c r="AC604" s="5"/>
      <c r="AH604" s="6"/>
      <c r="AI604" s="6"/>
      <c r="AJ604" s="6"/>
      <c r="AK604" s="6"/>
      <c r="AL604" s="6"/>
      <c r="AM604" s="6"/>
      <c r="AN604" s="6"/>
      <c r="AO604" s="6"/>
    </row>
    <row r="605" ht="14.25" customHeight="1">
      <c r="W605" s="3"/>
      <c r="AA605" s="4"/>
      <c r="AB605" s="4"/>
      <c r="AC605" s="5"/>
      <c r="AH605" s="6"/>
      <c r="AI605" s="6"/>
      <c r="AJ605" s="6"/>
      <c r="AK605" s="6"/>
      <c r="AL605" s="6"/>
      <c r="AM605" s="6"/>
      <c r="AN605" s="6"/>
      <c r="AO605" s="6"/>
    </row>
    <row r="606" ht="14.25" customHeight="1">
      <c r="W606" s="3"/>
      <c r="AA606" s="4"/>
      <c r="AB606" s="4"/>
      <c r="AC606" s="5"/>
      <c r="AH606" s="6"/>
      <c r="AI606" s="6"/>
      <c r="AJ606" s="6"/>
      <c r="AK606" s="6"/>
      <c r="AL606" s="6"/>
      <c r="AM606" s="6"/>
      <c r="AN606" s="6"/>
      <c r="AO606" s="6"/>
    </row>
    <row r="607" ht="14.25" customHeight="1">
      <c r="W607" s="3"/>
      <c r="AA607" s="4"/>
      <c r="AB607" s="4"/>
      <c r="AC607" s="5"/>
      <c r="AH607" s="6"/>
      <c r="AI607" s="6"/>
      <c r="AJ607" s="6"/>
      <c r="AK607" s="6"/>
      <c r="AL607" s="6"/>
      <c r="AM607" s="6"/>
      <c r="AN607" s="6"/>
      <c r="AO607" s="6"/>
    </row>
    <row r="608" ht="14.25" customHeight="1">
      <c r="W608" s="3"/>
      <c r="AA608" s="4"/>
      <c r="AB608" s="4"/>
      <c r="AC608" s="5"/>
      <c r="AH608" s="6"/>
      <c r="AI608" s="6"/>
      <c r="AJ608" s="6"/>
      <c r="AK608" s="6"/>
      <c r="AL608" s="6"/>
      <c r="AM608" s="6"/>
      <c r="AN608" s="6"/>
      <c r="AO608" s="6"/>
    </row>
    <row r="609" ht="14.25" customHeight="1">
      <c r="W609" s="3"/>
      <c r="AA609" s="4"/>
      <c r="AB609" s="4"/>
      <c r="AC609" s="5"/>
      <c r="AH609" s="6"/>
      <c r="AI609" s="6"/>
      <c r="AJ609" s="6"/>
      <c r="AK609" s="6"/>
      <c r="AL609" s="6"/>
      <c r="AM609" s="6"/>
      <c r="AN609" s="6"/>
      <c r="AO609" s="6"/>
    </row>
    <row r="610" ht="14.25" customHeight="1">
      <c r="W610" s="3"/>
      <c r="AA610" s="4"/>
      <c r="AB610" s="4"/>
      <c r="AC610" s="5"/>
      <c r="AH610" s="6"/>
      <c r="AI610" s="6"/>
      <c r="AJ610" s="6"/>
      <c r="AK610" s="6"/>
      <c r="AL610" s="6"/>
      <c r="AM610" s="6"/>
      <c r="AN610" s="6"/>
      <c r="AO610" s="6"/>
    </row>
    <row r="611" ht="14.25" customHeight="1">
      <c r="W611" s="3"/>
      <c r="AA611" s="4"/>
      <c r="AB611" s="4"/>
      <c r="AC611" s="5"/>
      <c r="AH611" s="6"/>
      <c r="AI611" s="6"/>
      <c r="AJ611" s="6"/>
      <c r="AK611" s="6"/>
      <c r="AL611" s="6"/>
      <c r="AM611" s="6"/>
      <c r="AN611" s="6"/>
      <c r="AO611" s="6"/>
    </row>
    <row r="612" ht="14.25" customHeight="1">
      <c r="W612" s="3"/>
      <c r="AA612" s="4"/>
      <c r="AB612" s="4"/>
      <c r="AC612" s="5"/>
      <c r="AH612" s="6"/>
      <c r="AI612" s="6"/>
      <c r="AJ612" s="6"/>
      <c r="AK612" s="6"/>
      <c r="AL612" s="6"/>
      <c r="AM612" s="6"/>
      <c r="AN612" s="6"/>
      <c r="AO612" s="6"/>
    </row>
    <row r="613" ht="14.25" customHeight="1">
      <c r="W613" s="3"/>
      <c r="AA613" s="4"/>
      <c r="AB613" s="4"/>
      <c r="AC613" s="5"/>
      <c r="AH613" s="6"/>
      <c r="AI613" s="6"/>
      <c r="AJ613" s="6"/>
      <c r="AK613" s="6"/>
      <c r="AL613" s="6"/>
      <c r="AM613" s="6"/>
      <c r="AN613" s="6"/>
      <c r="AO613" s="6"/>
    </row>
    <row r="614" ht="14.25" customHeight="1">
      <c r="W614" s="3"/>
      <c r="AA614" s="4"/>
      <c r="AB614" s="4"/>
      <c r="AC614" s="5"/>
      <c r="AH614" s="6"/>
      <c r="AI614" s="6"/>
      <c r="AJ614" s="6"/>
      <c r="AK614" s="6"/>
      <c r="AL614" s="6"/>
      <c r="AM614" s="6"/>
      <c r="AN614" s="6"/>
      <c r="AO614" s="6"/>
    </row>
    <row r="615" ht="14.25" customHeight="1">
      <c r="W615" s="3"/>
      <c r="AA615" s="4"/>
      <c r="AB615" s="4"/>
      <c r="AC615" s="5"/>
      <c r="AH615" s="6"/>
      <c r="AI615" s="6"/>
      <c r="AJ615" s="6"/>
      <c r="AK615" s="6"/>
      <c r="AL615" s="6"/>
      <c r="AM615" s="6"/>
      <c r="AN615" s="6"/>
      <c r="AO615" s="6"/>
    </row>
    <row r="616" ht="14.25" customHeight="1">
      <c r="W616" s="3"/>
      <c r="AA616" s="4"/>
      <c r="AB616" s="4"/>
      <c r="AC616" s="5"/>
      <c r="AH616" s="6"/>
      <c r="AI616" s="6"/>
      <c r="AJ616" s="6"/>
      <c r="AK616" s="6"/>
      <c r="AL616" s="6"/>
      <c r="AM616" s="6"/>
      <c r="AN616" s="6"/>
      <c r="AO616" s="6"/>
    </row>
    <row r="617" ht="14.25" customHeight="1">
      <c r="W617" s="3"/>
      <c r="AA617" s="4"/>
      <c r="AB617" s="4"/>
      <c r="AC617" s="5"/>
      <c r="AH617" s="6"/>
      <c r="AI617" s="6"/>
      <c r="AJ617" s="6"/>
      <c r="AK617" s="6"/>
      <c r="AL617" s="6"/>
      <c r="AM617" s="6"/>
      <c r="AN617" s="6"/>
      <c r="AO617" s="6"/>
    </row>
    <row r="618" ht="14.25" customHeight="1">
      <c r="W618" s="3"/>
      <c r="AA618" s="4"/>
      <c r="AB618" s="4"/>
      <c r="AC618" s="5"/>
      <c r="AH618" s="6"/>
      <c r="AI618" s="6"/>
      <c r="AJ618" s="6"/>
      <c r="AK618" s="6"/>
      <c r="AL618" s="6"/>
      <c r="AM618" s="6"/>
      <c r="AN618" s="6"/>
      <c r="AO618" s="6"/>
    </row>
    <row r="619" ht="14.25" customHeight="1">
      <c r="W619" s="3"/>
      <c r="AA619" s="4"/>
      <c r="AB619" s="4"/>
      <c r="AC619" s="5"/>
      <c r="AH619" s="6"/>
      <c r="AI619" s="6"/>
      <c r="AJ619" s="6"/>
      <c r="AK619" s="6"/>
      <c r="AL619" s="6"/>
      <c r="AM619" s="6"/>
      <c r="AN619" s="6"/>
      <c r="AO619" s="6"/>
    </row>
    <row r="620" ht="14.25" customHeight="1">
      <c r="W620" s="3"/>
      <c r="AA620" s="4"/>
      <c r="AB620" s="4"/>
      <c r="AC620" s="5"/>
      <c r="AH620" s="6"/>
      <c r="AI620" s="6"/>
      <c r="AJ620" s="6"/>
      <c r="AK620" s="6"/>
      <c r="AL620" s="6"/>
      <c r="AM620" s="6"/>
      <c r="AN620" s="6"/>
      <c r="AO620" s="6"/>
    </row>
    <row r="621" ht="14.25" customHeight="1">
      <c r="W621" s="3"/>
      <c r="AA621" s="4"/>
      <c r="AB621" s="4"/>
      <c r="AC621" s="5"/>
      <c r="AH621" s="6"/>
      <c r="AI621" s="6"/>
      <c r="AJ621" s="6"/>
      <c r="AK621" s="6"/>
      <c r="AL621" s="6"/>
      <c r="AM621" s="6"/>
      <c r="AN621" s="6"/>
      <c r="AO621" s="6"/>
    </row>
    <row r="622" ht="14.25" customHeight="1">
      <c r="W622" s="3"/>
      <c r="AA622" s="4"/>
      <c r="AB622" s="4"/>
      <c r="AC622" s="5"/>
      <c r="AH622" s="6"/>
      <c r="AI622" s="6"/>
      <c r="AJ622" s="6"/>
      <c r="AK622" s="6"/>
      <c r="AL622" s="6"/>
      <c r="AM622" s="6"/>
      <c r="AN622" s="6"/>
      <c r="AO622" s="6"/>
    </row>
    <row r="623" ht="14.25" customHeight="1">
      <c r="W623" s="3"/>
      <c r="AA623" s="4"/>
      <c r="AB623" s="4"/>
      <c r="AC623" s="5"/>
      <c r="AH623" s="6"/>
      <c r="AI623" s="6"/>
      <c r="AJ623" s="6"/>
      <c r="AK623" s="6"/>
      <c r="AL623" s="6"/>
      <c r="AM623" s="6"/>
      <c r="AN623" s="6"/>
      <c r="AO623" s="6"/>
    </row>
    <row r="624" ht="14.25" customHeight="1">
      <c r="W624" s="3"/>
      <c r="AA624" s="4"/>
      <c r="AB624" s="4"/>
      <c r="AC624" s="5"/>
      <c r="AH624" s="6"/>
      <c r="AI624" s="6"/>
      <c r="AJ624" s="6"/>
      <c r="AK624" s="6"/>
      <c r="AL624" s="6"/>
      <c r="AM624" s="6"/>
      <c r="AN624" s="6"/>
      <c r="AO624" s="6"/>
    </row>
    <row r="625" ht="14.25" customHeight="1">
      <c r="W625" s="3"/>
      <c r="AA625" s="4"/>
      <c r="AB625" s="4"/>
      <c r="AC625" s="5"/>
      <c r="AH625" s="6"/>
      <c r="AI625" s="6"/>
      <c r="AJ625" s="6"/>
      <c r="AK625" s="6"/>
      <c r="AL625" s="6"/>
      <c r="AM625" s="6"/>
      <c r="AN625" s="6"/>
      <c r="AO625" s="6"/>
    </row>
    <row r="626" ht="14.25" customHeight="1">
      <c r="W626" s="3"/>
      <c r="AA626" s="4"/>
      <c r="AB626" s="4"/>
      <c r="AC626" s="5"/>
      <c r="AH626" s="6"/>
      <c r="AI626" s="6"/>
      <c r="AJ626" s="6"/>
      <c r="AK626" s="6"/>
      <c r="AL626" s="6"/>
      <c r="AM626" s="6"/>
      <c r="AN626" s="6"/>
      <c r="AO626" s="6"/>
    </row>
    <row r="627" ht="14.25" customHeight="1">
      <c r="W627" s="3"/>
      <c r="AA627" s="4"/>
      <c r="AB627" s="4"/>
      <c r="AC627" s="5"/>
      <c r="AH627" s="6"/>
      <c r="AI627" s="6"/>
      <c r="AJ627" s="6"/>
      <c r="AK627" s="6"/>
      <c r="AL627" s="6"/>
      <c r="AM627" s="6"/>
      <c r="AN627" s="6"/>
      <c r="AO627" s="6"/>
    </row>
    <row r="628" ht="14.25" customHeight="1">
      <c r="W628" s="3"/>
      <c r="AA628" s="4"/>
      <c r="AB628" s="4"/>
      <c r="AC628" s="5"/>
      <c r="AH628" s="6"/>
      <c r="AI628" s="6"/>
      <c r="AJ628" s="6"/>
      <c r="AK628" s="6"/>
      <c r="AL628" s="6"/>
      <c r="AM628" s="6"/>
      <c r="AN628" s="6"/>
      <c r="AO628" s="6"/>
    </row>
    <row r="629" ht="14.25" customHeight="1">
      <c r="W629" s="3"/>
      <c r="AA629" s="4"/>
      <c r="AB629" s="4"/>
      <c r="AC629" s="5"/>
      <c r="AH629" s="6"/>
      <c r="AI629" s="6"/>
      <c r="AJ629" s="6"/>
      <c r="AK629" s="6"/>
      <c r="AL629" s="6"/>
      <c r="AM629" s="6"/>
      <c r="AN629" s="6"/>
      <c r="AO629" s="6"/>
    </row>
    <row r="630" ht="14.25" customHeight="1">
      <c r="W630" s="3"/>
      <c r="AA630" s="4"/>
      <c r="AB630" s="4"/>
      <c r="AC630" s="5"/>
      <c r="AH630" s="6"/>
      <c r="AI630" s="6"/>
      <c r="AJ630" s="6"/>
      <c r="AK630" s="6"/>
      <c r="AL630" s="6"/>
      <c r="AM630" s="6"/>
      <c r="AN630" s="6"/>
      <c r="AO630" s="6"/>
    </row>
    <row r="631" ht="14.25" customHeight="1">
      <c r="W631" s="3"/>
      <c r="AA631" s="4"/>
      <c r="AB631" s="4"/>
      <c r="AC631" s="5"/>
      <c r="AH631" s="6"/>
      <c r="AI631" s="6"/>
      <c r="AJ631" s="6"/>
      <c r="AK631" s="6"/>
      <c r="AL631" s="6"/>
      <c r="AM631" s="6"/>
      <c r="AN631" s="6"/>
      <c r="AO631" s="6"/>
    </row>
    <row r="632" ht="14.25" customHeight="1">
      <c r="W632" s="3"/>
      <c r="AA632" s="4"/>
      <c r="AB632" s="4"/>
      <c r="AC632" s="5"/>
      <c r="AH632" s="6"/>
      <c r="AI632" s="6"/>
      <c r="AJ632" s="6"/>
      <c r="AK632" s="6"/>
      <c r="AL632" s="6"/>
      <c r="AM632" s="6"/>
      <c r="AN632" s="6"/>
      <c r="AO632" s="6"/>
    </row>
    <row r="633" ht="14.25" customHeight="1">
      <c r="W633" s="3"/>
      <c r="AA633" s="4"/>
      <c r="AB633" s="4"/>
      <c r="AC633" s="5"/>
      <c r="AH633" s="6"/>
      <c r="AI633" s="6"/>
      <c r="AJ633" s="6"/>
      <c r="AK633" s="6"/>
      <c r="AL633" s="6"/>
      <c r="AM633" s="6"/>
      <c r="AN633" s="6"/>
      <c r="AO633" s="6"/>
    </row>
    <row r="634" ht="14.25" customHeight="1">
      <c r="W634" s="3"/>
      <c r="AA634" s="4"/>
      <c r="AB634" s="4"/>
      <c r="AC634" s="5"/>
      <c r="AH634" s="6"/>
      <c r="AI634" s="6"/>
      <c r="AJ634" s="6"/>
      <c r="AK634" s="6"/>
      <c r="AL634" s="6"/>
      <c r="AM634" s="6"/>
      <c r="AN634" s="6"/>
      <c r="AO634" s="6"/>
    </row>
    <row r="635" ht="14.25" customHeight="1">
      <c r="W635" s="3"/>
      <c r="AA635" s="4"/>
      <c r="AB635" s="4"/>
      <c r="AC635" s="5"/>
      <c r="AH635" s="6"/>
      <c r="AI635" s="6"/>
      <c r="AJ635" s="6"/>
      <c r="AK635" s="6"/>
      <c r="AL635" s="6"/>
      <c r="AM635" s="6"/>
      <c r="AN635" s="6"/>
      <c r="AO635" s="6"/>
    </row>
    <row r="636" ht="14.25" customHeight="1">
      <c r="W636" s="3"/>
      <c r="AA636" s="4"/>
      <c r="AB636" s="4"/>
      <c r="AC636" s="5"/>
      <c r="AH636" s="6"/>
      <c r="AI636" s="6"/>
      <c r="AJ636" s="6"/>
      <c r="AK636" s="6"/>
      <c r="AL636" s="6"/>
      <c r="AM636" s="6"/>
      <c r="AN636" s="6"/>
      <c r="AO636" s="6"/>
    </row>
    <row r="637" ht="14.25" customHeight="1">
      <c r="W637" s="3"/>
      <c r="AA637" s="4"/>
      <c r="AB637" s="4"/>
      <c r="AC637" s="5"/>
      <c r="AH637" s="6"/>
      <c r="AI637" s="6"/>
      <c r="AJ637" s="6"/>
      <c r="AK637" s="6"/>
      <c r="AL637" s="6"/>
      <c r="AM637" s="6"/>
      <c r="AN637" s="6"/>
      <c r="AO637" s="6"/>
    </row>
    <row r="638" ht="14.25" customHeight="1">
      <c r="W638" s="3"/>
      <c r="AA638" s="4"/>
      <c r="AB638" s="4"/>
      <c r="AC638" s="5"/>
      <c r="AH638" s="6"/>
      <c r="AI638" s="6"/>
      <c r="AJ638" s="6"/>
      <c r="AK638" s="6"/>
      <c r="AL638" s="6"/>
      <c r="AM638" s="6"/>
      <c r="AN638" s="6"/>
      <c r="AO638" s="6"/>
    </row>
    <row r="639" ht="14.25" customHeight="1">
      <c r="W639" s="3"/>
      <c r="AA639" s="4"/>
      <c r="AB639" s="4"/>
      <c r="AC639" s="5"/>
      <c r="AH639" s="6"/>
      <c r="AI639" s="6"/>
      <c r="AJ639" s="6"/>
      <c r="AK639" s="6"/>
      <c r="AL639" s="6"/>
      <c r="AM639" s="6"/>
      <c r="AN639" s="6"/>
      <c r="AO639" s="6"/>
    </row>
    <row r="640" ht="14.25" customHeight="1">
      <c r="W640" s="3"/>
      <c r="AA640" s="4"/>
      <c r="AB640" s="4"/>
      <c r="AC640" s="5"/>
      <c r="AH640" s="6"/>
      <c r="AI640" s="6"/>
      <c r="AJ640" s="6"/>
      <c r="AK640" s="6"/>
      <c r="AL640" s="6"/>
      <c r="AM640" s="6"/>
      <c r="AN640" s="6"/>
      <c r="AO640" s="6"/>
    </row>
    <row r="641" ht="14.25" customHeight="1">
      <c r="W641" s="3"/>
      <c r="AA641" s="4"/>
      <c r="AB641" s="4"/>
      <c r="AC641" s="5"/>
      <c r="AH641" s="6"/>
      <c r="AI641" s="6"/>
      <c r="AJ641" s="6"/>
      <c r="AK641" s="6"/>
      <c r="AL641" s="6"/>
      <c r="AM641" s="6"/>
      <c r="AN641" s="6"/>
      <c r="AO641" s="6"/>
    </row>
    <row r="642" ht="14.25" customHeight="1">
      <c r="W642" s="3"/>
      <c r="AA642" s="4"/>
      <c r="AB642" s="4"/>
      <c r="AC642" s="5"/>
      <c r="AH642" s="6"/>
      <c r="AI642" s="6"/>
      <c r="AJ642" s="6"/>
      <c r="AK642" s="6"/>
      <c r="AL642" s="6"/>
      <c r="AM642" s="6"/>
      <c r="AN642" s="6"/>
      <c r="AO642" s="6"/>
    </row>
    <row r="643" ht="14.25" customHeight="1">
      <c r="W643" s="3"/>
      <c r="AA643" s="4"/>
      <c r="AB643" s="4"/>
      <c r="AC643" s="5"/>
      <c r="AH643" s="6"/>
      <c r="AI643" s="6"/>
      <c r="AJ643" s="6"/>
      <c r="AK643" s="6"/>
      <c r="AL643" s="6"/>
      <c r="AM643" s="6"/>
      <c r="AN643" s="6"/>
      <c r="AO643" s="6"/>
    </row>
    <row r="644" ht="14.25" customHeight="1">
      <c r="W644" s="3"/>
      <c r="AA644" s="4"/>
      <c r="AB644" s="4"/>
      <c r="AC644" s="5"/>
      <c r="AH644" s="6"/>
      <c r="AI644" s="6"/>
      <c r="AJ644" s="6"/>
      <c r="AK644" s="6"/>
      <c r="AL644" s="6"/>
      <c r="AM644" s="6"/>
      <c r="AN644" s="6"/>
      <c r="AO644" s="6"/>
    </row>
    <row r="645" ht="14.25" customHeight="1">
      <c r="W645" s="3"/>
      <c r="AA645" s="4"/>
      <c r="AB645" s="4"/>
      <c r="AC645" s="5"/>
      <c r="AH645" s="6"/>
      <c r="AI645" s="6"/>
      <c r="AJ645" s="6"/>
      <c r="AK645" s="6"/>
      <c r="AL645" s="6"/>
      <c r="AM645" s="6"/>
      <c r="AN645" s="6"/>
      <c r="AO645" s="6"/>
    </row>
    <row r="646" ht="14.25" customHeight="1">
      <c r="W646" s="3"/>
      <c r="AA646" s="4"/>
      <c r="AB646" s="4"/>
      <c r="AC646" s="5"/>
      <c r="AH646" s="6"/>
      <c r="AI646" s="6"/>
      <c r="AJ646" s="6"/>
      <c r="AK646" s="6"/>
      <c r="AL646" s="6"/>
      <c r="AM646" s="6"/>
      <c r="AN646" s="6"/>
      <c r="AO646" s="6"/>
    </row>
    <row r="647" ht="14.25" customHeight="1">
      <c r="W647" s="3"/>
      <c r="AA647" s="4"/>
      <c r="AB647" s="4"/>
      <c r="AC647" s="5"/>
      <c r="AH647" s="6"/>
      <c r="AI647" s="6"/>
      <c r="AJ647" s="6"/>
      <c r="AK647" s="6"/>
      <c r="AL647" s="6"/>
      <c r="AM647" s="6"/>
      <c r="AN647" s="6"/>
      <c r="AO647" s="6"/>
    </row>
    <row r="648" ht="14.25" customHeight="1">
      <c r="W648" s="3"/>
      <c r="AA648" s="4"/>
      <c r="AB648" s="4"/>
      <c r="AC648" s="5"/>
      <c r="AH648" s="6"/>
      <c r="AI648" s="6"/>
      <c r="AJ648" s="6"/>
      <c r="AK648" s="6"/>
      <c r="AL648" s="6"/>
      <c r="AM648" s="6"/>
      <c r="AN648" s="6"/>
      <c r="AO648" s="6"/>
    </row>
    <row r="649" ht="14.25" customHeight="1">
      <c r="W649" s="3"/>
      <c r="AA649" s="4"/>
      <c r="AB649" s="4"/>
      <c r="AC649" s="5"/>
      <c r="AH649" s="6"/>
      <c r="AI649" s="6"/>
      <c r="AJ649" s="6"/>
      <c r="AK649" s="6"/>
      <c r="AL649" s="6"/>
      <c r="AM649" s="6"/>
      <c r="AN649" s="6"/>
      <c r="AO649" s="6"/>
    </row>
    <row r="650" ht="14.25" customHeight="1">
      <c r="W650" s="3"/>
      <c r="AA650" s="4"/>
      <c r="AB650" s="4"/>
      <c r="AC650" s="5"/>
      <c r="AH650" s="6"/>
      <c r="AI650" s="6"/>
      <c r="AJ650" s="6"/>
      <c r="AK650" s="6"/>
      <c r="AL650" s="6"/>
      <c r="AM650" s="6"/>
      <c r="AN650" s="6"/>
      <c r="AO650" s="6"/>
    </row>
    <row r="651" ht="14.25" customHeight="1">
      <c r="W651" s="3"/>
      <c r="AA651" s="4"/>
      <c r="AB651" s="4"/>
      <c r="AC651" s="5"/>
      <c r="AH651" s="6"/>
      <c r="AI651" s="6"/>
      <c r="AJ651" s="6"/>
      <c r="AK651" s="6"/>
      <c r="AL651" s="6"/>
      <c r="AM651" s="6"/>
      <c r="AN651" s="6"/>
      <c r="AO651" s="6"/>
    </row>
    <row r="652" ht="14.25" customHeight="1">
      <c r="W652" s="3"/>
      <c r="AA652" s="4"/>
      <c r="AB652" s="4"/>
      <c r="AC652" s="5"/>
      <c r="AH652" s="6"/>
      <c r="AI652" s="6"/>
      <c r="AJ652" s="6"/>
      <c r="AK652" s="6"/>
      <c r="AL652" s="6"/>
      <c r="AM652" s="6"/>
      <c r="AN652" s="6"/>
      <c r="AO652" s="6"/>
    </row>
    <row r="653" ht="14.25" customHeight="1">
      <c r="W653" s="3"/>
      <c r="AA653" s="4"/>
      <c r="AB653" s="4"/>
      <c r="AC653" s="5"/>
      <c r="AH653" s="6"/>
      <c r="AI653" s="6"/>
      <c r="AJ653" s="6"/>
      <c r="AK653" s="6"/>
      <c r="AL653" s="6"/>
      <c r="AM653" s="6"/>
      <c r="AN653" s="6"/>
      <c r="AO653" s="6"/>
    </row>
    <row r="654" ht="14.25" customHeight="1">
      <c r="W654" s="3"/>
      <c r="AA654" s="4"/>
      <c r="AB654" s="4"/>
      <c r="AC654" s="5"/>
      <c r="AH654" s="6"/>
      <c r="AI654" s="6"/>
      <c r="AJ654" s="6"/>
      <c r="AK654" s="6"/>
      <c r="AL654" s="6"/>
      <c r="AM654" s="6"/>
      <c r="AN654" s="6"/>
      <c r="AO654" s="6"/>
    </row>
    <row r="655" ht="14.25" customHeight="1">
      <c r="W655" s="3"/>
      <c r="AA655" s="4"/>
      <c r="AB655" s="4"/>
      <c r="AC655" s="5"/>
      <c r="AH655" s="6"/>
      <c r="AI655" s="6"/>
      <c r="AJ655" s="6"/>
      <c r="AK655" s="6"/>
      <c r="AL655" s="6"/>
      <c r="AM655" s="6"/>
      <c r="AN655" s="6"/>
      <c r="AO655" s="6"/>
    </row>
    <row r="656" ht="14.25" customHeight="1">
      <c r="W656" s="3"/>
      <c r="AA656" s="4"/>
      <c r="AB656" s="4"/>
      <c r="AC656" s="5"/>
      <c r="AH656" s="6"/>
      <c r="AI656" s="6"/>
      <c r="AJ656" s="6"/>
      <c r="AK656" s="6"/>
      <c r="AL656" s="6"/>
      <c r="AM656" s="6"/>
      <c r="AN656" s="6"/>
      <c r="AO656" s="6"/>
    </row>
    <row r="657" ht="14.25" customHeight="1">
      <c r="W657" s="3"/>
      <c r="AA657" s="4"/>
      <c r="AB657" s="4"/>
      <c r="AC657" s="5"/>
      <c r="AH657" s="6"/>
      <c r="AI657" s="6"/>
      <c r="AJ657" s="6"/>
      <c r="AK657" s="6"/>
      <c r="AL657" s="6"/>
      <c r="AM657" s="6"/>
      <c r="AN657" s="6"/>
      <c r="AO657" s="6"/>
    </row>
    <row r="658" ht="14.25" customHeight="1">
      <c r="W658" s="3"/>
      <c r="AA658" s="4"/>
      <c r="AB658" s="4"/>
      <c r="AC658" s="5"/>
      <c r="AH658" s="6"/>
      <c r="AI658" s="6"/>
      <c r="AJ658" s="6"/>
      <c r="AK658" s="6"/>
      <c r="AL658" s="6"/>
      <c r="AM658" s="6"/>
      <c r="AN658" s="6"/>
      <c r="AO658" s="6"/>
    </row>
    <row r="659" ht="14.25" customHeight="1">
      <c r="W659" s="3"/>
      <c r="AA659" s="4"/>
      <c r="AB659" s="4"/>
      <c r="AC659" s="5"/>
      <c r="AH659" s="6"/>
      <c r="AI659" s="6"/>
      <c r="AJ659" s="6"/>
      <c r="AK659" s="6"/>
      <c r="AL659" s="6"/>
      <c r="AM659" s="6"/>
      <c r="AN659" s="6"/>
      <c r="AO659" s="6"/>
    </row>
    <row r="660" ht="14.25" customHeight="1">
      <c r="W660" s="3"/>
      <c r="AA660" s="4"/>
      <c r="AB660" s="4"/>
      <c r="AC660" s="5"/>
      <c r="AH660" s="6"/>
      <c r="AI660" s="6"/>
      <c r="AJ660" s="6"/>
      <c r="AK660" s="6"/>
      <c r="AL660" s="6"/>
      <c r="AM660" s="6"/>
      <c r="AN660" s="6"/>
      <c r="AO660" s="6"/>
    </row>
    <row r="661" ht="14.25" customHeight="1">
      <c r="W661" s="3"/>
      <c r="AA661" s="4"/>
      <c r="AB661" s="4"/>
      <c r="AC661" s="5"/>
      <c r="AH661" s="6"/>
      <c r="AI661" s="6"/>
      <c r="AJ661" s="6"/>
      <c r="AK661" s="6"/>
      <c r="AL661" s="6"/>
      <c r="AM661" s="6"/>
      <c r="AN661" s="6"/>
      <c r="AO661" s="6"/>
    </row>
    <row r="662" ht="14.25" customHeight="1">
      <c r="W662" s="3"/>
      <c r="AA662" s="4"/>
      <c r="AB662" s="4"/>
      <c r="AC662" s="5"/>
      <c r="AH662" s="6"/>
      <c r="AI662" s="6"/>
      <c r="AJ662" s="6"/>
      <c r="AK662" s="6"/>
      <c r="AL662" s="6"/>
      <c r="AM662" s="6"/>
      <c r="AN662" s="6"/>
      <c r="AO662" s="6"/>
    </row>
    <row r="663" ht="14.25" customHeight="1">
      <c r="W663" s="3"/>
      <c r="AA663" s="4"/>
      <c r="AB663" s="4"/>
      <c r="AC663" s="5"/>
      <c r="AH663" s="6"/>
      <c r="AI663" s="6"/>
      <c r="AJ663" s="6"/>
      <c r="AK663" s="6"/>
      <c r="AL663" s="6"/>
      <c r="AM663" s="6"/>
      <c r="AN663" s="6"/>
      <c r="AO663" s="6"/>
    </row>
    <row r="664" ht="14.25" customHeight="1">
      <c r="W664" s="3"/>
      <c r="AA664" s="4"/>
      <c r="AB664" s="4"/>
      <c r="AC664" s="5"/>
      <c r="AH664" s="6"/>
      <c r="AI664" s="6"/>
      <c r="AJ664" s="6"/>
      <c r="AK664" s="6"/>
      <c r="AL664" s="6"/>
      <c r="AM664" s="6"/>
      <c r="AN664" s="6"/>
      <c r="AO664" s="6"/>
    </row>
    <row r="665" ht="14.25" customHeight="1">
      <c r="W665" s="3"/>
      <c r="AA665" s="4"/>
      <c r="AB665" s="4"/>
      <c r="AC665" s="5"/>
      <c r="AH665" s="6"/>
      <c r="AI665" s="6"/>
      <c r="AJ665" s="6"/>
      <c r="AK665" s="6"/>
      <c r="AL665" s="6"/>
      <c r="AM665" s="6"/>
      <c r="AN665" s="6"/>
      <c r="AO665" s="6"/>
    </row>
    <row r="666" ht="14.25" customHeight="1">
      <c r="W666" s="3"/>
      <c r="AA666" s="4"/>
      <c r="AB666" s="4"/>
      <c r="AC666" s="5"/>
      <c r="AH666" s="6"/>
      <c r="AI666" s="6"/>
      <c r="AJ666" s="6"/>
      <c r="AK666" s="6"/>
      <c r="AL666" s="6"/>
      <c r="AM666" s="6"/>
      <c r="AN666" s="6"/>
      <c r="AO666" s="6"/>
    </row>
    <row r="667" ht="14.25" customHeight="1">
      <c r="W667" s="3"/>
      <c r="AA667" s="4"/>
      <c r="AB667" s="4"/>
      <c r="AC667" s="5"/>
      <c r="AH667" s="6"/>
      <c r="AI667" s="6"/>
      <c r="AJ667" s="6"/>
      <c r="AK667" s="6"/>
      <c r="AL667" s="6"/>
      <c r="AM667" s="6"/>
      <c r="AN667" s="6"/>
      <c r="AO667" s="6"/>
    </row>
    <row r="668" ht="14.25" customHeight="1">
      <c r="W668" s="3"/>
      <c r="AA668" s="4"/>
      <c r="AB668" s="4"/>
      <c r="AC668" s="5"/>
      <c r="AH668" s="6"/>
      <c r="AI668" s="6"/>
      <c r="AJ668" s="6"/>
      <c r="AK668" s="6"/>
      <c r="AL668" s="6"/>
      <c r="AM668" s="6"/>
      <c r="AN668" s="6"/>
      <c r="AO668" s="6"/>
    </row>
    <row r="669" ht="14.25" customHeight="1">
      <c r="W669" s="3"/>
      <c r="AA669" s="4"/>
      <c r="AB669" s="4"/>
      <c r="AC669" s="5"/>
      <c r="AH669" s="6"/>
      <c r="AI669" s="6"/>
      <c r="AJ669" s="6"/>
      <c r="AK669" s="6"/>
      <c r="AL669" s="6"/>
      <c r="AM669" s="6"/>
      <c r="AN669" s="6"/>
      <c r="AO669" s="6"/>
    </row>
    <row r="670" ht="14.25" customHeight="1">
      <c r="W670" s="3"/>
      <c r="AA670" s="4"/>
      <c r="AB670" s="4"/>
      <c r="AC670" s="5"/>
      <c r="AH670" s="6"/>
      <c r="AI670" s="6"/>
      <c r="AJ670" s="6"/>
      <c r="AK670" s="6"/>
      <c r="AL670" s="6"/>
      <c r="AM670" s="6"/>
      <c r="AN670" s="6"/>
      <c r="AO670" s="6"/>
    </row>
    <row r="671" ht="14.25" customHeight="1">
      <c r="W671" s="3"/>
      <c r="AA671" s="4"/>
      <c r="AB671" s="4"/>
      <c r="AC671" s="5"/>
      <c r="AH671" s="6"/>
      <c r="AI671" s="6"/>
      <c r="AJ671" s="6"/>
      <c r="AK671" s="6"/>
      <c r="AL671" s="6"/>
      <c r="AM671" s="6"/>
      <c r="AN671" s="6"/>
      <c r="AO671" s="6"/>
    </row>
    <row r="672" ht="14.25" customHeight="1">
      <c r="W672" s="3"/>
      <c r="AA672" s="4"/>
      <c r="AB672" s="4"/>
      <c r="AC672" s="5"/>
      <c r="AH672" s="6"/>
      <c r="AI672" s="6"/>
      <c r="AJ672" s="6"/>
      <c r="AK672" s="6"/>
      <c r="AL672" s="6"/>
      <c r="AM672" s="6"/>
      <c r="AN672" s="6"/>
      <c r="AO672" s="6"/>
    </row>
    <row r="673" ht="14.25" customHeight="1">
      <c r="W673" s="3"/>
      <c r="AA673" s="4"/>
      <c r="AB673" s="4"/>
      <c r="AC673" s="5"/>
      <c r="AH673" s="6"/>
      <c r="AI673" s="6"/>
      <c r="AJ673" s="6"/>
      <c r="AK673" s="6"/>
      <c r="AL673" s="6"/>
      <c r="AM673" s="6"/>
      <c r="AN673" s="6"/>
      <c r="AO673" s="6"/>
    </row>
    <row r="674" ht="14.25" customHeight="1">
      <c r="W674" s="3"/>
      <c r="AA674" s="4"/>
      <c r="AB674" s="4"/>
      <c r="AC674" s="5"/>
      <c r="AH674" s="6"/>
      <c r="AI674" s="6"/>
      <c r="AJ674" s="6"/>
      <c r="AK674" s="6"/>
      <c r="AL674" s="6"/>
      <c r="AM674" s="6"/>
      <c r="AN674" s="6"/>
      <c r="AO674" s="6"/>
    </row>
    <row r="675" ht="14.25" customHeight="1">
      <c r="W675" s="3"/>
      <c r="AA675" s="4"/>
      <c r="AB675" s="4"/>
      <c r="AC675" s="5"/>
      <c r="AH675" s="6"/>
      <c r="AI675" s="6"/>
      <c r="AJ675" s="6"/>
      <c r="AK675" s="6"/>
      <c r="AL675" s="6"/>
      <c r="AM675" s="6"/>
      <c r="AN675" s="6"/>
      <c r="AO675" s="6"/>
    </row>
    <row r="676" ht="14.25" customHeight="1">
      <c r="W676" s="3"/>
      <c r="AA676" s="4"/>
      <c r="AB676" s="4"/>
      <c r="AC676" s="5"/>
      <c r="AH676" s="6"/>
      <c r="AI676" s="6"/>
      <c r="AJ676" s="6"/>
      <c r="AK676" s="6"/>
      <c r="AL676" s="6"/>
      <c r="AM676" s="6"/>
      <c r="AN676" s="6"/>
      <c r="AO676" s="6"/>
    </row>
    <row r="677" ht="14.25" customHeight="1">
      <c r="W677" s="3"/>
      <c r="AA677" s="4"/>
      <c r="AB677" s="4"/>
      <c r="AC677" s="5"/>
      <c r="AH677" s="6"/>
      <c r="AI677" s="6"/>
      <c r="AJ677" s="6"/>
      <c r="AK677" s="6"/>
      <c r="AL677" s="6"/>
      <c r="AM677" s="6"/>
      <c r="AN677" s="6"/>
      <c r="AO677" s="6"/>
    </row>
    <row r="678" ht="14.25" customHeight="1">
      <c r="W678" s="3"/>
      <c r="AA678" s="4"/>
      <c r="AB678" s="4"/>
      <c r="AC678" s="5"/>
      <c r="AH678" s="6"/>
      <c r="AI678" s="6"/>
      <c r="AJ678" s="6"/>
      <c r="AK678" s="6"/>
      <c r="AL678" s="6"/>
      <c r="AM678" s="6"/>
      <c r="AN678" s="6"/>
      <c r="AO678" s="6"/>
    </row>
    <row r="679" ht="14.25" customHeight="1">
      <c r="W679" s="3"/>
      <c r="AA679" s="4"/>
      <c r="AB679" s="4"/>
      <c r="AC679" s="5"/>
      <c r="AH679" s="6"/>
      <c r="AI679" s="6"/>
      <c r="AJ679" s="6"/>
      <c r="AK679" s="6"/>
      <c r="AL679" s="6"/>
      <c r="AM679" s="6"/>
      <c r="AN679" s="6"/>
      <c r="AO679" s="6"/>
    </row>
    <row r="680" ht="14.25" customHeight="1">
      <c r="W680" s="3"/>
      <c r="AA680" s="4"/>
      <c r="AB680" s="4"/>
      <c r="AC680" s="5"/>
      <c r="AH680" s="6"/>
      <c r="AI680" s="6"/>
      <c r="AJ680" s="6"/>
      <c r="AK680" s="6"/>
      <c r="AL680" s="6"/>
      <c r="AM680" s="6"/>
      <c r="AN680" s="6"/>
      <c r="AO680" s="6"/>
    </row>
    <row r="681" ht="14.25" customHeight="1">
      <c r="W681" s="3"/>
      <c r="AA681" s="4"/>
      <c r="AB681" s="4"/>
      <c r="AC681" s="5"/>
      <c r="AH681" s="6"/>
      <c r="AI681" s="6"/>
      <c r="AJ681" s="6"/>
      <c r="AK681" s="6"/>
      <c r="AL681" s="6"/>
      <c r="AM681" s="6"/>
      <c r="AN681" s="6"/>
      <c r="AO681" s="6"/>
    </row>
    <row r="682" ht="14.25" customHeight="1">
      <c r="W682" s="3"/>
      <c r="AA682" s="4"/>
      <c r="AB682" s="4"/>
      <c r="AC682" s="5"/>
      <c r="AH682" s="6"/>
      <c r="AI682" s="6"/>
      <c r="AJ682" s="6"/>
      <c r="AK682" s="6"/>
      <c r="AL682" s="6"/>
      <c r="AM682" s="6"/>
      <c r="AN682" s="6"/>
      <c r="AO682" s="6"/>
    </row>
    <row r="683" ht="14.25" customHeight="1">
      <c r="W683" s="3"/>
      <c r="AA683" s="4"/>
      <c r="AB683" s="4"/>
      <c r="AC683" s="5"/>
      <c r="AH683" s="6"/>
      <c r="AI683" s="6"/>
      <c r="AJ683" s="6"/>
      <c r="AK683" s="6"/>
      <c r="AL683" s="6"/>
      <c r="AM683" s="6"/>
      <c r="AN683" s="6"/>
      <c r="AO683" s="6"/>
    </row>
    <row r="684" ht="14.25" customHeight="1">
      <c r="W684" s="3"/>
      <c r="AA684" s="4"/>
      <c r="AB684" s="4"/>
      <c r="AC684" s="5"/>
      <c r="AH684" s="6"/>
      <c r="AI684" s="6"/>
      <c r="AJ684" s="6"/>
      <c r="AK684" s="6"/>
      <c r="AL684" s="6"/>
      <c r="AM684" s="6"/>
      <c r="AN684" s="6"/>
      <c r="AO684" s="6"/>
    </row>
    <row r="685" ht="14.25" customHeight="1">
      <c r="W685" s="3"/>
      <c r="AA685" s="4"/>
      <c r="AB685" s="4"/>
      <c r="AC685" s="5"/>
      <c r="AH685" s="6"/>
      <c r="AI685" s="6"/>
      <c r="AJ685" s="6"/>
      <c r="AK685" s="6"/>
      <c r="AL685" s="6"/>
      <c r="AM685" s="6"/>
      <c r="AN685" s="6"/>
      <c r="AO685" s="6"/>
    </row>
    <row r="686" ht="14.25" customHeight="1">
      <c r="W686" s="3"/>
      <c r="AA686" s="4"/>
      <c r="AB686" s="4"/>
      <c r="AC686" s="5"/>
      <c r="AH686" s="6"/>
      <c r="AI686" s="6"/>
      <c r="AJ686" s="6"/>
      <c r="AK686" s="6"/>
      <c r="AL686" s="6"/>
      <c r="AM686" s="6"/>
      <c r="AN686" s="6"/>
      <c r="AO686" s="6"/>
    </row>
    <row r="687" ht="14.25" customHeight="1">
      <c r="W687" s="3"/>
      <c r="AA687" s="4"/>
      <c r="AB687" s="4"/>
      <c r="AC687" s="5"/>
      <c r="AH687" s="6"/>
      <c r="AI687" s="6"/>
      <c r="AJ687" s="6"/>
      <c r="AK687" s="6"/>
      <c r="AL687" s="6"/>
      <c r="AM687" s="6"/>
      <c r="AN687" s="6"/>
      <c r="AO687" s="6"/>
    </row>
    <row r="688" ht="14.25" customHeight="1">
      <c r="W688" s="3"/>
      <c r="AA688" s="4"/>
      <c r="AB688" s="4"/>
      <c r="AC688" s="5"/>
      <c r="AH688" s="6"/>
      <c r="AI688" s="6"/>
      <c r="AJ688" s="6"/>
      <c r="AK688" s="6"/>
      <c r="AL688" s="6"/>
      <c r="AM688" s="6"/>
      <c r="AN688" s="6"/>
      <c r="AO688" s="6"/>
    </row>
    <row r="689" ht="14.25" customHeight="1">
      <c r="W689" s="3"/>
      <c r="AA689" s="4"/>
      <c r="AB689" s="4"/>
      <c r="AC689" s="5"/>
      <c r="AH689" s="6"/>
      <c r="AI689" s="6"/>
      <c r="AJ689" s="6"/>
      <c r="AK689" s="6"/>
      <c r="AL689" s="6"/>
      <c r="AM689" s="6"/>
      <c r="AN689" s="6"/>
      <c r="AO689" s="6"/>
    </row>
    <row r="690" ht="14.25" customHeight="1">
      <c r="W690" s="3"/>
      <c r="AA690" s="4"/>
      <c r="AB690" s="4"/>
      <c r="AC690" s="5"/>
      <c r="AH690" s="6"/>
      <c r="AI690" s="6"/>
      <c r="AJ690" s="6"/>
      <c r="AK690" s="6"/>
      <c r="AL690" s="6"/>
      <c r="AM690" s="6"/>
      <c r="AN690" s="6"/>
      <c r="AO690" s="6"/>
    </row>
    <row r="691" ht="14.25" customHeight="1">
      <c r="W691" s="3"/>
      <c r="AA691" s="4"/>
      <c r="AB691" s="4"/>
      <c r="AC691" s="5"/>
      <c r="AH691" s="6"/>
      <c r="AI691" s="6"/>
      <c r="AJ691" s="6"/>
      <c r="AK691" s="6"/>
      <c r="AL691" s="6"/>
      <c r="AM691" s="6"/>
      <c r="AN691" s="6"/>
      <c r="AO691" s="6"/>
    </row>
    <row r="692" ht="14.25" customHeight="1">
      <c r="W692" s="3"/>
      <c r="AA692" s="4"/>
      <c r="AB692" s="4"/>
      <c r="AC692" s="5"/>
      <c r="AH692" s="6"/>
      <c r="AI692" s="6"/>
      <c r="AJ692" s="6"/>
      <c r="AK692" s="6"/>
      <c r="AL692" s="6"/>
      <c r="AM692" s="6"/>
      <c r="AN692" s="6"/>
      <c r="AO692" s="6"/>
    </row>
    <row r="693" ht="14.25" customHeight="1">
      <c r="W693" s="3"/>
      <c r="AA693" s="4"/>
      <c r="AB693" s="4"/>
      <c r="AC693" s="5"/>
      <c r="AH693" s="6"/>
      <c r="AI693" s="6"/>
      <c r="AJ693" s="6"/>
      <c r="AK693" s="6"/>
      <c r="AL693" s="6"/>
      <c r="AM693" s="6"/>
      <c r="AN693" s="6"/>
      <c r="AO693" s="6"/>
    </row>
    <row r="694" ht="14.25" customHeight="1">
      <c r="W694" s="3"/>
      <c r="AA694" s="4"/>
      <c r="AB694" s="4"/>
      <c r="AC694" s="5"/>
      <c r="AH694" s="6"/>
      <c r="AI694" s="6"/>
      <c r="AJ694" s="6"/>
      <c r="AK694" s="6"/>
      <c r="AL694" s="6"/>
      <c r="AM694" s="6"/>
      <c r="AN694" s="6"/>
      <c r="AO694" s="6"/>
    </row>
    <row r="695" ht="14.25" customHeight="1">
      <c r="W695" s="3"/>
      <c r="AA695" s="4"/>
      <c r="AB695" s="4"/>
      <c r="AC695" s="5"/>
      <c r="AH695" s="6"/>
      <c r="AI695" s="6"/>
      <c r="AJ695" s="6"/>
      <c r="AK695" s="6"/>
      <c r="AL695" s="6"/>
      <c r="AM695" s="6"/>
      <c r="AN695" s="6"/>
      <c r="AO695" s="6"/>
    </row>
    <row r="696" ht="14.25" customHeight="1">
      <c r="W696" s="3"/>
      <c r="AA696" s="4"/>
      <c r="AB696" s="4"/>
      <c r="AC696" s="5"/>
      <c r="AH696" s="6"/>
      <c r="AI696" s="6"/>
      <c r="AJ696" s="6"/>
      <c r="AK696" s="6"/>
      <c r="AL696" s="6"/>
      <c r="AM696" s="6"/>
      <c r="AN696" s="6"/>
      <c r="AO696" s="6"/>
    </row>
    <row r="697" ht="14.25" customHeight="1">
      <c r="W697" s="3"/>
      <c r="AA697" s="4"/>
      <c r="AB697" s="4"/>
      <c r="AC697" s="5"/>
      <c r="AH697" s="6"/>
      <c r="AI697" s="6"/>
      <c r="AJ697" s="6"/>
      <c r="AK697" s="6"/>
      <c r="AL697" s="6"/>
      <c r="AM697" s="6"/>
      <c r="AN697" s="6"/>
      <c r="AO697" s="6"/>
    </row>
    <row r="698" ht="14.25" customHeight="1">
      <c r="W698" s="3"/>
      <c r="AA698" s="4"/>
      <c r="AB698" s="4"/>
      <c r="AC698" s="5"/>
      <c r="AH698" s="6"/>
      <c r="AI698" s="6"/>
      <c r="AJ698" s="6"/>
      <c r="AK698" s="6"/>
      <c r="AL698" s="6"/>
      <c r="AM698" s="6"/>
      <c r="AN698" s="6"/>
      <c r="AO698" s="6"/>
    </row>
    <row r="699" ht="14.25" customHeight="1">
      <c r="W699" s="3"/>
      <c r="AA699" s="4"/>
      <c r="AB699" s="4"/>
      <c r="AC699" s="5"/>
      <c r="AH699" s="6"/>
      <c r="AI699" s="6"/>
      <c r="AJ699" s="6"/>
      <c r="AK699" s="6"/>
      <c r="AL699" s="6"/>
      <c r="AM699" s="6"/>
      <c r="AN699" s="6"/>
      <c r="AO699" s="6"/>
    </row>
    <row r="700" ht="14.25" customHeight="1">
      <c r="W700" s="3"/>
      <c r="AA700" s="4"/>
      <c r="AB700" s="4"/>
      <c r="AC700" s="5"/>
      <c r="AH700" s="6"/>
      <c r="AI700" s="6"/>
      <c r="AJ700" s="6"/>
      <c r="AK700" s="6"/>
      <c r="AL700" s="6"/>
      <c r="AM700" s="6"/>
      <c r="AN700" s="6"/>
      <c r="AO700" s="6"/>
    </row>
    <row r="701" ht="14.25" customHeight="1">
      <c r="W701" s="3"/>
      <c r="AA701" s="4"/>
      <c r="AB701" s="4"/>
      <c r="AC701" s="5"/>
      <c r="AH701" s="6"/>
      <c r="AI701" s="6"/>
      <c r="AJ701" s="6"/>
      <c r="AK701" s="6"/>
      <c r="AL701" s="6"/>
      <c r="AM701" s="6"/>
      <c r="AN701" s="6"/>
      <c r="AO701" s="6"/>
    </row>
    <row r="702" ht="14.25" customHeight="1">
      <c r="W702" s="3"/>
      <c r="AA702" s="4"/>
      <c r="AB702" s="4"/>
      <c r="AC702" s="5"/>
      <c r="AH702" s="6"/>
      <c r="AI702" s="6"/>
      <c r="AJ702" s="6"/>
      <c r="AK702" s="6"/>
      <c r="AL702" s="6"/>
      <c r="AM702" s="6"/>
      <c r="AN702" s="6"/>
      <c r="AO702" s="6"/>
    </row>
    <row r="703" ht="14.25" customHeight="1">
      <c r="W703" s="3"/>
      <c r="AA703" s="4"/>
      <c r="AB703" s="4"/>
      <c r="AC703" s="5"/>
      <c r="AH703" s="6"/>
      <c r="AI703" s="6"/>
      <c r="AJ703" s="6"/>
      <c r="AK703" s="6"/>
      <c r="AL703" s="6"/>
      <c r="AM703" s="6"/>
      <c r="AN703" s="6"/>
      <c r="AO703" s="6"/>
    </row>
    <row r="704" ht="14.25" customHeight="1">
      <c r="W704" s="3"/>
      <c r="AA704" s="4"/>
      <c r="AB704" s="4"/>
      <c r="AC704" s="5"/>
      <c r="AH704" s="6"/>
      <c r="AI704" s="6"/>
      <c r="AJ704" s="6"/>
      <c r="AK704" s="6"/>
      <c r="AL704" s="6"/>
      <c r="AM704" s="6"/>
      <c r="AN704" s="6"/>
      <c r="AO704" s="6"/>
    </row>
    <row r="705" ht="14.25" customHeight="1">
      <c r="W705" s="3"/>
      <c r="AA705" s="4"/>
      <c r="AB705" s="4"/>
      <c r="AC705" s="5"/>
      <c r="AH705" s="6"/>
      <c r="AI705" s="6"/>
      <c r="AJ705" s="6"/>
      <c r="AK705" s="6"/>
      <c r="AL705" s="6"/>
      <c r="AM705" s="6"/>
      <c r="AN705" s="6"/>
      <c r="AO705" s="6"/>
    </row>
    <row r="706" ht="14.25" customHeight="1">
      <c r="W706" s="3"/>
      <c r="AA706" s="4"/>
      <c r="AB706" s="4"/>
      <c r="AC706" s="5"/>
      <c r="AH706" s="6"/>
      <c r="AI706" s="6"/>
      <c r="AJ706" s="6"/>
      <c r="AK706" s="6"/>
      <c r="AL706" s="6"/>
      <c r="AM706" s="6"/>
      <c r="AN706" s="6"/>
      <c r="AO706" s="6"/>
    </row>
    <row r="707" ht="14.25" customHeight="1">
      <c r="W707" s="3"/>
      <c r="AA707" s="4"/>
      <c r="AB707" s="4"/>
      <c r="AC707" s="5"/>
      <c r="AH707" s="6"/>
      <c r="AI707" s="6"/>
      <c r="AJ707" s="6"/>
      <c r="AK707" s="6"/>
      <c r="AL707" s="6"/>
      <c r="AM707" s="6"/>
      <c r="AN707" s="6"/>
      <c r="AO707" s="6"/>
    </row>
    <row r="708" ht="14.25" customHeight="1">
      <c r="W708" s="3"/>
      <c r="AA708" s="4"/>
      <c r="AB708" s="4"/>
      <c r="AC708" s="5"/>
      <c r="AH708" s="6"/>
      <c r="AI708" s="6"/>
      <c r="AJ708" s="6"/>
      <c r="AK708" s="6"/>
      <c r="AL708" s="6"/>
      <c r="AM708" s="6"/>
      <c r="AN708" s="6"/>
      <c r="AO708" s="6"/>
    </row>
    <row r="709" ht="14.25" customHeight="1">
      <c r="W709" s="3"/>
      <c r="AA709" s="4"/>
      <c r="AB709" s="4"/>
      <c r="AC709" s="5"/>
      <c r="AH709" s="6"/>
      <c r="AI709" s="6"/>
      <c r="AJ709" s="6"/>
      <c r="AK709" s="6"/>
      <c r="AL709" s="6"/>
      <c r="AM709" s="6"/>
      <c r="AN709" s="6"/>
      <c r="AO709" s="6"/>
    </row>
    <row r="710" ht="14.25" customHeight="1">
      <c r="W710" s="3"/>
      <c r="AA710" s="4"/>
      <c r="AB710" s="4"/>
      <c r="AC710" s="5"/>
      <c r="AH710" s="6"/>
      <c r="AI710" s="6"/>
      <c r="AJ710" s="6"/>
      <c r="AK710" s="6"/>
      <c r="AL710" s="6"/>
      <c r="AM710" s="6"/>
      <c r="AN710" s="6"/>
      <c r="AO710" s="6"/>
    </row>
    <row r="711" ht="14.25" customHeight="1">
      <c r="W711" s="3"/>
      <c r="AA711" s="4"/>
      <c r="AB711" s="4"/>
      <c r="AC711" s="5"/>
      <c r="AH711" s="6"/>
      <c r="AI711" s="6"/>
      <c r="AJ711" s="6"/>
      <c r="AK711" s="6"/>
      <c r="AL711" s="6"/>
      <c r="AM711" s="6"/>
      <c r="AN711" s="6"/>
      <c r="AO711" s="6"/>
    </row>
    <row r="712" ht="14.25" customHeight="1">
      <c r="W712" s="3"/>
      <c r="AA712" s="4"/>
      <c r="AB712" s="4"/>
      <c r="AC712" s="5"/>
      <c r="AH712" s="6"/>
      <c r="AI712" s="6"/>
      <c r="AJ712" s="6"/>
      <c r="AK712" s="6"/>
      <c r="AL712" s="6"/>
      <c r="AM712" s="6"/>
      <c r="AN712" s="6"/>
      <c r="AO712" s="6"/>
    </row>
    <row r="713" ht="14.25" customHeight="1">
      <c r="W713" s="3"/>
      <c r="AA713" s="4"/>
      <c r="AB713" s="4"/>
      <c r="AC713" s="5"/>
      <c r="AH713" s="6"/>
      <c r="AI713" s="6"/>
      <c r="AJ713" s="6"/>
      <c r="AK713" s="6"/>
      <c r="AL713" s="6"/>
      <c r="AM713" s="6"/>
      <c r="AN713" s="6"/>
      <c r="AO713" s="6"/>
    </row>
    <row r="714" ht="14.25" customHeight="1">
      <c r="W714" s="3"/>
      <c r="AA714" s="4"/>
      <c r="AB714" s="4"/>
      <c r="AC714" s="5"/>
      <c r="AH714" s="6"/>
      <c r="AI714" s="6"/>
      <c r="AJ714" s="6"/>
      <c r="AK714" s="6"/>
      <c r="AL714" s="6"/>
      <c r="AM714" s="6"/>
      <c r="AN714" s="6"/>
      <c r="AO714" s="6"/>
    </row>
    <row r="715" ht="14.25" customHeight="1">
      <c r="W715" s="3"/>
      <c r="AA715" s="4"/>
      <c r="AB715" s="4"/>
      <c r="AC715" s="5"/>
      <c r="AH715" s="6"/>
      <c r="AI715" s="6"/>
      <c r="AJ715" s="6"/>
      <c r="AK715" s="6"/>
      <c r="AL715" s="6"/>
      <c r="AM715" s="6"/>
      <c r="AN715" s="6"/>
      <c r="AO715" s="6"/>
    </row>
    <row r="716" ht="14.25" customHeight="1">
      <c r="W716" s="3"/>
      <c r="AA716" s="4"/>
      <c r="AB716" s="4"/>
      <c r="AC716" s="5"/>
      <c r="AH716" s="6"/>
      <c r="AI716" s="6"/>
      <c r="AJ716" s="6"/>
      <c r="AK716" s="6"/>
      <c r="AL716" s="6"/>
      <c r="AM716" s="6"/>
      <c r="AN716" s="6"/>
      <c r="AO716" s="6"/>
    </row>
    <row r="717" ht="14.25" customHeight="1">
      <c r="W717" s="3"/>
      <c r="AA717" s="4"/>
      <c r="AB717" s="4"/>
      <c r="AC717" s="5"/>
      <c r="AH717" s="6"/>
      <c r="AI717" s="6"/>
      <c r="AJ717" s="6"/>
      <c r="AK717" s="6"/>
      <c r="AL717" s="6"/>
      <c r="AM717" s="6"/>
      <c r="AN717" s="6"/>
      <c r="AO717" s="6"/>
    </row>
    <row r="718" ht="14.25" customHeight="1">
      <c r="W718" s="3"/>
      <c r="AA718" s="4"/>
      <c r="AB718" s="4"/>
      <c r="AC718" s="5"/>
      <c r="AH718" s="6"/>
      <c r="AI718" s="6"/>
      <c r="AJ718" s="6"/>
      <c r="AK718" s="6"/>
      <c r="AL718" s="6"/>
      <c r="AM718" s="6"/>
      <c r="AN718" s="6"/>
      <c r="AO718" s="6"/>
    </row>
    <row r="719" ht="14.25" customHeight="1">
      <c r="W719" s="3"/>
      <c r="AA719" s="4"/>
      <c r="AB719" s="4"/>
      <c r="AC719" s="5"/>
      <c r="AH719" s="6"/>
      <c r="AI719" s="6"/>
      <c r="AJ719" s="6"/>
      <c r="AK719" s="6"/>
      <c r="AL719" s="6"/>
      <c r="AM719" s="6"/>
      <c r="AN719" s="6"/>
      <c r="AO719" s="6"/>
    </row>
    <row r="720" ht="14.25" customHeight="1">
      <c r="W720" s="3"/>
      <c r="AA720" s="4"/>
      <c r="AB720" s="4"/>
      <c r="AC720" s="5"/>
      <c r="AH720" s="6"/>
      <c r="AI720" s="6"/>
      <c r="AJ720" s="6"/>
      <c r="AK720" s="6"/>
      <c r="AL720" s="6"/>
      <c r="AM720" s="6"/>
      <c r="AN720" s="6"/>
      <c r="AO720" s="6"/>
    </row>
    <row r="721" ht="14.25" customHeight="1">
      <c r="W721" s="3"/>
      <c r="AA721" s="4"/>
      <c r="AB721" s="4"/>
      <c r="AC721" s="5"/>
      <c r="AH721" s="6"/>
      <c r="AI721" s="6"/>
      <c r="AJ721" s="6"/>
      <c r="AK721" s="6"/>
      <c r="AL721" s="6"/>
      <c r="AM721" s="6"/>
      <c r="AN721" s="6"/>
      <c r="AO721" s="6"/>
    </row>
    <row r="722" ht="14.25" customHeight="1">
      <c r="W722" s="3"/>
      <c r="AA722" s="4"/>
      <c r="AB722" s="4"/>
      <c r="AC722" s="5"/>
      <c r="AH722" s="6"/>
      <c r="AI722" s="6"/>
      <c r="AJ722" s="6"/>
      <c r="AK722" s="6"/>
      <c r="AL722" s="6"/>
      <c r="AM722" s="6"/>
      <c r="AN722" s="6"/>
      <c r="AO722" s="6"/>
    </row>
    <row r="723" ht="14.25" customHeight="1">
      <c r="W723" s="3"/>
      <c r="AA723" s="4"/>
      <c r="AB723" s="4"/>
      <c r="AC723" s="5"/>
      <c r="AH723" s="6"/>
      <c r="AI723" s="6"/>
      <c r="AJ723" s="6"/>
      <c r="AK723" s="6"/>
      <c r="AL723" s="6"/>
      <c r="AM723" s="6"/>
      <c r="AN723" s="6"/>
      <c r="AO723" s="6"/>
    </row>
    <row r="724" ht="14.25" customHeight="1">
      <c r="W724" s="3"/>
      <c r="AA724" s="4"/>
      <c r="AB724" s="4"/>
      <c r="AC724" s="5"/>
      <c r="AH724" s="6"/>
      <c r="AI724" s="6"/>
      <c r="AJ724" s="6"/>
      <c r="AK724" s="6"/>
      <c r="AL724" s="6"/>
      <c r="AM724" s="6"/>
      <c r="AN724" s="6"/>
      <c r="AO724" s="6"/>
    </row>
    <row r="725" ht="14.25" customHeight="1">
      <c r="W725" s="3"/>
      <c r="AA725" s="4"/>
      <c r="AB725" s="4"/>
      <c r="AC725" s="5"/>
      <c r="AH725" s="6"/>
      <c r="AI725" s="6"/>
      <c r="AJ725" s="6"/>
      <c r="AK725" s="6"/>
      <c r="AL725" s="6"/>
      <c r="AM725" s="6"/>
      <c r="AN725" s="6"/>
      <c r="AO725" s="6"/>
    </row>
    <row r="726" ht="14.25" customHeight="1">
      <c r="W726" s="3"/>
      <c r="AA726" s="4"/>
      <c r="AB726" s="4"/>
      <c r="AC726" s="5"/>
      <c r="AH726" s="6"/>
      <c r="AI726" s="6"/>
      <c r="AJ726" s="6"/>
      <c r="AK726" s="6"/>
      <c r="AL726" s="6"/>
      <c r="AM726" s="6"/>
      <c r="AN726" s="6"/>
      <c r="AO726" s="6"/>
    </row>
    <row r="727" ht="14.25" customHeight="1">
      <c r="W727" s="3"/>
      <c r="AA727" s="4"/>
      <c r="AB727" s="4"/>
      <c r="AC727" s="5"/>
      <c r="AH727" s="6"/>
      <c r="AI727" s="6"/>
      <c r="AJ727" s="6"/>
      <c r="AK727" s="6"/>
      <c r="AL727" s="6"/>
      <c r="AM727" s="6"/>
      <c r="AN727" s="6"/>
      <c r="AO727" s="6"/>
    </row>
    <row r="728" ht="14.25" customHeight="1">
      <c r="W728" s="3"/>
      <c r="AA728" s="4"/>
      <c r="AB728" s="4"/>
      <c r="AC728" s="5"/>
      <c r="AH728" s="6"/>
      <c r="AI728" s="6"/>
      <c r="AJ728" s="6"/>
      <c r="AK728" s="6"/>
      <c r="AL728" s="6"/>
      <c r="AM728" s="6"/>
      <c r="AN728" s="6"/>
      <c r="AO728" s="6"/>
    </row>
    <row r="729" ht="14.25" customHeight="1">
      <c r="W729" s="3"/>
      <c r="AA729" s="4"/>
      <c r="AB729" s="4"/>
      <c r="AC729" s="5"/>
      <c r="AH729" s="6"/>
      <c r="AI729" s="6"/>
      <c r="AJ729" s="6"/>
      <c r="AK729" s="6"/>
      <c r="AL729" s="6"/>
      <c r="AM729" s="6"/>
      <c r="AN729" s="6"/>
      <c r="AO729" s="6"/>
    </row>
    <row r="730" ht="14.25" customHeight="1">
      <c r="W730" s="3"/>
      <c r="AA730" s="4"/>
      <c r="AB730" s="4"/>
      <c r="AC730" s="5"/>
      <c r="AH730" s="6"/>
      <c r="AI730" s="6"/>
      <c r="AJ730" s="6"/>
      <c r="AK730" s="6"/>
      <c r="AL730" s="6"/>
      <c r="AM730" s="6"/>
      <c r="AN730" s="6"/>
      <c r="AO730" s="6"/>
    </row>
    <row r="731" ht="14.25" customHeight="1">
      <c r="W731" s="3"/>
      <c r="AA731" s="4"/>
      <c r="AB731" s="4"/>
      <c r="AC731" s="5"/>
      <c r="AH731" s="6"/>
      <c r="AI731" s="6"/>
      <c r="AJ731" s="6"/>
      <c r="AK731" s="6"/>
      <c r="AL731" s="6"/>
      <c r="AM731" s="6"/>
      <c r="AN731" s="6"/>
      <c r="AO731" s="6"/>
    </row>
    <row r="732" ht="14.25" customHeight="1">
      <c r="W732" s="3"/>
      <c r="AA732" s="4"/>
      <c r="AB732" s="4"/>
      <c r="AC732" s="5"/>
      <c r="AH732" s="6"/>
      <c r="AI732" s="6"/>
      <c r="AJ732" s="6"/>
      <c r="AK732" s="6"/>
      <c r="AL732" s="6"/>
      <c r="AM732" s="6"/>
      <c r="AN732" s="6"/>
      <c r="AO732" s="6"/>
    </row>
    <row r="733" ht="14.25" customHeight="1">
      <c r="W733" s="3"/>
      <c r="AA733" s="4"/>
      <c r="AB733" s="4"/>
      <c r="AC733" s="5"/>
      <c r="AH733" s="6"/>
      <c r="AI733" s="6"/>
      <c r="AJ733" s="6"/>
      <c r="AK733" s="6"/>
      <c r="AL733" s="6"/>
      <c r="AM733" s="6"/>
      <c r="AN733" s="6"/>
      <c r="AO733" s="6"/>
    </row>
    <row r="734" ht="14.25" customHeight="1">
      <c r="W734" s="3"/>
      <c r="AA734" s="4"/>
      <c r="AB734" s="4"/>
      <c r="AC734" s="5"/>
      <c r="AH734" s="6"/>
      <c r="AI734" s="6"/>
      <c r="AJ734" s="6"/>
      <c r="AK734" s="6"/>
      <c r="AL734" s="6"/>
      <c r="AM734" s="6"/>
      <c r="AN734" s="6"/>
      <c r="AO734" s="6"/>
    </row>
    <row r="735" ht="14.25" customHeight="1">
      <c r="W735" s="3"/>
      <c r="AA735" s="4"/>
      <c r="AB735" s="4"/>
      <c r="AC735" s="5"/>
      <c r="AH735" s="6"/>
      <c r="AI735" s="6"/>
      <c r="AJ735" s="6"/>
      <c r="AK735" s="6"/>
      <c r="AL735" s="6"/>
      <c r="AM735" s="6"/>
      <c r="AN735" s="6"/>
      <c r="AO735" s="6"/>
    </row>
    <row r="736" ht="14.25" customHeight="1">
      <c r="W736" s="3"/>
      <c r="AA736" s="4"/>
      <c r="AB736" s="4"/>
      <c r="AC736" s="5"/>
      <c r="AH736" s="6"/>
      <c r="AI736" s="6"/>
      <c r="AJ736" s="6"/>
      <c r="AK736" s="6"/>
      <c r="AL736" s="6"/>
      <c r="AM736" s="6"/>
      <c r="AN736" s="6"/>
      <c r="AO736" s="6"/>
    </row>
    <row r="737" ht="14.25" customHeight="1">
      <c r="W737" s="3"/>
      <c r="AA737" s="4"/>
      <c r="AB737" s="4"/>
      <c r="AC737" s="5"/>
      <c r="AH737" s="6"/>
      <c r="AI737" s="6"/>
      <c r="AJ737" s="6"/>
      <c r="AK737" s="6"/>
      <c r="AL737" s="6"/>
      <c r="AM737" s="6"/>
      <c r="AN737" s="6"/>
      <c r="AO737" s="6"/>
    </row>
    <row r="738" ht="14.25" customHeight="1">
      <c r="W738" s="3"/>
      <c r="AA738" s="4"/>
      <c r="AB738" s="4"/>
      <c r="AC738" s="5"/>
      <c r="AH738" s="6"/>
      <c r="AI738" s="6"/>
      <c r="AJ738" s="6"/>
      <c r="AK738" s="6"/>
      <c r="AL738" s="6"/>
      <c r="AM738" s="6"/>
      <c r="AN738" s="6"/>
      <c r="AO738" s="6"/>
    </row>
    <row r="739" ht="14.25" customHeight="1">
      <c r="W739" s="3"/>
      <c r="AA739" s="4"/>
      <c r="AB739" s="4"/>
      <c r="AC739" s="5"/>
      <c r="AH739" s="6"/>
      <c r="AI739" s="6"/>
      <c r="AJ739" s="6"/>
      <c r="AK739" s="6"/>
      <c r="AL739" s="6"/>
      <c r="AM739" s="6"/>
      <c r="AN739" s="6"/>
      <c r="AO739" s="6"/>
    </row>
    <row r="740" ht="14.25" customHeight="1">
      <c r="W740" s="3"/>
      <c r="AA740" s="4"/>
      <c r="AB740" s="4"/>
      <c r="AC740" s="5"/>
      <c r="AH740" s="6"/>
      <c r="AI740" s="6"/>
      <c r="AJ740" s="6"/>
      <c r="AK740" s="6"/>
      <c r="AL740" s="6"/>
      <c r="AM740" s="6"/>
      <c r="AN740" s="6"/>
      <c r="AO740" s="6"/>
    </row>
    <row r="741" ht="14.25" customHeight="1">
      <c r="W741" s="3"/>
      <c r="AA741" s="4"/>
      <c r="AB741" s="4"/>
      <c r="AC741" s="5"/>
      <c r="AH741" s="6"/>
      <c r="AI741" s="6"/>
      <c r="AJ741" s="6"/>
      <c r="AK741" s="6"/>
      <c r="AL741" s="6"/>
      <c r="AM741" s="6"/>
      <c r="AN741" s="6"/>
      <c r="AO741" s="6"/>
    </row>
    <row r="742" ht="14.25" customHeight="1">
      <c r="W742" s="3"/>
      <c r="AA742" s="4"/>
      <c r="AB742" s="4"/>
      <c r="AC742" s="5"/>
      <c r="AH742" s="6"/>
      <c r="AI742" s="6"/>
      <c r="AJ742" s="6"/>
      <c r="AK742" s="6"/>
      <c r="AL742" s="6"/>
      <c r="AM742" s="6"/>
      <c r="AN742" s="6"/>
      <c r="AO742" s="6"/>
    </row>
    <row r="743" ht="14.25" customHeight="1">
      <c r="W743" s="3"/>
      <c r="AA743" s="4"/>
      <c r="AB743" s="4"/>
      <c r="AC743" s="5"/>
      <c r="AH743" s="6"/>
      <c r="AI743" s="6"/>
      <c r="AJ743" s="6"/>
      <c r="AK743" s="6"/>
      <c r="AL743" s="6"/>
      <c r="AM743" s="6"/>
      <c r="AN743" s="6"/>
      <c r="AO743" s="6"/>
    </row>
    <row r="744" ht="14.25" customHeight="1">
      <c r="W744" s="3"/>
      <c r="AA744" s="4"/>
      <c r="AB744" s="4"/>
      <c r="AC744" s="5"/>
      <c r="AH744" s="6"/>
      <c r="AI744" s="6"/>
      <c r="AJ744" s="6"/>
      <c r="AK744" s="6"/>
      <c r="AL744" s="6"/>
      <c r="AM744" s="6"/>
      <c r="AN744" s="6"/>
      <c r="AO744" s="6"/>
    </row>
    <row r="745" ht="14.25" customHeight="1">
      <c r="W745" s="3"/>
      <c r="AA745" s="4"/>
      <c r="AB745" s="4"/>
      <c r="AC745" s="5"/>
      <c r="AH745" s="6"/>
      <c r="AI745" s="6"/>
      <c r="AJ745" s="6"/>
      <c r="AK745" s="6"/>
      <c r="AL745" s="6"/>
      <c r="AM745" s="6"/>
      <c r="AN745" s="6"/>
      <c r="AO745" s="6"/>
    </row>
    <row r="746" ht="14.25" customHeight="1">
      <c r="W746" s="3"/>
      <c r="AA746" s="4"/>
      <c r="AB746" s="4"/>
      <c r="AC746" s="5"/>
      <c r="AH746" s="6"/>
      <c r="AI746" s="6"/>
      <c r="AJ746" s="6"/>
      <c r="AK746" s="6"/>
      <c r="AL746" s="6"/>
      <c r="AM746" s="6"/>
      <c r="AN746" s="6"/>
      <c r="AO746" s="6"/>
    </row>
    <row r="747" ht="14.25" customHeight="1">
      <c r="W747" s="3"/>
      <c r="AA747" s="4"/>
      <c r="AB747" s="4"/>
      <c r="AC747" s="5"/>
      <c r="AH747" s="6"/>
      <c r="AI747" s="6"/>
      <c r="AJ747" s="6"/>
      <c r="AK747" s="6"/>
      <c r="AL747" s="6"/>
      <c r="AM747" s="6"/>
      <c r="AN747" s="6"/>
      <c r="AO747" s="6"/>
    </row>
    <row r="748" ht="14.25" customHeight="1">
      <c r="W748" s="3"/>
      <c r="AA748" s="4"/>
      <c r="AB748" s="4"/>
      <c r="AC748" s="5"/>
      <c r="AH748" s="6"/>
      <c r="AI748" s="6"/>
      <c r="AJ748" s="6"/>
      <c r="AK748" s="6"/>
      <c r="AL748" s="6"/>
      <c r="AM748" s="6"/>
      <c r="AN748" s="6"/>
      <c r="AO748" s="6"/>
    </row>
    <row r="749" ht="14.25" customHeight="1">
      <c r="W749" s="3"/>
      <c r="AA749" s="4"/>
      <c r="AB749" s="4"/>
      <c r="AC749" s="5"/>
      <c r="AH749" s="6"/>
      <c r="AI749" s="6"/>
      <c r="AJ749" s="6"/>
      <c r="AK749" s="6"/>
      <c r="AL749" s="6"/>
      <c r="AM749" s="6"/>
      <c r="AN749" s="6"/>
      <c r="AO749" s="6"/>
    </row>
    <row r="750" ht="14.25" customHeight="1">
      <c r="W750" s="3"/>
      <c r="AA750" s="4"/>
      <c r="AB750" s="4"/>
      <c r="AC750" s="5"/>
      <c r="AH750" s="6"/>
      <c r="AI750" s="6"/>
      <c r="AJ750" s="6"/>
      <c r="AK750" s="6"/>
      <c r="AL750" s="6"/>
      <c r="AM750" s="6"/>
      <c r="AN750" s="6"/>
      <c r="AO750" s="6"/>
    </row>
    <row r="751" ht="14.25" customHeight="1">
      <c r="W751" s="3"/>
      <c r="AA751" s="4"/>
      <c r="AB751" s="4"/>
      <c r="AC751" s="5"/>
      <c r="AH751" s="6"/>
      <c r="AI751" s="6"/>
      <c r="AJ751" s="6"/>
      <c r="AK751" s="6"/>
      <c r="AL751" s="6"/>
      <c r="AM751" s="6"/>
      <c r="AN751" s="6"/>
      <c r="AO751" s="6"/>
    </row>
    <row r="752" ht="14.25" customHeight="1">
      <c r="W752" s="3"/>
      <c r="AA752" s="4"/>
      <c r="AB752" s="4"/>
      <c r="AC752" s="5"/>
      <c r="AH752" s="6"/>
      <c r="AI752" s="6"/>
      <c r="AJ752" s="6"/>
      <c r="AK752" s="6"/>
      <c r="AL752" s="6"/>
      <c r="AM752" s="6"/>
      <c r="AN752" s="6"/>
      <c r="AO752" s="6"/>
    </row>
    <row r="753" ht="14.25" customHeight="1">
      <c r="W753" s="3"/>
      <c r="AA753" s="4"/>
      <c r="AB753" s="4"/>
      <c r="AC753" s="5"/>
      <c r="AH753" s="6"/>
      <c r="AI753" s="6"/>
      <c r="AJ753" s="6"/>
      <c r="AK753" s="6"/>
      <c r="AL753" s="6"/>
      <c r="AM753" s="6"/>
      <c r="AN753" s="6"/>
      <c r="AO753" s="6"/>
    </row>
    <row r="754" ht="14.25" customHeight="1">
      <c r="W754" s="3"/>
      <c r="AA754" s="4"/>
      <c r="AB754" s="4"/>
      <c r="AC754" s="5"/>
      <c r="AH754" s="6"/>
      <c r="AI754" s="6"/>
      <c r="AJ754" s="6"/>
      <c r="AK754" s="6"/>
      <c r="AL754" s="6"/>
      <c r="AM754" s="6"/>
      <c r="AN754" s="6"/>
      <c r="AO754" s="6"/>
    </row>
    <row r="755" ht="14.25" customHeight="1">
      <c r="W755" s="3"/>
      <c r="AA755" s="4"/>
      <c r="AB755" s="4"/>
      <c r="AC755" s="5"/>
      <c r="AH755" s="6"/>
      <c r="AI755" s="6"/>
      <c r="AJ755" s="6"/>
      <c r="AK755" s="6"/>
      <c r="AL755" s="6"/>
      <c r="AM755" s="6"/>
      <c r="AN755" s="6"/>
      <c r="AO755" s="6"/>
    </row>
    <row r="756" ht="14.25" customHeight="1">
      <c r="W756" s="3"/>
      <c r="AA756" s="4"/>
      <c r="AB756" s="4"/>
      <c r="AC756" s="5"/>
      <c r="AH756" s="6"/>
      <c r="AI756" s="6"/>
      <c r="AJ756" s="6"/>
      <c r="AK756" s="6"/>
      <c r="AL756" s="6"/>
      <c r="AM756" s="6"/>
      <c r="AN756" s="6"/>
      <c r="AO756" s="6"/>
    </row>
    <row r="757" ht="14.25" customHeight="1">
      <c r="W757" s="3"/>
      <c r="AA757" s="4"/>
      <c r="AB757" s="4"/>
      <c r="AC757" s="5"/>
      <c r="AH757" s="6"/>
      <c r="AI757" s="6"/>
      <c r="AJ757" s="6"/>
      <c r="AK757" s="6"/>
      <c r="AL757" s="6"/>
      <c r="AM757" s="6"/>
      <c r="AN757" s="6"/>
      <c r="AO757" s="6"/>
    </row>
    <row r="758" ht="14.25" customHeight="1">
      <c r="W758" s="3"/>
      <c r="AA758" s="4"/>
      <c r="AB758" s="4"/>
      <c r="AC758" s="5"/>
      <c r="AH758" s="6"/>
      <c r="AI758" s="6"/>
      <c r="AJ758" s="6"/>
      <c r="AK758" s="6"/>
      <c r="AL758" s="6"/>
      <c r="AM758" s="6"/>
      <c r="AN758" s="6"/>
      <c r="AO758" s="6"/>
    </row>
    <row r="759" ht="14.25" customHeight="1">
      <c r="W759" s="3"/>
      <c r="AA759" s="4"/>
      <c r="AB759" s="4"/>
      <c r="AC759" s="5"/>
      <c r="AH759" s="6"/>
      <c r="AI759" s="6"/>
      <c r="AJ759" s="6"/>
      <c r="AK759" s="6"/>
      <c r="AL759" s="6"/>
      <c r="AM759" s="6"/>
      <c r="AN759" s="6"/>
      <c r="AO759" s="6"/>
    </row>
    <row r="760" ht="14.25" customHeight="1">
      <c r="W760" s="3"/>
      <c r="AA760" s="4"/>
      <c r="AB760" s="4"/>
      <c r="AC760" s="5"/>
      <c r="AH760" s="6"/>
      <c r="AI760" s="6"/>
      <c r="AJ760" s="6"/>
      <c r="AK760" s="6"/>
      <c r="AL760" s="6"/>
      <c r="AM760" s="6"/>
      <c r="AN760" s="6"/>
      <c r="AO760" s="6"/>
    </row>
    <row r="761" ht="14.25" customHeight="1">
      <c r="W761" s="3"/>
      <c r="AA761" s="4"/>
      <c r="AB761" s="4"/>
      <c r="AC761" s="5"/>
      <c r="AH761" s="6"/>
      <c r="AI761" s="6"/>
      <c r="AJ761" s="6"/>
      <c r="AK761" s="6"/>
      <c r="AL761" s="6"/>
      <c r="AM761" s="6"/>
      <c r="AN761" s="6"/>
      <c r="AO761" s="6"/>
    </row>
    <row r="762" ht="14.25" customHeight="1">
      <c r="W762" s="3"/>
      <c r="AA762" s="4"/>
      <c r="AB762" s="4"/>
      <c r="AC762" s="5"/>
      <c r="AH762" s="6"/>
      <c r="AI762" s="6"/>
      <c r="AJ762" s="6"/>
      <c r="AK762" s="6"/>
      <c r="AL762" s="6"/>
      <c r="AM762" s="6"/>
      <c r="AN762" s="6"/>
      <c r="AO762" s="6"/>
    </row>
    <row r="763" ht="14.25" customHeight="1">
      <c r="W763" s="3"/>
      <c r="AA763" s="4"/>
      <c r="AB763" s="4"/>
      <c r="AC763" s="5"/>
      <c r="AH763" s="6"/>
      <c r="AI763" s="6"/>
      <c r="AJ763" s="6"/>
      <c r="AK763" s="6"/>
      <c r="AL763" s="6"/>
      <c r="AM763" s="6"/>
      <c r="AN763" s="6"/>
      <c r="AO763" s="6"/>
    </row>
    <row r="764" ht="14.25" customHeight="1">
      <c r="W764" s="3"/>
      <c r="AA764" s="4"/>
      <c r="AB764" s="4"/>
      <c r="AC764" s="5"/>
      <c r="AH764" s="6"/>
      <c r="AI764" s="6"/>
      <c r="AJ764" s="6"/>
      <c r="AK764" s="6"/>
      <c r="AL764" s="6"/>
      <c r="AM764" s="6"/>
      <c r="AN764" s="6"/>
      <c r="AO764" s="6"/>
    </row>
    <row r="765" ht="14.25" customHeight="1">
      <c r="W765" s="3"/>
      <c r="AA765" s="4"/>
      <c r="AB765" s="4"/>
      <c r="AC765" s="5"/>
      <c r="AH765" s="6"/>
      <c r="AI765" s="6"/>
      <c r="AJ765" s="6"/>
      <c r="AK765" s="6"/>
      <c r="AL765" s="6"/>
      <c r="AM765" s="6"/>
      <c r="AN765" s="6"/>
      <c r="AO765" s="6"/>
    </row>
    <row r="766" ht="14.25" customHeight="1">
      <c r="W766" s="3"/>
      <c r="AA766" s="4"/>
      <c r="AB766" s="4"/>
      <c r="AC766" s="5"/>
      <c r="AH766" s="6"/>
      <c r="AI766" s="6"/>
      <c r="AJ766" s="6"/>
      <c r="AK766" s="6"/>
      <c r="AL766" s="6"/>
      <c r="AM766" s="6"/>
      <c r="AN766" s="6"/>
      <c r="AO766" s="6"/>
    </row>
    <row r="767" ht="14.25" customHeight="1">
      <c r="W767" s="3"/>
      <c r="AA767" s="4"/>
      <c r="AB767" s="4"/>
      <c r="AC767" s="5"/>
      <c r="AH767" s="6"/>
      <c r="AI767" s="6"/>
      <c r="AJ767" s="6"/>
      <c r="AK767" s="6"/>
      <c r="AL767" s="6"/>
      <c r="AM767" s="6"/>
      <c r="AN767" s="6"/>
      <c r="AO767" s="6"/>
    </row>
    <row r="768" ht="14.25" customHeight="1">
      <c r="W768" s="3"/>
      <c r="AA768" s="4"/>
      <c r="AB768" s="4"/>
      <c r="AC768" s="5"/>
      <c r="AH768" s="6"/>
      <c r="AI768" s="6"/>
      <c r="AJ768" s="6"/>
      <c r="AK768" s="6"/>
      <c r="AL768" s="6"/>
      <c r="AM768" s="6"/>
      <c r="AN768" s="6"/>
      <c r="AO768" s="6"/>
    </row>
    <row r="769" ht="14.25" customHeight="1">
      <c r="W769" s="3"/>
      <c r="AA769" s="4"/>
      <c r="AB769" s="4"/>
      <c r="AC769" s="5"/>
      <c r="AH769" s="6"/>
      <c r="AI769" s="6"/>
      <c r="AJ769" s="6"/>
      <c r="AK769" s="6"/>
      <c r="AL769" s="6"/>
      <c r="AM769" s="6"/>
      <c r="AN769" s="6"/>
      <c r="AO769" s="6"/>
    </row>
    <row r="770" ht="14.25" customHeight="1">
      <c r="W770" s="3"/>
      <c r="AA770" s="4"/>
      <c r="AB770" s="4"/>
      <c r="AC770" s="5"/>
      <c r="AH770" s="6"/>
      <c r="AI770" s="6"/>
      <c r="AJ770" s="6"/>
      <c r="AK770" s="6"/>
      <c r="AL770" s="6"/>
      <c r="AM770" s="6"/>
      <c r="AN770" s="6"/>
      <c r="AO770" s="6"/>
    </row>
    <row r="771" ht="14.25" customHeight="1">
      <c r="W771" s="3"/>
      <c r="AA771" s="4"/>
      <c r="AB771" s="4"/>
      <c r="AC771" s="5"/>
      <c r="AH771" s="6"/>
      <c r="AI771" s="6"/>
      <c r="AJ771" s="6"/>
      <c r="AK771" s="6"/>
      <c r="AL771" s="6"/>
      <c r="AM771" s="6"/>
      <c r="AN771" s="6"/>
      <c r="AO771" s="6"/>
    </row>
    <row r="772" ht="14.25" customHeight="1">
      <c r="W772" s="3"/>
      <c r="AA772" s="4"/>
      <c r="AB772" s="4"/>
      <c r="AC772" s="5"/>
      <c r="AH772" s="6"/>
      <c r="AI772" s="6"/>
      <c r="AJ772" s="6"/>
      <c r="AK772" s="6"/>
      <c r="AL772" s="6"/>
      <c r="AM772" s="6"/>
      <c r="AN772" s="6"/>
      <c r="AO772" s="6"/>
    </row>
    <row r="773" ht="14.25" customHeight="1">
      <c r="W773" s="3"/>
      <c r="AA773" s="4"/>
      <c r="AB773" s="4"/>
      <c r="AC773" s="5"/>
      <c r="AH773" s="6"/>
      <c r="AI773" s="6"/>
      <c r="AJ773" s="6"/>
      <c r="AK773" s="6"/>
      <c r="AL773" s="6"/>
      <c r="AM773" s="6"/>
      <c r="AN773" s="6"/>
      <c r="AO773" s="6"/>
    </row>
    <row r="774" ht="14.25" customHeight="1">
      <c r="W774" s="3"/>
      <c r="AA774" s="4"/>
      <c r="AB774" s="4"/>
      <c r="AC774" s="5"/>
      <c r="AH774" s="6"/>
      <c r="AI774" s="6"/>
      <c r="AJ774" s="6"/>
      <c r="AK774" s="6"/>
      <c r="AL774" s="6"/>
      <c r="AM774" s="6"/>
      <c r="AN774" s="6"/>
      <c r="AO774" s="6"/>
    </row>
    <row r="775" ht="14.25" customHeight="1">
      <c r="W775" s="3"/>
      <c r="AA775" s="4"/>
      <c r="AB775" s="4"/>
      <c r="AC775" s="5"/>
      <c r="AH775" s="6"/>
      <c r="AI775" s="6"/>
      <c r="AJ775" s="6"/>
      <c r="AK775" s="6"/>
      <c r="AL775" s="6"/>
      <c r="AM775" s="6"/>
      <c r="AN775" s="6"/>
      <c r="AO775" s="6"/>
    </row>
    <row r="776" ht="14.25" customHeight="1">
      <c r="W776" s="3"/>
      <c r="AA776" s="4"/>
      <c r="AB776" s="4"/>
      <c r="AC776" s="5"/>
      <c r="AH776" s="6"/>
      <c r="AI776" s="6"/>
      <c r="AJ776" s="6"/>
      <c r="AK776" s="6"/>
      <c r="AL776" s="6"/>
      <c r="AM776" s="6"/>
      <c r="AN776" s="6"/>
      <c r="AO776" s="6"/>
    </row>
    <row r="777" ht="14.25" customHeight="1">
      <c r="W777" s="3"/>
      <c r="AA777" s="4"/>
      <c r="AB777" s="4"/>
      <c r="AC777" s="5"/>
      <c r="AH777" s="6"/>
      <c r="AI777" s="6"/>
      <c r="AJ777" s="6"/>
      <c r="AK777" s="6"/>
      <c r="AL777" s="6"/>
      <c r="AM777" s="6"/>
      <c r="AN777" s="6"/>
      <c r="AO777" s="6"/>
    </row>
    <row r="778" ht="14.25" customHeight="1">
      <c r="W778" s="3"/>
      <c r="AA778" s="4"/>
      <c r="AB778" s="4"/>
      <c r="AC778" s="5"/>
      <c r="AH778" s="6"/>
      <c r="AI778" s="6"/>
      <c r="AJ778" s="6"/>
      <c r="AK778" s="6"/>
      <c r="AL778" s="6"/>
      <c r="AM778" s="6"/>
      <c r="AN778" s="6"/>
      <c r="AO778" s="6"/>
    </row>
    <row r="779" ht="14.25" customHeight="1">
      <c r="W779" s="3"/>
      <c r="AA779" s="4"/>
      <c r="AB779" s="4"/>
      <c r="AC779" s="5"/>
      <c r="AH779" s="6"/>
      <c r="AI779" s="6"/>
      <c r="AJ779" s="6"/>
      <c r="AK779" s="6"/>
      <c r="AL779" s="6"/>
      <c r="AM779" s="6"/>
      <c r="AN779" s="6"/>
      <c r="AO779" s="6"/>
    </row>
    <row r="780" ht="14.25" customHeight="1">
      <c r="W780" s="3"/>
      <c r="AA780" s="4"/>
      <c r="AB780" s="4"/>
      <c r="AC780" s="5"/>
      <c r="AH780" s="6"/>
      <c r="AI780" s="6"/>
      <c r="AJ780" s="6"/>
      <c r="AK780" s="6"/>
      <c r="AL780" s="6"/>
      <c r="AM780" s="6"/>
      <c r="AN780" s="6"/>
      <c r="AO780" s="6"/>
    </row>
    <row r="781" ht="14.25" customHeight="1">
      <c r="W781" s="3"/>
      <c r="AA781" s="4"/>
      <c r="AB781" s="4"/>
      <c r="AC781" s="5"/>
      <c r="AH781" s="6"/>
      <c r="AI781" s="6"/>
      <c r="AJ781" s="6"/>
      <c r="AK781" s="6"/>
      <c r="AL781" s="6"/>
      <c r="AM781" s="6"/>
      <c r="AN781" s="6"/>
      <c r="AO781" s="6"/>
    </row>
    <row r="782" ht="14.25" customHeight="1">
      <c r="W782" s="3"/>
      <c r="AA782" s="4"/>
      <c r="AB782" s="4"/>
      <c r="AC782" s="5"/>
      <c r="AH782" s="6"/>
      <c r="AI782" s="6"/>
      <c r="AJ782" s="6"/>
      <c r="AK782" s="6"/>
      <c r="AL782" s="6"/>
      <c r="AM782" s="6"/>
      <c r="AN782" s="6"/>
      <c r="AO782" s="6"/>
    </row>
    <row r="783" ht="14.25" customHeight="1">
      <c r="W783" s="3"/>
      <c r="AA783" s="4"/>
      <c r="AB783" s="4"/>
      <c r="AC783" s="5"/>
      <c r="AH783" s="6"/>
      <c r="AI783" s="6"/>
      <c r="AJ783" s="6"/>
      <c r="AK783" s="6"/>
      <c r="AL783" s="6"/>
      <c r="AM783" s="6"/>
      <c r="AN783" s="6"/>
      <c r="AO783" s="6"/>
    </row>
    <row r="784" ht="14.25" customHeight="1">
      <c r="W784" s="3"/>
      <c r="AA784" s="4"/>
      <c r="AB784" s="4"/>
      <c r="AC784" s="5"/>
      <c r="AH784" s="6"/>
      <c r="AI784" s="6"/>
      <c r="AJ784" s="6"/>
      <c r="AK784" s="6"/>
      <c r="AL784" s="6"/>
      <c r="AM784" s="6"/>
      <c r="AN784" s="6"/>
      <c r="AO784" s="6"/>
    </row>
    <row r="785" ht="14.25" customHeight="1">
      <c r="W785" s="3"/>
      <c r="AA785" s="4"/>
      <c r="AB785" s="4"/>
      <c r="AC785" s="5"/>
      <c r="AH785" s="6"/>
      <c r="AI785" s="6"/>
      <c r="AJ785" s="6"/>
      <c r="AK785" s="6"/>
      <c r="AL785" s="6"/>
      <c r="AM785" s="6"/>
      <c r="AN785" s="6"/>
      <c r="AO785" s="6"/>
    </row>
    <row r="786" ht="14.25" customHeight="1">
      <c r="W786" s="3"/>
      <c r="AA786" s="4"/>
      <c r="AB786" s="4"/>
      <c r="AC786" s="5"/>
      <c r="AH786" s="6"/>
      <c r="AI786" s="6"/>
      <c r="AJ786" s="6"/>
      <c r="AK786" s="6"/>
      <c r="AL786" s="6"/>
      <c r="AM786" s="6"/>
      <c r="AN786" s="6"/>
      <c r="AO786" s="6"/>
    </row>
    <row r="787" ht="14.25" customHeight="1">
      <c r="W787" s="3"/>
      <c r="AA787" s="4"/>
      <c r="AB787" s="4"/>
      <c r="AC787" s="5"/>
      <c r="AH787" s="6"/>
      <c r="AI787" s="6"/>
      <c r="AJ787" s="6"/>
      <c r="AK787" s="6"/>
      <c r="AL787" s="6"/>
      <c r="AM787" s="6"/>
      <c r="AN787" s="6"/>
      <c r="AO787" s="6"/>
    </row>
    <row r="788" ht="14.25" customHeight="1">
      <c r="W788" s="3"/>
      <c r="AA788" s="4"/>
      <c r="AB788" s="4"/>
      <c r="AC788" s="5"/>
      <c r="AH788" s="6"/>
      <c r="AI788" s="6"/>
      <c r="AJ788" s="6"/>
      <c r="AK788" s="6"/>
      <c r="AL788" s="6"/>
      <c r="AM788" s="6"/>
      <c r="AN788" s="6"/>
      <c r="AO788" s="6"/>
    </row>
    <row r="789" ht="14.25" customHeight="1">
      <c r="W789" s="3"/>
      <c r="AA789" s="4"/>
      <c r="AB789" s="4"/>
      <c r="AC789" s="5"/>
      <c r="AH789" s="6"/>
      <c r="AI789" s="6"/>
      <c r="AJ789" s="6"/>
      <c r="AK789" s="6"/>
      <c r="AL789" s="6"/>
      <c r="AM789" s="6"/>
      <c r="AN789" s="6"/>
      <c r="AO789" s="6"/>
    </row>
    <row r="790" ht="14.25" customHeight="1">
      <c r="W790" s="3"/>
      <c r="AA790" s="4"/>
      <c r="AB790" s="4"/>
      <c r="AC790" s="5"/>
      <c r="AH790" s="6"/>
      <c r="AI790" s="6"/>
      <c r="AJ790" s="6"/>
      <c r="AK790" s="6"/>
      <c r="AL790" s="6"/>
      <c r="AM790" s="6"/>
      <c r="AN790" s="6"/>
      <c r="AO790" s="6"/>
    </row>
    <row r="791" ht="14.25" customHeight="1">
      <c r="W791" s="3"/>
      <c r="AA791" s="4"/>
      <c r="AB791" s="4"/>
      <c r="AC791" s="5"/>
      <c r="AH791" s="6"/>
      <c r="AI791" s="6"/>
      <c r="AJ791" s="6"/>
      <c r="AK791" s="6"/>
      <c r="AL791" s="6"/>
      <c r="AM791" s="6"/>
      <c r="AN791" s="6"/>
      <c r="AO791" s="6"/>
    </row>
    <row r="792" ht="14.25" customHeight="1">
      <c r="W792" s="3"/>
      <c r="AA792" s="4"/>
      <c r="AB792" s="4"/>
      <c r="AC792" s="5"/>
      <c r="AH792" s="6"/>
      <c r="AI792" s="6"/>
      <c r="AJ792" s="6"/>
      <c r="AK792" s="6"/>
      <c r="AL792" s="6"/>
      <c r="AM792" s="6"/>
      <c r="AN792" s="6"/>
      <c r="AO792" s="6"/>
    </row>
    <row r="793" ht="14.25" customHeight="1">
      <c r="W793" s="3"/>
      <c r="AA793" s="4"/>
      <c r="AB793" s="4"/>
      <c r="AC793" s="5"/>
      <c r="AH793" s="6"/>
      <c r="AI793" s="6"/>
      <c r="AJ793" s="6"/>
      <c r="AK793" s="6"/>
      <c r="AL793" s="6"/>
      <c r="AM793" s="6"/>
      <c r="AN793" s="6"/>
      <c r="AO793" s="6"/>
    </row>
    <row r="794" ht="14.25" customHeight="1">
      <c r="W794" s="3"/>
      <c r="AA794" s="4"/>
      <c r="AB794" s="4"/>
      <c r="AC794" s="5"/>
      <c r="AH794" s="6"/>
      <c r="AI794" s="6"/>
      <c r="AJ794" s="6"/>
      <c r="AK794" s="6"/>
      <c r="AL794" s="6"/>
      <c r="AM794" s="6"/>
      <c r="AN794" s="6"/>
      <c r="AO794" s="6"/>
    </row>
    <row r="795" ht="14.25" customHeight="1">
      <c r="W795" s="3"/>
      <c r="AA795" s="4"/>
      <c r="AB795" s="4"/>
      <c r="AC795" s="5"/>
      <c r="AH795" s="6"/>
      <c r="AI795" s="6"/>
      <c r="AJ795" s="6"/>
      <c r="AK795" s="6"/>
      <c r="AL795" s="6"/>
      <c r="AM795" s="6"/>
      <c r="AN795" s="6"/>
      <c r="AO795" s="6"/>
    </row>
    <row r="796" ht="14.25" customHeight="1">
      <c r="W796" s="3"/>
      <c r="AA796" s="4"/>
      <c r="AB796" s="4"/>
      <c r="AC796" s="5"/>
      <c r="AH796" s="6"/>
      <c r="AI796" s="6"/>
      <c r="AJ796" s="6"/>
      <c r="AK796" s="6"/>
      <c r="AL796" s="6"/>
      <c r="AM796" s="6"/>
      <c r="AN796" s="6"/>
      <c r="AO796" s="6"/>
    </row>
    <row r="797" ht="14.25" customHeight="1">
      <c r="W797" s="3"/>
      <c r="AA797" s="4"/>
      <c r="AB797" s="4"/>
      <c r="AC797" s="5"/>
      <c r="AH797" s="6"/>
      <c r="AI797" s="6"/>
      <c r="AJ797" s="6"/>
      <c r="AK797" s="6"/>
      <c r="AL797" s="6"/>
      <c r="AM797" s="6"/>
      <c r="AN797" s="6"/>
      <c r="AO797" s="6"/>
    </row>
    <row r="798" ht="14.25" customHeight="1">
      <c r="W798" s="3"/>
      <c r="AA798" s="4"/>
      <c r="AB798" s="4"/>
      <c r="AC798" s="5"/>
      <c r="AH798" s="6"/>
      <c r="AI798" s="6"/>
      <c r="AJ798" s="6"/>
      <c r="AK798" s="6"/>
      <c r="AL798" s="6"/>
      <c r="AM798" s="6"/>
      <c r="AN798" s="6"/>
      <c r="AO798" s="6"/>
    </row>
    <row r="799" ht="14.25" customHeight="1">
      <c r="W799" s="3"/>
      <c r="AA799" s="4"/>
      <c r="AB799" s="4"/>
      <c r="AC799" s="5"/>
      <c r="AH799" s="6"/>
      <c r="AI799" s="6"/>
      <c r="AJ799" s="6"/>
      <c r="AK799" s="6"/>
      <c r="AL799" s="6"/>
      <c r="AM799" s="6"/>
      <c r="AN799" s="6"/>
      <c r="AO799" s="6"/>
    </row>
    <row r="800" ht="14.25" customHeight="1">
      <c r="W800" s="3"/>
      <c r="AA800" s="4"/>
      <c r="AB800" s="4"/>
      <c r="AC800" s="5"/>
      <c r="AH800" s="6"/>
      <c r="AI800" s="6"/>
      <c r="AJ800" s="6"/>
      <c r="AK800" s="6"/>
      <c r="AL800" s="6"/>
      <c r="AM800" s="6"/>
      <c r="AN800" s="6"/>
      <c r="AO800" s="6"/>
    </row>
    <row r="801" ht="14.25" customHeight="1">
      <c r="W801" s="3"/>
      <c r="AA801" s="4"/>
      <c r="AB801" s="4"/>
      <c r="AC801" s="5"/>
      <c r="AH801" s="6"/>
      <c r="AI801" s="6"/>
      <c r="AJ801" s="6"/>
      <c r="AK801" s="6"/>
      <c r="AL801" s="6"/>
      <c r="AM801" s="6"/>
      <c r="AN801" s="6"/>
      <c r="AO801" s="6"/>
    </row>
    <row r="802" ht="14.25" customHeight="1">
      <c r="W802" s="3"/>
      <c r="AA802" s="4"/>
      <c r="AB802" s="4"/>
      <c r="AC802" s="5"/>
      <c r="AH802" s="6"/>
      <c r="AI802" s="6"/>
      <c r="AJ802" s="6"/>
      <c r="AK802" s="6"/>
      <c r="AL802" s="6"/>
      <c r="AM802" s="6"/>
      <c r="AN802" s="6"/>
      <c r="AO802" s="6"/>
    </row>
    <row r="803" ht="14.25" customHeight="1">
      <c r="W803" s="3"/>
      <c r="AA803" s="4"/>
      <c r="AB803" s="4"/>
      <c r="AC803" s="5"/>
      <c r="AH803" s="6"/>
      <c r="AI803" s="6"/>
      <c r="AJ803" s="6"/>
      <c r="AK803" s="6"/>
      <c r="AL803" s="6"/>
      <c r="AM803" s="6"/>
      <c r="AN803" s="6"/>
      <c r="AO803" s="6"/>
    </row>
    <row r="804" ht="14.25" customHeight="1">
      <c r="W804" s="3"/>
      <c r="AA804" s="4"/>
      <c r="AB804" s="4"/>
      <c r="AC804" s="5"/>
      <c r="AH804" s="6"/>
      <c r="AI804" s="6"/>
      <c r="AJ804" s="6"/>
      <c r="AK804" s="6"/>
      <c r="AL804" s="6"/>
      <c r="AM804" s="6"/>
      <c r="AN804" s="6"/>
      <c r="AO804" s="6"/>
    </row>
    <row r="805" ht="14.25" customHeight="1">
      <c r="W805" s="3"/>
      <c r="AA805" s="4"/>
      <c r="AB805" s="4"/>
      <c r="AC805" s="5"/>
      <c r="AH805" s="6"/>
      <c r="AI805" s="6"/>
      <c r="AJ805" s="6"/>
      <c r="AK805" s="6"/>
      <c r="AL805" s="6"/>
      <c r="AM805" s="6"/>
      <c r="AN805" s="6"/>
      <c r="AO805" s="6"/>
    </row>
    <row r="806" ht="14.25" customHeight="1">
      <c r="W806" s="3"/>
      <c r="AA806" s="4"/>
      <c r="AB806" s="4"/>
      <c r="AC806" s="5"/>
      <c r="AH806" s="6"/>
      <c r="AI806" s="6"/>
      <c r="AJ806" s="6"/>
      <c r="AK806" s="6"/>
      <c r="AL806" s="6"/>
      <c r="AM806" s="6"/>
      <c r="AN806" s="6"/>
      <c r="AO806" s="6"/>
    </row>
    <row r="807" ht="14.25" customHeight="1">
      <c r="W807" s="3"/>
      <c r="AA807" s="4"/>
      <c r="AB807" s="4"/>
      <c r="AC807" s="5"/>
      <c r="AH807" s="6"/>
      <c r="AI807" s="6"/>
      <c r="AJ807" s="6"/>
      <c r="AK807" s="6"/>
      <c r="AL807" s="6"/>
      <c r="AM807" s="6"/>
      <c r="AN807" s="6"/>
      <c r="AO807" s="6"/>
    </row>
    <row r="808" ht="14.25" customHeight="1">
      <c r="W808" s="3"/>
      <c r="AA808" s="4"/>
      <c r="AB808" s="4"/>
      <c r="AC808" s="5"/>
      <c r="AH808" s="6"/>
      <c r="AI808" s="6"/>
      <c r="AJ808" s="6"/>
      <c r="AK808" s="6"/>
      <c r="AL808" s="6"/>
      <c r="AM808" s="6"/>
      <c r="AN808" s="6"/>
      <c r="AO808" s="6"/>
    </row>
    <row r="809" ht="14.25" customHeight="1">
      <c r="W809" s="3"/>
      <c r="AA809" s="4"/>
      <c r="AB809" s="4"/>
      <c r="AC809" s="5"/>
      <c r="AH809" s="6"/>
      <c r="AI809" s="6"/>
      <c r="AJ809" s="6"/>
      <c r="AK809" s="6"/>
      <c r="AL809" s="6"/>
      <c r="AM809" s="6"/>
      <c r="AN809" s="6"/>
      <c r="AO809" s="6"/>
    </row>
    <row r="810" ht="14.25" customHeight="1">
      <c r="W810" s="3"/>
      <c r="AA810" s="4"/>
      <c r="AB810" s="4"/>
      <c r="AC810" s="5"/>
      <c r="AH810" s="6"/>
      <c r="AI810" s="6"/>
      <c r="AJ810" s="6"/>
      <c r="AK810" s="6"/>
      <c r="AL810" s="6"/>
      <c r="AM810" s="6"/>
      <c r="AN810" s="6"/>
      <c r="AO810" s="6"/>
    </row>
    <row r="811" ht="14.25" customHeight="1">
      <c r="W811" s="3"/>
      <c r="AA811" s="4"/>
      <c r="AB811" s="4"/>
      <c r="AC811" s="5"/>
      <c r="AH811" s="6"/>
      <c r="AI811" s="6"/>
      <c r="AJ811" s="6"/>
      <c r="AK811" s="6"/>
      <c r="AL811" s="6"/>
      <c r="AM811" s="6"/>
      <c r="AN811" s="6"/>
      <c r="AO811" s="6"/>
    </row>
    <row r="812" ht="14.25" customHeight="1">
      <c r="W812" s="3"/>
      <c r="AA812" s="4"/>
      <c r="AB812" s="4"/>
      <c r="AC812" s="5"/>
      <c r="AH812" s="6"/>
      <c r="AI812" s="6"/>
      <c r="AJ812" s="6"/>
      <c r="AK812" s="6"/>
      <c r="AL812" s="6"/>
      <c r="AM812" s="6"/>
      <c r="AN812" s="6"/>
      <c r="AO812" s="6"/>
    </row>
    <row r="813" ht="14.25" customHeight="1">
      <c r="W813" s="3"/>
      <c r="AA813" s="4"/>
      <c r="AB813" s="4"/>
      <c r="AC813" s="5"/>
      <c r="AH813" s="6"/>
      <c r="AI813" s="6"/>
      <c r="AJ813" s="6"/>
      <c r="AK813" s="6"/>
      <c r="AL813" s="6"/>
      <c r="AM813" s="6"/>
      <c r="AN813" s="6"/>
      <c r="AO813" s="6"/>
    </row>
    <row r="814" ht="14.25" customHeight="1">
      <c r="W814" s="3"/>
      <c r="AA814" s="4"/>
      <c r="AB814" s="4"/>
      <c r="AC814" s="5"/>
      <c r="AH814" s="6"/>
      <c r="AI814" s="6"/>
      <c r="AJ814" s="6"/>
      <c r="AK814" s="6"/>
      <c r="AL814" s="6"/>
      <c r="AM814" s="6"/>
      <c r="AN814" s="6"/>
      <c r="AO814" s="6"/>
    </row>
    <row r="815" ht="14.25" customHeight="1">
      <c r="W815" s="3"/>
      <c r="AA815" s="4"/>
      <c r="AB815" s="4"/>
      <c r="AC815" s="5"/>
      <c r="AH815" s="6"/>
      <c r="AI815" s="6"/>
      <c r="AJ815" s="6"/>
      <c r="AK815" s="6"/>
      <c r="AL815" s="6"/>
      <c r="AM815" s="6"/>
      <c r="AN815" s="6"/>
      <c r="AO815" s="6"/>
    </row>
    <row r="816" ht="14.25" customHeight="1">
      <c r="W816" s="3"/>
      <c r="AA816" s="4"/>
      <c r="AB816" s="4"/>
      <c r="AC816" s="5"/>
      <c r="AH816" s="6"/>
      <c r="AI816" s="6"/>
      <c r="AJ816" s="6"/>
      <c r="AK816" s="6"/>
      <c r="AL816" s="6"/>
      <c r="AM816" s="6"/>
      <c r="AN816" s="6"/>
      <c r="AO816" s="6"/>
    </row>
    <row r="817" ht="14.25" customHeight="1">
      <c r="W817" s="3"/>
      <c r="AA817" s="4"/>
      <c r="AB817" s="4"/>
      <c r="AC817" s="5"/>
      <c r="AH817" s="6"/>
      <c r="AI817" s="6"/>
      <c r="AJ817" s="6"/>
      <c r="AK817" s="6"/>
      <c r="AL817" s="6"/>
      <c r="AM817" s="6"/>
      <c r="AN817" s="6"/>
      <c r="AO817" s="6"/>
    </row>
    <row r="818" ht="14.25" customHeight="1">
      <c r="W818" s="3"/>
      <c r="AA818" s="4"/>
      <c r="AB818" s="4"/>
      <c r="AC818" s="5"/>
      <c r="AH818" s="6"/>
      <c r="AI818" s="6"/>
      <c r="AJ818" s="6"/>
      <c r="AK818" s="6"/>
      <c r="AL818" s="6"/>
      <c r="AM818" s="6"/>
      <c r="AN818" s="6"/>
      <c r="AO818" s="6"/>
    </row>
    <row r="819" ht="14.25" customHeight="1">
      <c r="W819" s="3"/>
      <c r="AA819" s="4"/>
      <c r="AB819" s="4"/>
      <c r="AC819" s="5"/>
      <c r="AH819" s="6"/>
      <c r="AI819" s="6"/>
      <c r="AJ819" s="6"/>
      <c r="AK819" s="6"/>
      <c r="AL819" s="6"/>
      <c r="AM819" s="6"/>
      <c r="AN819" s="6"/>
      <c r="AO819" s="6"/>
    </row>
    <row r="820" ht="14.25" customHeight="1">
      <c r="W820" s="3"/>
      <c r="AA820" s="4"/>
      <c r="AB820" s="4"/>
      <c r="AC820" s="5"/>
      <c r="AH820" s="6"/>
      <c r="AI820" s="6"/>
      <c r="AJ820" s="6"/>
      <c r="AK820" s="6"/>
      <c r="AL820" s="6"/>
      <c r="AM820" s="6"/>
      <c r="AN820" s="6"/>
      <c r="AO820" s="6"/>
    </row>
    <row r="821" ht="14.25" customHeight="1">
      <c r="W821" s="3"/>
      <c r="AA821" s="4"/>
      <c r="AB821" s="4"/>
      <c r="AC821" s="5"/>
      <c r="AH821" s="6"/>
      <c r="AI821" s="6"/>
      <c r="AJ821" s="6"/>
      <c r="AK821" s="6"/>
      <c r="AL821" s="6"/>
      <c r="AM821" s="6"/>
      <c r="AN821" s="6"/>
      <c r="AO821" s="6"/>
    </row>
    <row r="822" ht="14.25" customHeight="1">
      <c r="W822" s="3"/>
      <c r="AA822" s="4"/>
      <c r="AB822" s="4"/>
      <c r="AC822" s="5"/>
      <c r="AH822" s="6"/>
      <c r="AI822" s="6"/>
      <c r="AJ822" s="6"/>
      <c r="AK822" s="6"/>
      <c r="AL822" s="6"/>
      <c r="AM822" s="6"/>
      <c r="AN822" s="6"/>
      <c r="AO822" s="6"/>
    </row>
    <row r="823" ht="14.25" customHeight="1">
      <c r="W823" s="3"/>
      <c r="AA823" s="4"/>
      <c r="AB823" s="4"/>
      <c r="AC823" s="5"/>
      <c r="AH823" s="6"/>
      <c r="AI823" s="6"/>
      <c r="AJ823" s="6"/>
      <c r="AK823" s="6"/>
      <c r="AL823" s="6"/>
      <c r="AM823" s="6"/>
      <c r="AN823" s="6"/>
      <c r="AO823" s="6"/>
    </row>
    <row r="824" ht="14.25" customHeight="1">
      <c r="W824" s="3"/>
      <c r="AA824" s="4"/>
      <c r="AB824" s="4"/>
      <c r="AC824" s="5"/>
      <c r="AH824" s="6"/>
      <c r="AI824" s="6"/>
      <c r="AJ824" s="6"/>
      <c r="AK824" s="6"/>
      <c r="AL824" s="6"/>
      <c r="AM824" s="6"/>
      <c r="AN824" s="6"/>
      <c r="AO824" s="6"/>
    </row>
    <row r="825" ht="14.25" customHeight="1">
      <c r="W825" s="3"/>
      <c r="AA825" s="4"/>
      <c r="AB825" s="4"/>
      <c r="AC825" s="5"/>
      <c r="AH825" s="6"/>
      <c r="AI825" s="6"/>
      <c r="AJ825" s="6"/>
      <c r="AK825" s="6"/>
      <c r="AL825" s="6"/>
      <c r="AM825" s="6"/>
      <c r="AN825" s="6"/>
      <c r="AO825" s="6"/>
    </row>
    <row r="826" ht="14.25" customHeight="1">
      <c r="W826" s="3"/>
      <c r="AA826" s="4"/>
      <c r="AB826" s="4"/>
      <c r="AC826" s="5"/>
      <c r="AH826" s="6"/>
      <c r="AI826" s="6"/>
      <c r="AJ826" s="6"/>
      <c r="AK826" s="6"/>
      <c r="AL826" s="6"/>
      <c r="AM826" s="6"/>
      <c r="AN826" s="6"/>
      <c r="AO826" s="6"/>
    </row>
    <row r="827" ht="14.25" customHeight="1">
      <c r="W827" s="3"/>
      <c r="AA827" s="4"/>
      <c r="AB827" s="4"/>
      <c r="AC827" s="5"/>
      <c r="AH827" s="6"/>
      <c r="AI827" s="6"/>
      <c r="AJ827" s="6"/>
      <c r="AK827" s="6"/>
      <c r="AL827" s="6"/>
      <c r="AM827" s="6"/>
      <c r="AN827" s="6"/>
      <c r="AO827" s="6"/>
    </row>
    <row r="828" ht="14.25" customHeight="1">
      <c r="W828" s="3"/>
      <c r="AA828" s="4"/>
      <c r="AB828" s="4"/>
      <c r="AC828" s="5"/>
      <c r="AH828" s="6"/>
      <c r="AI828" s="6"/>
      <c r="AJ828" s="6"/>
      <c r="AK828" s="6"/>
      <c r="AL828" s="6"/>
      <c r="AM828" s="6"/>
      <c r="AN828" s="6"/>
      <c r="AO828" s="6"/>
    </row>
    <row r="829" ht="14.25" customHeight="1">
      <c r="W829" s="3"/>
      <c r="AA829" s="4"/>
      <c r="AB829" s="4"/>
      <c r="AC829" s="5"/>
      <c r="AH829" s="6"/>
      <c r="AI829" s="6"/>
      <c r="AJ829" s="6"/>
      <c r="AK829" s="6"/>
      <c r="AL829" s="6"/>
      <c r="AM829" s="6"/>
      <c r="AN829" s="6"/>
      <c r="AO829" s="6"/>
    </row>
    <row r="830" ht="14.25" customHeight="1">
      <c r="W830" s="3"/>
      <c r="AA830" s="4"/>
      <c r="AB830" s="4"/>
      <c r="AC830" s="5"/>
      <c r="AH830" s="6"/>
      <c r="AI830" s="6"/>
      <c r="AJ830" s="6"/>
      <c r="AK830" s="6"/>
      <c r="AL830" s="6"/>
      <c r="AM830" s="6"/>
      <c r="AN830" s="6"/>
      <c r="AO830" s="6"/>
    </row>
    <row r="831" ht="14.25" customHeight="1">
      <c r="W831" s="3"/>
      <c r="AA831" s="4"/>
      <c r="AB831" s="4"/>
      <c r="AC831" s="5"/>
      <c r="AH831" s="6"/>
      <c r="AI831" s="6"/>
      <c r="AJ831" s="6"/>
      <c r="AK831" s="6"/>
      <c r="AL831" s="6"/>
      <c r="AM831" s="6"/>
      <c r="AN831" s="6"/>
      <c r="AO831" s="6"/>
    </row>
    <row r="832" ht="14.25" customHeight="1">
      <c r="W832" s="3"/>
      <c r="AA832" s="4"/>
      <c r="AB832" s="4"/>
      <c r="AC832" s="5"/>
      <c r="AH832" s="6"/>
      <c r="AI832" s="6"/>
      <c r="AJ832" s="6"/>
      <c r="AK832" s="6"/>
      <c r="AL832" s="6"/>
      <c r="AM832" s="6"/>
      <c r="AN832" s="6"/>
      <c r="AO832" s="6"/>
    </row>
    <row r="833" ht="14.25" customHeight="1">
      <c r="W833" s="3"/>
      <c r="AA833" s="4"/>
      <c r="AB833" s="4"/>
      <c r="AC833" s="5"/>
      <c r="AH833" s="6"/>
      <c r="AI833" s="6"/>
      <c r="AJ833" s="6"/>
      <c r="AK833" s="6"/>
      <c r="AL833" s="6"/>
      <c r="AM833" s="6"/>
      <c r="AN833" s="6"/>
      <c r="AO833" s="6"/>
    </row>
    <row r="834" ht="14.25" customHeight="1">
      <c r="W834" s="3"/>
      <c r="AA834" s="4"/>
      <c r="AB834" s="4"/>
      <c r="AC834" s="5"/>
      <c r="AH834" s="6"/>
      <c r="AI834" s="6"/>
      <c r="AJ834" s="6"/>
      <c r="AK834" s="6"/>
      <c r="AL834" s="6"/>
      <c r="AM834" s="6"/>
      <c r="AN834" s="6"/>
      <c r="AO834" s="6"/>
    </row>
    <row r="835" ht="14.25" customHeight="1">
      <c r="W835" s="3"/>
      <c r="AA835" s="4"/>
      <c r="AB835" s="4"/>
      <c r="AC835" s="5"/>
      <c r="AH835" s="6"/>
      <c r="AI835" s="6"/>
      <c r="AJ835" s="6"/>
      <c r="AK835" s="6"/>
      <c r="AL835" s="6"/>
      <c r="AM835" s="6"/>
      <c r="AN835" s="6"/>
      <c r="AO835" s="6"/>
    </row>
    <row r="836" ht="14.25" customHeight="1">
      <c r="W836" s="3"/>
      <c r="AA836" s="4"/>
      <c r="AB836" s="4"/>
      <c r="AC836" s="5"/>
      <c r="AH836" s="6"/>
      <c r="AI836" s="6"/>
      <c r="AJ836" s="6"/>
      <c r="AK836" s="6"/>
      <c r="AL836" s="6"/>
      <c r="AM836" s="6"/>
      <c r="AN836" s="6"/>
      <c r="AO836" s="6"/>
    </row>
    <row r="837" ht="14.25" customHeight="1">
      <c r="W837" s="3"/>
      <c r="AA837" s="4"/>
      <c r="AB837" s="4"/>
      <c r="AC837" s="5"/>
      <c r="AH837" s="6"/>
      <c r="AI837" s="6"/>
      <c r="AJ837" s="6"/>
      <c r="AK837" s="6"/>
      <c r="AL837" s="6"/>
      <c r="AM837" s="6"/>
      <c r="AN837" s="6"/>
      <c r="AO837" s="6"/>
    </row>
    <row r="838" ht="14.25" customHeight="1">
      <c r="W838" s="3"/>
      <c r="AA838" s="4"/>
      <c r="AB838" s="4"/>
      <c r="AC838" s="5"/>
      <c r="AH838" s="6"/>
      <c r="AI838" s="6"/>
      <c r="AJ838" s="6"/>
      <c r="AK838" s="6"/>
      <c r="AL838" s="6"/>
      <c r="AM838" s="6"/>
      <c r="AN838" s="6"/>
      <c r="AO838" s="6"/>
    </row>
    <row r="839" ht="14.25" customHeight="1">
      <c r="W839" s="3"/>
      <c r="AA839" s="4"/>
      <c r="AB839" s="4"/>
      <c r="AC839" s="5"/>
      <c r="AH839" s="6"/>
      <c r="AI839" s="6"/>
      <c r="AJ839" s="6"/>
      <c r="AK839" s="6"/>
      <c r="AL839" s="6"/>
      <c r="AM839" s="6"/>
      <c r="AN839" s="6"/>
      <c r="AO839" s="6"/>
    </row>
    <row r="840" ht="14.25" customHeight="1">
      <c r="W840" s="3"/>
      <c r="AA840" s="4"/>
      <c r="AB840" s="4"/>
      <c r="AC840" s="5"/>
      <c r="AH840" s="6"/>
      <c r="AI840" s="6"/>
      <c r="AJ840" s="6"/>
      <c r="AK840" s="6"/>
      <c r="AL840" s="6"/>
      <c r="AM840" s="6"/>
      <c r="AN840" s="6"/>
      <c r="AO840" s="6"/>
    </row>
    <row r="841" ht="14.25" customHeight="1">
      <c r="W841" s="3"/>
      <c r="AA841" s="4"/>
      <c r="AB841" s="4"/>
      <c r="AC841" s="5"/>
      <c r="AH841" s="6"/>
      <c r="AI841" s="6"/>
      <c r="AJ841" s="6"/>
      <c r="AK841" s="6"/>
      <c r="AL841" s="6"/>
      <c r="AM841" s="6"/>
      <c r="AN841" s="6"/>
      <c r="AO841" s="6"/>
    </row>
    <row r="842" ht="14.25" customHeight="1">
      <c r="W842" s="3"/>
      <c r="AA842" s="4"/>
      <c r="AB842" s="4"/>
      <c r="AC842" s="5"/>
      <c r="AH842" s="6"/>
      <c r="AI842" s="6"/>
      <c r="AJ842" s="6"/>
      <c r="AK842" s="6"/>
      <c r="AL842" s="6"/>
      <c r="AM842" s="6"/>
      <c r="AN842" s="6"/>
      <c r="AO842" s="6"/>
    </row>
    <row r="843" ht="14.25" customHeight="1">
      <c r="W843" s="3"/>
      <c r="AA843" s="4"/>
      <c r="AB843" s="4"/>
      <c r="AC843" s="5"/>
      <c r="AH843" s="6"/>
      <c r="AI843" s="6"/>
      <c r="AJ843" s="6"/>
      <c r="AK843" s="6"/>
      <c r="AL843" s="6"/>
      <c r="AM843" s="6"/>
      <c r="AN843" s="6"/>
      <c r="AO843" s="6"/>
    </row>
    <row r="844" ht="14.25" customHeight="1">
      <c r="W844" s="3"/>
      <c r="AA844" s="4"/>
      <c r="AB844" s="4"/>
      <c r="AC844" s="5"/>
      <c r="AH844" s="6"/>
      <c r="AI844" s="6"/>
      <c r="AJ844" s="6"/>
      <c r="AK844" s="6"/>
      <c r="AL844" s="6"/>
      <c r="AM844" s="6"/>
      <c r="AN844" s="6"/>
      <c r="AO844" s="6"/>
    </row>
    <row r="845" ht="14.25" customHeight="1">
      <c r="W845" s="3"/>
      <c r="AA845" s="4"/>
      <c r="AB845" s="4"/>
      <c r="AC845" s="5"/>
      <c r="AH845" s="6"/>
      <c r="AI845" s="6"/>
      <c r="AJ845" s="6"/>
      <c r="AK845" s="6"/>
      <c r="AL845" s="6"/>
      <c r="AM845" s="6"/>
      <c r="AN845" s="6"/>
      <c r="AO845" s="6"/>
    </row>
    <row r="846" ht="14.25" customHeight="1">
      <c r="W846" s="3"/>
      <c r="AA846" s="4"/>
      <c r="AB846" s="4"/>
      <c r="AC846" s="5"/>
      <c r="AH846" s="6"/>
      <c r="AI846" s="6"/>
      <c r="AJ846" s="6"/>
      <c r="AK846" s="6"/>
      <c r="AL846" s="6"/>
      <c r="AM846" s="6"/>
      <c r="AN846" s="6"/>
      <c r="AO846" s="6"/>
    </row>
    <row r="847" ht="14.25" customHeight="1">
      <c r="W847" s="3"/>
      <c r="AA847" s="4"/>
      <c r="AB847" s="4"/>
      <c r="AC847" s="5"/>
      <c r="AH847" s="6"/>
      <c r="AI847" s="6"/>
      <c r="AJ847" s="6"/>
      <c r="AK847" s="6"/>
      <c r="AL847" s="6"/>
      <c r="AM847" s="6"/>
      <c r="AN847" s="6"/>
      <c r="AO847" s="6"/>
    </row>
    <row r="848" ht="14.25" customHeight="1">
      <c r="W848" s="3"/>
      <c r="AA848" s="4"/>
      <c r="AB848" s="4"/>
      <c r="AC848" s="5"/>
      <c r="AH848" s="6"/>
      <c r="AI848" s="6"/>
      <c r="AJ848" s="6"/>
      <c r="AK848" s="6"/>
      <c r="AL848" s="6"/>
      <c r="AM848" s="6"/>
      <c r="AN848" s="6"/>
      <c r="AO848" s="6"/>
    </row>
    <row r="849" ht="14.25" customHeight="1">
      <c r="W849" s="3"/>
      <c r="AA849" s="4"/>
      <c r="AB849" s="4"/>
      <c r="AC849" s="5"/>
      <c r="AH849" s="6"/>
      <c r="AI849" s="6"/>
      <c r="AJ849" s="6"/>
      <c r="AK849" s="6"/>
      <c r="AL849" s="6"/>
      <c r="AM849" s="6"/>
      <c r="AN849" s="6"/>
      <c r="AO849" s="6"/>
    </row>
    <row r="850" ht="14.25" customHeight="1">
      <c r="W850" s="3"/>
      <c r="AA850" s="4"/>
      <c r="AB850" s="4"/>
      <c r="AC850" s="5"/>
      <c r="AH850" s="6"/>
      <c r="AI850" s="6"/>
      <c r="AJ850" s="6"/>
      <c r="AK850" s="6"/>
      <c r="AL850" s="6"/>
      <c r="AM850" s="6"/>
      <c r="AN850" s="6"/>
      <c r="AO850" s="6"/>
    </row>
    <row r="851" ht="14.25" customHeight="1">
      <c r="W851" s="3"/>
      <c r="AA851" s="4"/>
      <c r="AB851" s="4"/>
      <c r="AC851" s="5"/>
      <c r="AH851" s="6"/>
      <c r="AI851" s="6"/>
      <c r="AJ851" s="6"/>
      <c r="AK851" s="6"/>
      <c r="AL851" s="6"/>
      <c r="AM851" s="6"/>
      <c r="AN851" s="6"/>
      <c r="AO851" s="6"/>
    </row>
    <row r="852" ht="14.25" customHeight="1">
      <c r="W852" s="3"/>
      <c r="AA852" s="4"/>
      <c r="AB852" s="4"/>
      <c r="AC852" s="5"/>
      <c r="AH852" s="6"/>
      <c r="AI852" s="6"/>
      <c r="AJ852" s="6"/>
      <c r="AK852" s="6"/>
      <c r="AL852" s="6"/>
      <c r="AM852" s="6"/>
      <c r="AN852" s="6"/>
      <c r="AO852" s="6"/>
    </row>
    <row r="853" ht="14.25" customHeight="1">
      <c r="W853" s="3"/>
      <c r="AA853" s="4"/>
      <c r="AB853" s="4"/>
      <c r="AC853" s="5"/>
      <c r="AH853" s="6"/>
      <c r="AI853" s="6"/>
      <c r="AJ853" s="6"/>
      <c r="AK853" s="6"/>
      <c r="AL853" s="6"/>
      <c r="AM853" s="6"/>
      <c r="AN853" s="6"/>
      <c r="AO853" s="6"/>
    </row>
    <row r="854" ht="14.25" customHeight="1">
      <c r="W854" s="3"/>
      <c r="AA854" s="4"/>
      <c r="AB854" s="4"/>
      <c r="AC854" s="5"/>
      <c r="AH854" s="6"/>
      <c r="AI854" s="6"/>
      <c r="AJ854" s="6"/>
      <c r="AK854" s="6"/>
      <c r="AL854" s="6"/>
      <c r="AM854" s="6"/>
      <c r="AN854" s="6"/>
      <c r="AO854" s="6"/>
    </row>
    <row r="855" ht="14.25" customHeight="1">
      <c r="W855" s="3"/>
      <c r="AA855" s="4"/>
      <c r="AB855" s="4"/>
      <c r="AC855" s="5"/>
      <c r="AH855" s="6"/>
      <c r="AI855" s="6"/>
      <c r="AJ855" s="6"/>
      <c r="AK855" s="6"/>
      <c r="AL855" s="6"/>
      <c r="AM855" s="6"/>
      <c r="AN855" s="6"/>
      <c r="AO855" s="6"/>
    </row>
    <row r="856" ht="14.25" customHeight="1">
      <c r="W856" s="3"/>
      <c r="AA856" s="4"/>
      <c r="AB856" s="4"/>
      <c r="AC856" s="5"/>
      <c r="AH856" s="6"/>
      <c r="AI856" s="6"/>
      <c r="AJ856" s="6"/>
      <c r="AK856" s="6"/>
      <c r="AL856" s="6"/>
      <c r="AM856" s="6"/>
      <c r="AN856" s="6"/>
      <c r="AO856" s="6"/>
    </row>
    <row r="857" ht="14.25" customHeight="1">
      <c r="W857" s="3"/>
      <c r="AA857" s="4"/>
      <c r="AB857" s="4"/>
      <c r="AC857" s="5"/>
      <c r="AH857" s="6"/>
      <c r="AI857" s="6"/>
      <c r="AJ857" s="6"/>
      <c r="AK857" s="6"/>
      <c r="AL857" s="6"/>
      <c r="AM857" s="6"/>
      <c r="AN857" s="6"/>
      <c r="AO857" s="6"/>
    </row>
    <row r="858" ht="14.25" customHeight="1">
      <c r="W858" s="3"/>
      <c r="AA858" s="4"/>
      <c r="AB858" s="4"/>
      <c r="AC858" s="5"/>
      <c r="AH858" s="6"/>
      <c r="AI858" s="6"/>
      <c r="AJ858" s="6"/>
      <c r="AK858" s="6"/>
      <c r="AL858" s="6"/>
      <c r="AM858" s="6"/>
      <c r="AN858" s="6"/>
      <c r="AO858" s="6"/>
    </row>
    <row r="859" ht="14.25" customHeight="1">
      <c r="W859" s="3"/>
      <c r="AA859" s="4"/>
      <c r="AB859" s="4"/>
      <c r="AC859" s="5"/>
      <c r="AH859" s="6"/>
      <c r="AI859" s="6"/>
      <c r="AJ859" s="6"/>
      <c r="AK859" s="6"/>
      <c r="AL859" s="6"/>
      <c r="AM859" s="6"/>
      <c r="AN859" s="6"/>
      <c r="AO859" s="6"/>
    </row>
    <row r="860" ht="14.25" customHeight="1">
      <c r="W860" s="3"/>
      <c r="AA860" s="4"/>
      <c r="AB860" s="4"/>
      <c r="AC860" s="5"/>
      <c r="AH860" s="6"/>
      <c r="AI860" s="6"/>
      <c r="AJ860" s="6"/>
      <c r="AK860" s="6"/>
      <c r="AL860" s="6"/>
      <c r="AM860" s="6"/>
      <c r="AN860" s="6"/>
      <c r="AO860" s="6"/>
    </row>
    <row r="861" ht="14.25" customHeight="1">
      <c r="W861" s="3"/>
      <c r="AA861" s="4"/>
      <c r="AB861" s="4"/>
      <c r="AC861" s="5"/>
      <c r="AH861" s="6"/>
      <c r="AI861" s="6"/>
      <c r="AJ861" s="6"/>
      <c r="AK861" s="6"/>
      <c r="AL861" s="6"/>
      <c r="AM861" s="6"/>
      <c r="AN861" s="6"/>
      <c r="AO861" s="6"/>
    </row>
    <row r="862" ht="14.25" customHeight="1">
      <c r="W862" s="3"/>
      <c r="AA862" s="4"/>
      <c r="AB862" s="4"/>
      <c r="AC862" s="5"/>
      <c r="AH862" s="6"/>
      <c r="AI862" s="6"/>
      <c r="AJ862" s="6"/>
      <c r="AK862" s="6"/>
      <c r="AL862" s="6"/>
      <c r="AM862" s="6"/>
      <c r="AN862" s="6"/>
      <c r="AO862" s="6"/>
    </row>
    <row r="863" ht="14.25" customHeight="1">
      <c r="W863" s="3"/>
      <c r="AA863" s="4"/>
      <c r="AB863" s="4"/>
      <c r="AC863" s="5"/>
      <c r="AH863" s="6"/>
      <c r="AI863" s="6"/>
      <c r="AJ863" s="6"/>
      <c r="AK863" s="6"/>
      <c r="AL863" s="6"/>
      <c r="AM863" s="6"/>
      <c r="AN863" s="6"/>
      <c r="AO863" s="6"/>
    </row>
    <row r="864" ht="14.25" customHeight="1">
      <c r="W864" s="3"/>
      <c r="AA864" s="4"/>
      <c r="AB864" s="4"/>
      <c r="AC864" s="5"/>
      <c r="AH864" s="6"/>
      <c r="AI864" s="6"/>
      <c r="AJ864" s="6"/>
      <c r="AK864" s="6"/>
      <c r="AL864" s="6"/>
      <c r="AM864" s="6"/>
      <c r="AN864" s="6"/>
      <c r="AO864" s="6"/>
    </row>
    <row r="865" ht="14.25" customHeight="1">
      <c r="W865" s="3"/>
      <c r="AA865" s="4"/>
      <c r="AB865" s="4"/>
      <c r="AC865" s="5"/>
      <c r="AH865" s="6"/>
      <c r="AI865" s="6"/>
      <c r="AJ865" s="6"/>
      <c r="AK865" s="6"/>
      <c r="AL865" s="6"/>
      <c r="AM865" s="6"/>
      <c r="AN865" s="6"/>
      <c r="AO865" s="6"/>
    </row>
    <row r="866" ht="14.25" customHeight="1">
      <c r="W866" s="3"/>
      <c r="AA866" s="4"/>
      <c r="AB866" s="4"/>
      <c r="AC866" s="5"/>
      <c r="AH866" s="6"/>
      <c r="AI866" s="6"/>
      <c r="AJ866" s="6"/>
      <c r="AK866" s="6"/>
      <c r="AL866" s="6"/>
      <c r="AM866" s="6"/>
      <c r="AN866" s="6"/>
      <c r="AO866" s="6"/>
    </row>
    <row r="867" ht="14.25" customHeight="1">
      <c r="W867" s="3"/>
      <c r="AA867" s="4"/>
      <c r="AB867" s="4"/>
      <c r="AC867" s="5"/>
      <c r="AH867" s="6"/>
      <c r="AI867" s="6"/>
      <c r="AJ867" s="6"/>
      <c r="AK867" s="6"/>
      <c r="AL867" s="6"/>
      <c r="AM867" s="6"/>
      <c r="AN867" s="6"/>
      <c r="AO867" s="6"/>
    </row>
    <row r="868" ht="14.25" customHeight="1">
      <c r="W868" s="3"/>
      <c r="AA868" s="4"/>
      <c r="AB868" s="4"/>
      <c r="AC868" s="5"/>
      <c r="AH868" s="6"/>
      <c r="AI868" s="6"/>
      <c r="AJ868" s="6"/>
      <c r="AK868" s="6"/>
      <c r="AL868" s="6"/>
      <c r="AM868" s="6"/>
      <c r="AN868" s="6"/>
      <c r="AO868" s="6"/>
    </row>
    <row r="869" ht="14.25" customHeight="1">
      <c r="W869" s="3"/>
      <c r="AA869" s="4"/>
      <c r="AB869" s="4"/>
      <c r="AC869" s="5"/>
      <c r="AH869" s="6"/>
      <c r="AI869" s="6"/>
      <c r="AJ869" s="6"/>
      <c r="AK869" s="6"/>
      <c r="AL869" s="6"/>
      <c r="AM869" s="6"/>
      <c r="AN869" s="6"/>
      <c r="AO869" s="6"/>
    </row>
    <row r="870" ht="14.25" customHeight="1">
      <c r="W870" s="3"/>
      <c r="AA870" s="4"/>
      <c r="AB870" s="4"/>
      <c r="AC870" s="5"/>
      <c r="AH870" s="6"/>
      <c r="AI870" s="6"/>
      <c r="AJ870" s="6"/>
      <c r="AK870" s="6"/>
      <c r="AL870" s="6"/>
      <c r="AM870" s="6"/>
      <c r="AN870" s="6"/>
      <c r="AO870" s="6"/>
    </row>
    <row r="871" ht="14.25" customHeight="1">
      <c r="W871" s="3"/>
      <c r="AA871" s="4"/>
      <c r="AB871" s="4"/>
      <c r="AC871" s="5"/>
      <c r="AH871" s="6"/>
      <c r="AI871" s="6"/>
      <c r="AJ871" s="6"/>
      <c r="AK871" s="6"/>
      <c r="AL871" s="6"/>
      <c r="AM871" s="6"/>
      <c r="AN871" s="6"/>
      <c r="AO871" s="6"/>
    </row>
    <row r="872" ht="14.25" customHeight="1">
      <c r="W872" s="3"/>
      <c r="AA872" s="4"/>
      <c r="AB872" s="4"/>
      <c r="AC872" s="5"/>
      <c r="AH872" s="6"/>
      <c r="AI872" s="6"/>
      <c r="AJ872" s="6"/>
      <c r="AK872" s="6"/>
      <c r="AL872" s="6"/>
      <c r="AM872" s="6"/>
      <c r="AN872" s="6"/>
      <c r="AO872" s="6"/>
    </row>
    <row r="873" ht="14.25" customHeight="1">
      <c r="W873" s="3"/>
      <c r="AA873" s="4"/>
      <c r="AB873" s="4"/>
      <c r="AC873" s="5"/>
      <c r="AH873" s="6"/>
      <c r="AI873" s="6"/>
      <c r="AJ873" s="6"/>
      <c r="AK873" s="6"/>
      <c r="AL873" s="6"/>
      <c r="AM873" s="6"/>
      <c r="AN873" s="6"/>
      <c r="AO873" s="6"/>
    </row>
    <row r="874" ht="14.25" customHeight="1">
      <c r="W874" s="3"/>
      <c r="AA874" s="4"/>
      <c r="AB874" s="4"/>
      <c r="AC874" s="5"/>
      <c r="AH874" s="6"/>
      <c r="AI874" s="6"/>
      <c r="AJ874" s="6"/>
      <c r="AK874" s="6"/>
      <c r="AL874" s="6"/>
      <c r="AM874" s="6"/>
      <c r="AN874" s="6"/>
      <c r="AO874" s="6"/>
    </row>
    <row r="875" ht="14.25" customHeight="1">
      <c r="W875" s="3"/>
      <c r="AA875" s="4"/>
      <c r="AB875" s="4"/>
      <c r="AC875" s="5"/>
      <c r="AH875" s="6"/>
      <c r="AI875" s="6"/>
      <c r="AJ875" s="6"/>
      <c r="AK875" s="6"/>
      <c r="AL875" s="6"/>
      <c r="AM875" s="6"/>
      <c r="AN875" s="6"/>
      <c r="AO875" s="6"/>
    </row>
    <row r="876" ht="14.25" customHeight="1">
      <c r="W876" s="3"/>
      <c r="AA876" s="4"/>
      <c r="AB876" s="4"/>
      <c r="AC876" s="5"/>
      <c r="AH876" s="6"/>
      <c r="AI876" s="6"/>
      <c r="AJ876" s="6"/>
      <c r="AK876" s="6"/>
      <c r="AL876" s="6"/>
      <c r="AM876" s="6"/>
      <c r="AN876" s="6"/>
      <c r="AO876" s="6"/>
    </row>
    <row r="877" ht="14.25" customHeight="1">
      <c r="W877" s="3"/>
      <c r="AA877" s="4"/>
      <c r="AB877" s="4"/>
      <c r="AC877" s="5"/>
      <c r="AH877" s="6"/>
      <c r="AI877" s="6"/>
      <c r="AJ877" s="6"/>
      <c r="AK877" s="6"/>
      <c r="AL877" s="6"/>
      <c r="AM877" s="6"/>
      <c r="AN877" s="6"/>
      <c r="AO877" s="6"/>
    </row>
    <row r="878" ht="14.25" customHeight="1">
      <c r="W878" s="3"/>
      <c r="AA878" s="4"/>
      <c r="AB878" s="4"/>
      <c r="AC878" s="5"/>
      <c r="AH878" s="6"/>
      <c r="AI878" s="6"/>
      <c r="AJ878" s="6"/>
      <c r="AK878" s="6"/>
      <c r="AL878" s="6"/>
      <c r="AM878" s="6"/>
      <c r="AN878" s="6"/>
      <c r="AO878" s="6"/>
    </row>
    <row r="879" ht="14.25" customHeight="1">
      <c r="W879" s="3"/>
      <c r="AA879" s="4"/>
      <c r="AB879" s="4"/>
      <c r="AC879" s="5"/>
      <c r="AH879" s="6"/>
      <c r="AI879" s="6"/>
      <c r="AJ879" s="6"/>
      <c r="AK879" s="6"/>
      <c r="AL879" s="6"/>
      <c r="AM879" s="6"/>
      <c r="AN879" s="6"/>
      <c r="AO879" s="6"/>
    </row>
    <row r="880" ht="14.25" customHeight="1">
      <c r="W880" s="3"/>
      <c r="AA880" s="4"/>
      <c r="AB880" s="4"/>
      <c r="AC880" s="5"/>
      <c r="AH880" s="6"/>
      <c r="AI880" s="6"/>
      <c r="AJ880" s="6"/>
      <c r="AK880" s="6"/>
      <c r="AL880" s="6"/>
      <c r="AM880" s="6"/>
      <c r="AN880" s="6"/>
      <c r="AO880" s="6"/>
    </row>
    <row r="881" ht="14.25" customHeight="1">
      <c r="W881" s="3"/>
      <c r="AA881" s="4"/>
      <c r="AB881" s="4"/>
      <c r="AC881" s="5"/>
      <c r="AH881" s="6"/>
      <c r="AI881" s="6"/>
      <c r="AJ881" s="6"/>
      <c r="AK881" s="6"/>
      <c r="AL881" s="6"/>
      <c r="AM881" s="6"/>
      <c r="AN881" s="6"/>
      <c r="AO881" s="6"/>
    </row>
    <row r="882" ht="14.25" customHeight="1">
      <c r="W882" s="3"/>
      <c r="AA882" s="4"/>
      <c r="AB882" s="4"/>
      <c r="AC882" s="5"/>
      <c r="AH882" s="6"/>
      <c r="AI882" s="6"/>
      <c r="AJ882" s="6"/>
      <c r="AK882" s="6"/>
      <c r="AL882" s="6"/>
      <c r="AM882" s="6"/>
      <c r="AN882" s="6"/>
      <c r="AO882" s="6"/>
    </row>
    <row r="883" ht="14.25" customHeight="1">
      <c r="W883" s="3"/>
      <c r="AA883" s="4"/>
      <c r="AB883" s="4"/>
      <c r="AC883" s="5"/>
      <c r="AH883" s="6"/>
      <c r="AI883" s="6"/>
      <c r="AJ883" s="6"/>
      <c r="AK883" s="6"/>
      <c r="AL883" s="6"/>
      <c r="AM883" s="6"/>
      <c r="AN883" s="6"/>
      <c r="AO883" s="6"/>
    </row>
    <row r="884" ht="14.25" customHeight="1">
      <c r="W884" s="3"/>
      <c r="AA884" s="4"/>
      <c r="AB884" s="4"/>
      <c r="AC884" s="5"/>
      <c r="AH884" s="6"/>
      <c r="AI884" s="6"/>
      <c r="AJ884" s="6"/>
      <c r="AK884" s="6"/>
      <c r="AL884" s="6"/>
      <c r="AM884" s="6"/>
      <c r="AN884" s="6"/>
      <c r="AO884" s="6"/>
    </row>
    <row r="885" ht="14.25" customHeight="1">
      <c r="W885" s="3"/>
      <c r="AA885" s="4"/>
      <c r="AB885" s="4"/>
      <c r="AC885" s="5"/>
      <c r="AH885" s="6"/>
      <c r="AI885" s="6"/>
      <c r="AJ885" s="6"/>
      <c r="AK885" s="6"/>
      <c r="AL885" s="6"/>
      <c r="AM885" s="6"/>
      <c r="AN885" s="6"/>
      <c r="AO885" s="6"/>
    </row>
    <row r="886" ht="14.25" customHeight="1">
      <c r="W886" s="3"/>
      <c r="AA886" s="4"/>
      <c r="AB886" s="4"/>
      <c r="AC886" s="5"/>
      <c r="AH886" s="6"/>
      <c r="AI886" s="6"/>
      <c r="AJ886" s="6"/>
      <c r="AK886" s="6"/>
      <c r="AL886" s="6"/>
      <c r="AM886" s="6"/>
      <c r="AN886" s="6"/>
      <c r="AO886" s="6"/>
    </row>
    <row r="887" ht="14.25" customHeight="1">
      <c r="W887" s="3"/>
      <c r="AA887" s="4"/>
      <c r="AB887" s="4"/>
      <c r="AC887" s="5"/>
      <c r="AH887" s="6"/>
      <c r="AI887" s="6"/>
      <c r="AJ887" s="6"/>
      <c r="AK887" s="6"/>
      <c r="AL887" s="6"/>
      <c r="AM887" s="6"/>
      <c r="AN887" s="6"/>
      <c r="AO887" s="6"/>
    </row>
    <row r="888" ht="14.25" customHeight="1">
      <c r="W888" s="3"/>
      <c r="AA888" s="4"/>
      <c r="AB888" s="4"/>
      <c r="AC888" s="5"/>
      <c r="AH888" s="6"/>
      <c r="AI888" s="6"/>
      <c r="AJ888" s="6"/>
      <c r="AK888" s="6"/>
      <c r="AL888" s="6"/>
      <c r="AM888" s="6"/>
      <c r="AN888" s="6"/>
      <c r="AO888" s="6"/>
    </row>
    <row r="889" ht="14.25" customHeight="1">
      <c r="W889" s="3"/>
      <c r="AA889" s="4"/>
      <c r="AB889" s="4"/>
      <c r="AC889" s="5"/>
      <c r="AH889" s="6"/>
      <c r="AI889" s="6"/>
      <c r="AJ889" s="6"/>
      <c r="AK889" s="6"/>
      <c r="AL889" s="6"/>
      <c r="AM889" s="6"/>
      <c r="AN889" s="6"/>
      <c r="AO889" s="6"/>
    </row>
    <row r="890" ht="14.25" customHeight="1">
      <c r="W890" s="3"/>
      <c r="AA890" s="4"/>
      <c r="AB890" s="4"/>
      <c r="AC890" s="5"/>
      <c r="AH890" s="6"/>
      <c r="AI890" s="6"/>
      <c r="AJ890" s="6"/>
      <c r="AK890" s="6"/>
      <c r="AL890" s="6"/>
      <c r="AM890" s="6"/>
      <c r="AN890" s="6"/>
      <c r="AO890" s="6"/>
    </row>
    <row r="891" ht="14.25" customHeight="1">
      <c r="W891" s="3"/>
      <c r="AA891" s="4"/>
      <c r="AB891" s="4"/>
      <c r="AC891" s="5"/>
      <c r="AH891" s="6"/>
      <c r="AI891" s="6"/>
      <c r="AJ891" s="6"/>
      <c r="AK891" s="6"/>
      <c r="AL891" s="6"/>
      <c r="AM891" s="6"/>
      <c r="AN891" s="6"/>
      <c r="AO891" s="6"/>
    </row>
    <row r="892" ht="14.25" customHeight="1">
      <c r="W892" s="3"/>
      <c r="AA892" s="4"/>
      <c r="AB892" s="4"/>
      <c r="AC892" s="5"/>
      <c r="AH892" s="6"/>
      <c r="AI892" s="6"/>
      <c r="AJ892" s="6"/>
      <c r="AK892" s="6"/>
      <c r="AL892" s="6"/>
      <c r="AM892" s="6"/>
      <c r="AN892" s="6"/>
      <c r="AO892" s="6"/>
    </row>
    <row r="893" ht="14.25" customHeight="1">
      <c r="W893" s="3"/>
      <c r="AA893" s="4"/>
      <c r="AB893" s="4"/>
      <c r="AC893" s="5"/>
      <c r="AH893" s="6"/>
      <c r="AI893" s="6"/>
      <c r="AJ893" s="6"/>
      <c r="AK893" s="6"/>
      <c r="AL893" s="6"/>
      <c r="AM893" s="6"/>
      <c r="AN893" s="6"/>
      <c r="AO893" s="6"/>
    </row>
    <row r="894" ht="14.25" customHeight="1">
      <c r="W894" s="3"/>
      <c r="AA894" s="4"/>
      <c r="AB894" s="4"/>
      <c r="AC894" s="5"/>
      <c r="AH894" s="6"/>
      <c r="AI894" s="6"/>
      <c r="AJ894" s="6"/>
      <c r="AK894" s="6"/>
      <c r="AL894" s="6"/>
      <c r="AM894" s="6"/>
      <c r="AN894" s="6"/>
      <c r="AO894" s="6"/>
    </row>
    <row r="895" ht="14.25" customHeight="1">
      <c r="W895" s="3"/>
      <c r="AA895" s="4"/>
      <c r="AB895" s="4"/>
      <c r="AC895" s="5"/>
      <c r="AH895" s="6"/>
      <c r="AI895" s="6"/>
      <c r="AJ895" s="6"/>
      <c r="AK895" s="6"/>
      <c r="AL895" s="6"/>
      <c r="AM895" s="6"/>
      <c r="AN895" s="6"/>
      <c r="AO895" s="6"/>
    </row>
    <row r="896" ht="14.25" customHeight="1">
      <c r="W896" s="3"/>
      <c r="AA896" s="4"/>
      <c r="AB896" s="4"/>
      <c r="AC896" s="5"/>
      <c r="AH896" s="6"/>
      <c r="AI896" s="6"/>
      <c r="AJ896" s="6"/>
      <c r="AK896" s="6"/>
      <c r="AL896" s="6"/>
      <c r="AM896" s="6"/>
      <c r="AN896" s="6"/>
      <c r="AO896" s="6"/>
    </row>
    <row r="897" ht="14.25" customHeight="1">
      <c r="W897" s="3"/>
      <c r="AA897" s="4"/>
      <c r="AB897" s="4"/>
      <c r="AC897" s="5"/>
      <c r="AH897" s="6"/>
      <c r="AI897" s="6"/>
      <c r="AJ897" s="6"/>
      <c r="AK897" s="6"/>
      <c r="AL897" s="6"/>
      <c r="AM897" s="6"/>
      <c r="AN897" s="6"/>
      <c r="AO897" s="6"/>
    </row>
    <row r="898" ht="14.25" customHeight="1">
      <c r="W898" s="3"/>
      <c r="AA898" s="4"/>
      <c r="AB898" s="4"/>
      <c r="AC898" s="5"/>
      <c r="AH898" s="6"/>
      <c r="AI898" s="6"/>
      <c r="AJ898" s="6"/>
      <c r="AK898" s="6"/>
      <c r="AL898" s="6"/>
      <c r="AM898" s="6"/>
      <c r="AN898" s="6"/>
      <c r="AO898" s="6"/>
    </row>
    <row r="899" ht="14.25" customHeight="1">
      <c r="W899" s="3"/>
      <c r="AA899" s="4"/>
      <c r="AB899" s="4"/>
      <c r="AC899" s="5"/>
      <c r="AH899" s="6"/>
      <c r="AI899" s="6"/>
      <c r="AJ899" s="6"/>
      <c r="AK899" s="6"/>
      <c r="AL899" s="6"/>
      <c r="AM899" s="6"/>
      <c r="AN899" s="6"/>
      <c r="AO899" s="6"/>
    </row>
    <row r="900" ht="14.25" customHeight="1">
      <c r="W900" s="3"/>
      <c r="AA900" s="4"/>
      <c r="AB900" s="4"/>
      <c r="AC900" s="5"/>
      <c r="AH900" s="6"/>
      <c r="AI900" s="6"/>
      <c r="AJ900" s="6"/>
      <c r="AK900" s="6"/>
      <c r="AL900" s="6"/>
      <c r="AM900" s="6"/>
      <c r="AN900" s="6"/>
      <c r="AO900" s="6"/>
    </row>
    <row r="901" ht="14.25" customHeight="1">
      <c r="W901" s="3"/>
      <c r="AA901" s="4"/>
      <c r="AB901" s="4"/>
      <c r="AC901" s="5"/>
      <c r="AH901" s="6"/>
      <c r="AI901" s="6"/>
      <c r="AJ901" s="6"/>
      <c r="AK901" s="6"/>
      <c r="AL901" s="6"/>
      <c r="AM901" s="6"/>
      <c r="AN901" s="6"/>
      <c r="AO901" s="6"/>
    </row>
    <row r="902" ht="14.25" customHeight="1">
      <c r="W902" s="3"/>
      <c r="AA902" s="4"/>
      <c r="AB902" s="4"/>
      <c r="AC902" s="5"/>
      <c r="AH902" s="6"/>
      <c r="AI902" s="6"/>
      <c r="AJ902" s="6"/>
      <c r="AK902" s="6"/>
      <c r="AL902" s="6"/>
      <c r="AM902" s="6"/>
      <c r="AN902" s="6"/>
      <c r="AO902" s="6"/>
    </row>
    <row r="903" ht="14.25" customHeight="1">
      <c r="W903" s="3"/>
      <c r="AA903" s="4"/>
      <c r="AB903" s="4"/>
      <c r="AC903" s="5"/>
      <c r="AH903" s="6"/>
      <c r="AI903" s="6"/>
      <c r="AJ903" s="6"/>
      <c r="AK903" s="6"/>
      <c r="AL903" s="6"/>
      <c r="AM903" s="6"/>
      <c r="AN903" s="6"/>
      <c r="AO903" s="6"/>
    </row>
    <row r="904" ht="14.25" customHeight="1">
      <c r="W904" s="3"/>
      <c r="AA904" s="4"/>
      <c r="AB904" s="4"/>
      <c r="AC904" s="5"/>
      <c r="AH904" s="6"/>
      <c r="AI904" s="6"/>
      <c r="AJ904" s="6"/>
      <c r="AK904" s="6"/>
      <c r="AL904" s="6"/>
      <c r="AM904" s="6"/>
      <c r="AN904" s="6"/>
      <c r="AO904" s="6"/>
    </row>
    <row r="905" ht="14.25" customHeight="1">
      <c r="W905" s="3"/>
      <c r="AA905" s="4"/>
      <c r="AB905" s="4"/>
      <c r="AC905" s="5"/>
      <c r="AH905" s="6"/>
      <c r="AI905" s="6"/>
      <c r="AJ905" s="6"/>
      <c r="AK905" s="6"/>
      <c r="AL905" s="6"/>
      <c r="AM905" s="6"/>
      <c r="AN905" s="6"/>
      <c r="AO905" s="6"/>
    </row>
    <row r="906" ht="14.25" customHeight="1">
      <c r="W906" s="3"/>
      <c r="AA906" s="4"/>
      <c r="AB906" s="4"/>
      <c r="AC906" s="5"/>
      <c r="AH906" s="6"/>
      <c r="AI906" s="6"/>
      <c r="AJ906" s="6"/>
      <c r="AK906" s="6"/>
      <c r="AL906" s="6"/>
      <c r="AM906" s="6"/>
      <c r="AN906" s="6"/>
      <c r="AO906" s="6"/>
    </row>
    <row r="907" ht="14.25" customHeight="1">
      <c r="W907" s="3"/>
      <c r="AA907" s="4"/>
      <c r="AB907" s="4"/>
      <c r="AC907" s="5"/>
      <c r="AH907" s="6"/>
      <c r="AI907" s="6"/>
      <c r="AJ907" s="6"/>
      <c r="AK907" s="6"/>
      <c r="AL907" s="6"/>
      <c r="AM907" s="6"/>
      <c r="AN907" s="6"/>
      <c r="AO907" s="6"/>
    </row>
    <row r="908" ht="14.25" customHeight="1">
      <c r="W908" s="3"/>
      <c r="AA908" s="4"/>
      <c r="AB908" s="4"/>
      <c r="AC908" s="5"/>
      <c r="AH908" s="6"/>
      <c r="AI908" s="6"/>
      <c r="AJ908" s="6"/>
      <c r="AK908" s="6"/>
      <c r="AL908" s="6"/>
      <c r="AM908" s="6"/>
      <c r="AN908" s="6"/>
      <c r="AO908" s="6"/>
    </row>
    <row r="909" ht="14.25" customHeight="1">
      <c r="W909" s="3"/>
      <c r="AA909" s="4"/>
      <c r="AB909" s="4"/>
      <c r="AC909" s="5"/>
      <c r="AH909" s="6"/>
      <c r="AI909" s="6"/>
      <c r="AJ909" s="6"/>
      <c r="AK909" s="6"/>
      <c r="AL909" s="6"/>
      <c r="AM909" s="6"/>
      <c r="AN909" s="6"/>
      <c r="AO909" s="6"/>
    </row>
    <row r="910" ht="14.25" customHeight="1">
      <c r="W910" s="3"/>
      <c r="AA910" s="4"/>
      <c r="AB910" s="4"/>
      <c r="AC910" s="5"/>
      <c r="AH910" s="6"/>
      <c r="AI910" s="6"/>
      <c r="AJ910" s="6"/>
      <c r="AK910" s="6"/>
      <c r="AL910" s="6"/>
      <c r="AM910" s="6"/>
      <c r="AN910" s="6"/>
      <c r="AO910" s="6"/>
    </row>
    <row r="911" ht="14.25" customHeight="1">
      <c r="W911" s="3"/>
      <c r="AA911" s="4"/>
      <c r="AB911" s="4"/>
      <c r="AC911" s="5"/>
      <c r="AH911" s="6"/>
      <c r="AI911" s="6"/>
      <c r="AJ911" s="6"/>
      <c r="AK911" s="6"/>
      <c r="AL911" s="6"/>
      <c r="AM911" s="6"/>
      <c r="AN911" s="6"/>
      <c r="AO911" s="6"/>
    </row>
    <row r="912" ht="14.25" customHeight="1">
      <c r="W912" s="3"/>
      <c r="AA912" s="4"/>
      <c r="AB912" s="4"/>
      <c r="AC912" s="5"/>
      <c r="AH912" s="6"/>
      <c r="AI912" s="6"/>
      <c r="AJ912" s="6"/>
      <c r="AK912" s="6"/>
      <c r="AL912" s="6"/>
      <c r="AM912" s="6"/>
      <c r="AN912" s="6"/>
      <c r="AO912" s="6"/>
    </row>
    <row r="913" ht="14.25" customHeight="1">
      <c r="W913" s="3"/>
      <c r="AA913" s="4"/>
      <c r="AB913" s="4"/>
      <c r="AC913" s="5"/>
      <c r="AH913" s="6"/>
      <c r="AI913" s="6"/>
      <c r="AJ913" s="6"/>
      <c r="AK913" s="6"/>
      <c r="AL913" s="6"/>
      <c r="AM913" s="6"/>
      <c r="AN913" s="6"/>
      <c r="AO913" s="6"/>
    </row>
    <row r="914" ht="14.25" customHeight="1">
      <c r="W914" s="3"/>
      <c r="AA914" s="4"/>
      <c r="AB914" s="4"/>
      <c r="AC914" s="5"/>
      <c r="AH914" s="6"/>
      <c r="AI914" s="6"/>
      <c r="AJ914" s="6"/>
      <c r="AK914" s="6"/>
      <c r="AL914" s="6"/>
      <c r="AM914" s="6"/>
      <c r="AN914" s="6"/>
      <c r="AO914" s="6"/>
    </row>
    <row r="915" ht="14.25" customHeight="1">
      <c r="W915" s="3"/>
      <c r="AA915" s="4"/>
      <c r="AB915" s="4"/>
      <c r="AC915" s="5"/>
      <c r="AH915" s="6"/>
      <c r="AI915" s="6"/>
      <c r="AJ915" s="6"/>
      <c r="AK915" s="6"/>
      <c r="AL915" s="6"/>
      <c r="AM915" s="6"/>
      <c r="AN915" s="6"/>
      <c r="AO915" s="6"/>
    </row>
    <row r="916" ht="14.25" customHeight="1">
      <c r="W916" s="3"/>
      <c r="AA916" s="4"/>
      <c r="AB916" s="4"/>
      <c r="AC916" s="5"/>
      <c r="AH916" s="6"/>
      <c r="AI916" s="6"/>
      <c r="AJ916" s="6"/>
      <c r="AK916" s="6"/>
      <c r="AL916" s="6"/>
      <c r="AM916" s="6"/>
      <c r="AN916" s="6"/>
      <c r="AO916" s="6"/>
    </row>
    <row r="917" ht="14.25" customHeight="1">
      <c r="W917" s="3"/>
      <c r="AA917" s="4"/>
      <c r="AB917" s="4"/>
      <c r="AC917" s="5"/>
      <c r="AH917" s="6"/>
      <c r="AI917" s="6"/>
      <c r="AJ917" s="6"/>
      <c r="AK917" s="6"/>
      <c r="AL917" s="6"/>
      <c r="AM917" s="6"/>
      <c r="AN917" s="6"/>
      <c r="AO917" s="6"/>
    </row>
    <row r="918" ht="14.25" customHeight="1">
      <c r="W918" s="3"/>
      <c r="AA918" s="4"/>
      <c r="AB918" s="4"/>
      <c r="AC918" s="5"/>
      <c r="AH918" s="6"/>
      <c r="AI918" s="6"/>
      <c r="AJ918" s="6"/>
      <c r="AK918" s="6"/>
      <c r="AL918" s="6"/>
      <c r="AM918" s="6"/>
      <c r="AN918" s="6"/>
      <c r="AO918" s="6"/>
    </row>
    <row r="919" ht="14.25" customHeight="1">
      <c r="W919" s="3"/>
      <c r="AA919" s="4"/>
      <c r="AB919" s="4"/>
      <c r="AC919" s="5"/>
      <c r="AH919" s="6"/>
      <c r="AI919" s="6"/>
      <c r="AJ919" s="6"/>
      <c r="AK919" s="6"/>
      <c r="AL919" s="6"/>
      <c r="AM919" s="6"/>
      <c r="AN919" s="6"/>
      <c r="AO919" s="6"/>
    </row>
    <row r="920" ht="14.25" customHeight="1">
      <c r="W920" s="3"/>
      <c r="AA920" s="4"/>
      <c r="AB920" s="4"/>
      <c r="AC920" s="5"/>
      <c r="AH920" s="6"/>
      <c r="AI920" s="6"/>
      <c r="AJ920" s="6"/>
      <c r="AK920" s="6"/>
      <c r="AL920" s="6"/>
      <c r="AM920" s="6"/>
      <c r="AN920" s="6"/>
      <c r="AO920" s="6"/>
    </row>
    <row r="921" ht="14.25" customHeight="1">
      <c r="W921" s="3"/>
      <c r="AA921" s="4"/>
      <c r="AB921" s="4"/>
      <c r="AC921" s="5"/>
      <c r="AH921" s="6"/>
      <c r="AI921" s="6"/>
      <c r="AJ921" s="6"/>
      <c r="AK921" s="6"/>
      <c r="AL921" s="6"/>
      <c r="AM921" s="6"/>
      <c r="AN921" s="6"/>
      <c r="AO921" s="6"/>
    </row>
    <row r="922" ht="14.25" customHeight="1">
      <c r="W922" s="3"/>
      <c r="AA922" s="4"/>
      <c r="AB922" s="4"/>
      <c r="AC922" s="5"/>
      <c r="AH922" s="6"/>
      <c r="AI922" s="6"/>
      <c r="AJ922" s="6"/>
      <c r="AK922" s="6"/>
      <c r="AL922" s="6"/>
      <c r="AM922" s="6"/>
      <c r="AN922" s="6"/>
      <c r="AO922" s="6"/>
    </row>
    <row r="923" ht="14.25" customHeight="1">
      <c r="W923" s="3"/>
      <c r="AA923" s="4"/>
      <c r="AB923" s="4"/>
      <c r="AC923" s="5"/>
      <c r="AH923" s="6"/>
      <c r="AI923" s="6"/>
      <c r="AJ923" s="6"/>
      <c r="AK923" s="6"/>
      <c r="AL923" s="6"/>
      <c r="AM923" s="6"/>
      <c r="AN923" s="6"/>
      <c r="AO923" s="6"/>
    </row>
    <row r="924" ht="14.25" customHeight="1">
      <c r="W924" s="3"/>
      <c r="AA924" s="4"/>
      <c r="AB924" s="4"/>
      <c r="AC924" s="5"/>
      <c r="AH924" s="6"/>
      <c r="AI924" s="6"/>
      <c r="AJ924" s="6"/>
      <c r="AK924" s="6"/>
      <c r="AL924" s="6"/>
      <c r="AM924" s="6"/>
      <c r="AN924" s="6"/>
      <c r="AO924" s="6"/>
    </row>
    <row r="925" ht="14.25" customHeight="1">
      <c r="W925" s="3"/>
      <c r="AA925" s="4"/>
      <c r="AB925" s="4"/>
      <c r="AC925" s="5"/>
      <c r="AH925" s="6"/>
      <c r="AI925" s="6"/>
      <c r="AJ925" s="6"/>
      <c r="AK925" s="6"/>
      <c r="AL925" s="6"/>
      <c r="AM925" s="6"/>
      <c r="AN925" s="6"/>
      <c r="AO925" s="6"/>
    </row>
    <row r="926" ht="14.25" customHeight="1">
      <c r="W926" s="3"/>
      <c r="AA926" s="4"/>
      <c r="AB926" s="4"/>
      <c r="AC926" s="5"/>
      <c r="AH926" s="6"/>
      <c r="AI926" s="6"/>
      <c r="AJ926" s="6"/>
      <c r="AK926" s="6"/>
      <c r="AL926" s="6"/>
      <c r="AM926" s="6"/>
      <c r="AN926" s="6"/>
      <c r="AO926" s="6"/>
    </row>
    <row r="927" ht="14.25" customHeight="1">
      <c r="W927" s="3"/>
      <c r="AA927" s="4"/>
      <c r="AB927" s="4"/>
      <c r="AC927" s="5"/>
      <c r="AH927" s="6"/>
      <c r="AI927" s="6"/>
      <c r="AJ927" s="6"/>
      <c r="AK927" s="6"/>
      <c r="AL927" s="6"/>
      <c r="AM927" s="6"/>
      <c r="AN927" s="6"/>
      <c r="AO927" s="6"/>
    </row>
    <row r="928" ht="14.25" customHeight="1">
      <c r="W928" s="3"/>
      <c r="AA928" s="4"/>
      <c r="AB928" s="4"/>
      <c r="AC928" s="5"/>
      <c r="AH928" s="6"/>
      <c r="AI928" s="6"/>
      <c r="AJ928" s="6"/>
      <c r="AK928" s="6"/>
      <c r="AL928" s="6"/>
      <c r="AM928" s="6"/>
      <c r="AN928" s="6"/>
      <c r="AO928" s="6"/>
    </row>
    <row r="929" ht="14.25" customHeight="1">
      <c r="W929" s="3"/>
      <c r="AA929" s="4"/>
      <c r="AB929" s="4"/>
      <c r="AC929" s="5"/>
      <c r="AH929" s="6"/>
      <c r="AI929" s="6"/>
      <c r="AJ929" s="6"/>
      <c r="AK929" s="6"/>
      <c r="AL929" s="6"/>
      <c r="AM929" s="6"/>
      <c r="AN929" s="6"/>
      <c r="AO929" s="6"/>
    </row>
    <row r="930" ht="14.25" customHeight="1">
      <c r="W930" s="3"/>
      <c r="AA930" s="4"/>
      <c r="AB930" s="4"/>
      <c r="AC930" s="5"/>
      <c r="AH930" s="6"/>
      <c r="AI930" s="6"/>
      <c r="AJ930" s="6"/>
      <c r="AK930" s="6"/>
      <c r="AL930" s="6"/>
      <c r="AM930" s="6"/>
      <c r="AN930" s="6"/>
      <c r="AO930" s="6"/>
    </row>
    <row r="931" ht="14.25" customHeight="1">
      <c r="W931" s="3"/>
      <c r="AA931" s="4"/>
      <c r="AB931" s="4"/>
      <c r="AC931" s="5"/>
      <c r="AH931" s="6"/>
      <c r="AI931" s="6"/>
      <c r="AJ931" s="6"/>
      <c r="AK931" s="6"/>
      <c r="AL931" s="6"/>
      <c r="AM931" s="6"/>
      <c r="AN931" s="6"/>
      <c r="AO931" s="6"/>
    </row>
    <row r="932" ht="14.25" customHeight="1">
      <c r="W932" s="3"/>
      <c r="AA932" s="4"/>
      <c r="AB932" s="4"/>
      <c r="AC932" s="5"/>
      <c r="AH932" s="6"/>
      <c r="AI932" s="6"/>
      <c r="AJ932" s="6"/>
      <c r="AK932" s="6"/>
      <c r="AL932" s="6"/>
      <c r="AM932" s="6"/>
      <c r="AN932" s="6"/>
      <c r="AO932" s="6"/>
    </row>
    <row r="933" ht="14.25" customHeight="1">
      <c r="W933" s="3"/>
      <c r="AA933" s="4"/>
      <c r="AB933" s="4"/>
      <c r="AC933" s="5"/>
      <c r="AH933" s="6"/>
      <c r="AI933" s="6"/>
      <c r="AJ933" s="6"/>
      <c r="AK933" s="6"/>
      <c r="AL933" s="6"/>
      <c r="AM933" s="6"/>
      <c r="AN933" s="6"/>
      <c r="AO933" s="6"/>
    </row>
    <row r="934" ht="14.25" customHeight="1">
      <c r="W934" s="3"/>
      <c r="AA934" s="4"/>
      <c r="AB934" s="4"/>
      <c r="AC934" s="5"/>
      <c r="AH934" s="6"/>
      <c r="AI934" s="6"/>
      <c r="AJ934" s="6"/>
      <c r="AK934" s="6"/>
      <c r="AL934" s="6"/>
      <c r="AM934" s="6"/>
      <c r="AN934" s="6"/>
      <c r="AO934" s="6"/>
    </row>
    <row r="935" ht="14.25" customHeight="1">
      <c r="W935" s="3"/>
      <c r="AA935" s="4"/>
      <c r="AB935" s="4"/>
      <c r="AC935" s="5"/>
      <c r="AH935" s="6"/>
      <c r="AI935" s="6"/>
      <c r="AJ935" s="6"/>
      <c r="AK935" s="6"/>
      <c r="AL935" s="6"/>
      <c r="AM935" s="6"/>
      <c r="AN935" s="6"/>
      <c r="AO935" s="6"/>
    </row>
    <row r="936" ht="14.25" customHeight="1">
      <c r="W936" s="3"/>
      <c r="AA936" s="4"/>
      <c r="AB936" s="4"/>
      <c r="AC936" s="5"/>
      <c r="AH936" s="6"/>
      <c r="AI936" s="6"/>
      <c r="AJ936" s="6"/>
      <c r="AK936" s="6"/>
      <c r="AL936" s="6"/>
      <c r="AM936" s="6"/>
      <c r="AN936" s="6"/>
      <c r="AO936" s="6"/>
    </row>
    <row r="937" ht="14.25" customHeight="1">
      <c r="W937" s="3"/>
      <c r="AA937" s="4"/>
      <c r="AB937" s="4"/>
      <c r="AC937" s="5"/>
      <c r="AH937" s="6"/>
      <c r="AI937" s="6"/>
      <c r="AJ937" s="6"/>
      <c r="AK937" s="6"/>
      <c r="AL937" s="6"/>
      <c r="AM937" s="6"/>
      <c r="AN937" s="6"/>
      <c r="AO937" s="6"/>
    </row>
    <row r="938" ht="14.25" customHeight="1">
      <c r="W938" s="3"/>
      <c r="AA938" s="4"/>
      <c r="AB938" s="4"/>
      <c r="AC938" s="5"/>
      <c r="AH938" s="6"/>
      <c r="AI938" s="6"/>
      <c r="AJ938" s="6"/>
      <c r="AK938" s="6"/>
      <c r="AL938" s="6"/>
      <c r="AM938" s="6"/>
      <c r="AN938" s="6"/>
      <c r="AO938" s="6"/>
    </row>
    <row r="939" ht="14.25" customHeight="1">
      <c r="W939" s="3"/>
      <c r="AA939" s="4"/>
      <c r="AB939" s="4"/>
      <c r="AC939" s="5"/>
      <c r="AH939" s="6"/>
      <c r="AI939" s="6"/>
      <c r="AJ939" s="6"/>
      <c r="AK939" s="6"/>
      <c r="AL939" s="6"/>
      <c r="AM939" s="6"/>
      <c r="AN939" s="6"/>
      <c r="AO939" s="6"/>
    </row>
    <row r="940" ht="14.25" customHeight="1">
      <c r="W940" s="3"/>
      <c r="AA940" s="4"/>
      <c r="AB940" s="4"/>
      <c r="AC940" s="5"/>
      <c r="AH940" s="6"/>
      <c r="AI940" s="6"/>
      <c r="AJ940" s="6"/>
      <c r="AK940" s="6"/>
      <c r="AL940" s="6"/>
      <c r="AM940" s="6"/>
      <c r="AN940" s="6"/>
      <c r="AO940" s="6"/>
    </row>
    <row r="941" ht="14.25" customHeight="1">
      <c r="W941" s="3"/>
      <c r="AA941" s="4"/>
      <c r="AB941" s="4"/>
      <c r="AC941" s="5"/>
      <c r="AH941" s="6"/>
      <c r="AI941" s="6"/>
      <c r="AJ941" s="6"/>
      <c r="AK941" s="6"/>
      <c r="AL941" s="6"/>
      <c r="AM941" s="6"/>
      <c r="AN941" s="6"/>
      <c r="AO941" s="6"/>
    </row>
    <row r="942" ht="14.25" customHeight="1">
      <c r="W942" s="3"/>
      <c r="AA942" s="4"/>
      <c r="AB942" s="4"/>
      <c r="AC942" s="5"/>
      <c r="AH942" s="6"/>
      <c r="AI942" s="6"/>
      <c r="AJ942" s="6"/>
      <c r="AK942" s="6"/>
      <c r="AL942" s="6"/>
      <c r="AM942" s="6"/>
      <c r="AN942" s="6"/>
      <c r="AO942" s="6"/>
    </row>
    <row r="943" ht="14.25" customHeight="1">
      <c r="W943" s="3"/>
      <c r="AA943" s="4"/>
      <c r="AB943" s="4"/>
      <c r="AC943" s="5"/>
      <c r="AH943" s="6"/>
      <c r="AI943" s="6"/>
      <c r="AJ943" s="6"/>
      <c r="AK943" s="6"/>
      <c r="AL943" s="6"/>
      <c r="AM943" s="6"/>
      <c r="AN943" s="6"/>
      <c r="AO943" s="6"/>
    </row>
    <row r="944" ht="14.25" customHeight="1">
      <c r="W944" s="3"/>
      <c r="AA944" s="4"/>
      <c r="AB944" s="4"/>
      <c r="AC944" s="5"/>
      <c r="AH944" s="6"/>
      <c r="AI944" s="6"/>
      <c r="AJ944" s="6"/>
      <c r="AK944" s="6"/>
      <c r="AL944" s="6"/>
      <c r="AM944" s="6"/>
      <c r="AN944" s="6"/>
      <c r="AO944" s="6"/>
    </row>
    <row r="945" ht="14.25" customHeight="1">
      <c r="W945" s="3"/>
      <c r="AA945" s="4"/>
      <c r="AB945" s="4"/>
      <c r="AC945" s="5"/>
      <c r="AH945" s="6"/>
      <c r="AI945" s="6"/>
      <c r="AJ945" s="6"/>
      <c r="AK945" s="6"/>
      <c r="AL945" s="6"/>
      <c r="AM945" s="6"/>
      <c r="AN945" s="6"/>
      <c r="AO945" s="6"/>
    </row>
    <row r="946" ht="14.25" customHeight="1">
      <c r="W946" s="3"/>
      <c r="AA946" s="4"/>
      <c r="AB946" s="4"/>
      <c r="AC946" s="5"/>
      <c r="AH946" s="6"/>
      <c r="AI946" s="6"/>
      <c r="AJ946" s="6"/>
      <c r="AK946" s="6"/>
      <c r="AL946" s="6"/>
      <c r="AM946" s="6"/>
      <c r="AN946" s="6"/>
      <c r="AO946" s="6"/>
    </row>
    <row r="947" ht="14.25" customHeight="1">
      <c r="W947" s="3"/>
      <c r="AA947" s="4"/>
      <c r="AB947" s="4"/>
      <c r="AC947" s="5"/>
      <c r="AH947" s="6"/>
      <c r="AI947" s="6"/>
      <c r="AJ947" s="6"/>
      <c r="AK947" s="6"/>
      <c r="AL947" s="6"/>
      <c r="AM947" s="6"/>
      <c r="AN947" s="6"/>
      <c r="AO947" s="6"/>
    </row>
    <row r="948" ht="14.25" customHeight="1">
      <c r="W948" s="3"/>
      <c r="AA948" s="4"/>
      <c r="AB948" s="4"/>
      <c r="AC948" s="5"/>
      <c r="AH948" s="6"/>
      <c r="AI948" s="6"/>
      <c r="AJ948" s="6"/>
      <c r="AK948" s="6"/>
      <c r="AL948" s="6"/>
      <c r="AM948" s="6"/>
      <c r="AN948" s="6"/>
      <c r="AO948" s="6"/>
    </row>
    <row r="949" ht="14.25" customHeight="1">
      <c r="W949" s="3"/>
      <c r="AA949" s="4"/>
      <c r="AB949" s="4"/>
      <c r="AC949" s="5"/>
      <c r="AH949" s="6"/>
      <c r="AI949" s="6"/>
      <c r="AJ949" s="6"/>
      <c r="AK949" s="6"/>
      <c r="AL949" s="6"/>
      <c r="AM949" s="6"/>
      <c r="AN949" s="6"/>
      <c r="AO949" s="6"/>
    </row>
    <row r="950" ht="14.25" customHeight="1">
      <c r="W950" s="3"/>
      <c r="AA950" s="4"/>
      <c r="AB950" s="4"/>
      <c r="AC950" s="5"/>
      <c r="AH950" s="6"/>
      <c r="AI950" s="6"/>
      <c r="AJ950" s="6"/>
      <c r="AK950" s="6"/>
      <c r="AL950" s="6"/>
      <c r="AM950" s="6"/>
      <c r="AN950" s="6"/>
      <c r="AO950" s="6"/>
    </row>
    <row r="951" ht="14.25" customHeight="1">
      <c r="W951" s="3"/>
      <c r="AA951" s="4"/>
      <c r="AB951" s="4"/>
      <c r="AC951" s="5"/>
      <c r="AH951" s="6"/>
      <c r="AI951" s="6"/>
      <c r="AJ951" s="6"/>
      <c r="AK951" s="6"/>
      <c r="AL951" s="6"/>
      <c r="AM951" s="6"/>
      <c r="AN951" s="6"/>
      <c r="AO951" s="6"/>
    </row>
    <row r="952" ht="14.25" customHeight="1">
      <c r="W952" s="3"/>
      <c r="AA952" s="4"/>
      <c r="AB952" s="4"/>
      <c r="AC952" s="5"/>
      <c r="AH952" s="6"/>
      <c r="AI952" s="6"/>
      <c r="AJ952" s="6"/>
      <c r="AK952" s="6"/>
      <c r="AL952" s="6"/>
      <c r="AM952" s="6"/>
      <c r="AN952" s="6"/>
      <c r="AO952" s="6"/>
    </row>
    <row r="953" ht="14.25" customHeight="1">
      <c r="W953" s="3"/>
      <c r="AA953" s="4"/>
      <c r="AB953" s="4"/>
      <c r="AC953" s="5"/>
      <c r="AH953" s="6"/>
      <c r="AI953" s="6"/>
      <c r="AJ953" s="6"/>
      <c r="AK953" s="6"/>
      <c r="AL953" s="6"/>
      <c r="AM953" s="6"/>
      <c r="AN953" s="6"/>
      <c r="AO953" s="6"/>
    </row>
    <row r="954" ht="14.25" customHeight="1">
      <c r="W954" s="3"/>
      <c r="AA954" s="4"/>
      <c r="AB954" s="4"/>
      <c r="AC954" s="5"/>
      <c r="AH954" s="6"/>
      <c r="AI954" s="6"/>
      <c r="AJ954" s="6"/>
      <c r="AK954" s="6"/>
      <c r="AL954" s="6"/>
      <c r="AM954" s="6"/>
      <c r="AN954" s="6"/>
      <c r="AO954" s="6"/>
    </row>
    <row r="955" ht="14.25" customHeight="1">
      <c r="W955" s="3"/>
      <c r="AA955" s="4"/>
      <c r="AB955" s="4"/>
      <c r="AC955" s="5"/>
      <c r="AH955" s="6"/>
      <c r="AI955" s="6"/>
      <c r="AJ955" s="6"/>
      <c r="AK955" s="6"/>
      <c r="AL955" s="6"/>
      <c r="AM955" s="6"/>
      <c r="AN955" s="6"/>
      <c r="AO955" s="6"/>
    </row>
    <row r="956" ht="14.25" customHeight="1">
      <c r="W956" s="3"/>
      <c r="AA956" s="4"/>
      <c r="AB956" s="4"/>
      <c r="AC956" s="5"/>
      <c r="AH956" s="6"/>
      <c r="AI956" s="6"/>
      <c r="AJ956" s="6"/>
      <c r="AK956" s="6"/>
      <c r="AL956" s="6"/>
      <c r="AM956" s="6"/>
      <c r="AN956" s="6"/>
      <c r="AO956" s="6"/>
    </row>
    <row r="957" ht="14.25" customHeight="1">
      <c r="W957" s="3"/>
      <c r="AA957" s="4"/>
      <c r="AB957" s="4"/>
      <c r="AC957" s="5"/>
      <c r="AH957" s="6"/>
      <c r="AI957" s="6"/>
      <c r="AJ957" s="6"/>
      <c r="AK957" s="6"/>
      <c r="AL957" s="6"/>
      <c r="AM957" s="6"/>
      <c r="AN957" s="6"/>
      <c r="AO957" s="6"/>
    </row>
    <row r="958" ht="14.25" customHeight="1">
      <c r="W958" s="3"/>
      <c r="AA958" s="4"/>
      <c r="AB958" s="4"/>
      <c r="AC958" s="5"/>
      <c r="AH958" s="6"/>
      <c r="AI958" s="6"/>
      <c r="AJ958" s="6"/>
      <c r="AK958" s="6"/>
      <c r="AL958" s="6"/>
      <c r="AM958" s="6"/>
      <c r="AN958" s="6"/>
      <c r="AO958" s="6"/>
    </row>
    <row r="959" ht="14.25" customHeight="1">
      <c r="W959" s="3"/>
      <c r="AA959" s="4"/>
      <c r="AB959" s="4"/>
      <c r="AC959" s="5"/>
      <c r="AH959" s="6"/>
      <c r="AI959" s="6"/>
      <c r="AJ959" s="6"/>
      <c r="AK959" s="6"/>
      <c r="AL959" s="6"/>
      <c r="AM959" s="6"/>
      <c r="AN959" s="6"/>
      <c r="AO959" s="6"/>
    </row>
    <row r="960" ht="14.25" customHeight="1">
      <c r="W960" s="3"/>
      <c r="AA960" s="4"/>
      <c r="AB960" s="4"/>
      <c r="AC960" s="5"/>
      <c r="AH960" s="6"/>
      <c r="AI960" s="6"/>
      <c r="AJ960" s="6"/>
      <c r="AK960" s="6"/>
      <c r="AL960" s="6"/>
      <c r="AM960" s="6"/>
      <c r="AN960" s="6"/>
      <c r="AO960" s="6"/>
    </row>
    <row r="961" ht="14.25" customHeight="1">
      <c r="W961" s="3"/>
      <c r="AA961" s="4"/>
      <c r="AB961" s="4"/>
      <c r="AC961" s="5"/>
      <c r="AH961" s="6"/>
      <c r="AI961" s="6"/>
      <c r="AJ961" s="6"/>
      <c r="AK961" s="6"/>
      <c r="AL961" s="6"/>
      <c r="AM961" s="6"/>
      <c r="AN961" s="6"/>
      <c r="AO961" s="6"/>
    </row>
    <row r="962" ht="14.25" customHeight="1">
      <c r="W962" s="3"/>
      <c r="AA962" s="4"/>
      <c r="AB962" s="4"/>
      <c r="AC962" s="5"/>
      <c r="AH962" s="6"/>
      <c r="AI962" s="6"/>
      <c r="AJ962" s="6"/>
      <c r="AK962" s="6"/>
      <c r="AL962" s="6"/>
      <c r="AM962" s="6"/>
      <c r="AN962" s="6"/>
      <c r="AO962" s="6"/>
    </row>
    <row r="963" ht="14.25" customHeight="1">
      <c r="W963" s="3"/>
      <c r="AA963" s="4"/>
      <c r="AB963" s="4"/>
      <c r="AC963" s="5"/>
      <c r="AH963" s="6"/>
      <c r="AI963" s="6"/>
      <c r="AJ963" s="6"/>
      <c r="AK963" s="6"/>
      <c r="AL963" s="6"/>
      <c r="AM963" s="6"/>
      <c r="AN963" s="6"/>
      <c r="AO963" s="6"/>
    </row>
    <row r="964" ht="14.25" customHeight="1">
      <c r="W964" s="3"/>
      <c r="AA964" s="4"/>
      <c r="AB964" s="4"/>
      <c r="AC964" s="5"/>
      <c r="AH964" s="6"/>
      <c r="AI964" s="6"/>
      <c r="AJ964" s="6"/>
      <c r="AK964" s="6"/>
      <c r="AL964" s="6"/>
      <c r="AM964" s="6"/>
      <c r="AN964" s="6"/>
      <c r="AO964" s="6"/>
    </row>
    <row r="965" ht="14.25" customHeight="1">
      <c r="W965" s="3"/>
      <c r="AA965" s="4"/>
      <c r="AB965" s="4"/>
      <c r="AC965" s="5"/>
      <c r="AH965" s="6"/>
      <c r="AI965" s="6"/>
      <c r="AJ965" s="6"/>
      <c r="AK965" s="6"/>
      <c r="AL965" s="6"/>
      <c r="AM965" s="6"/>
      <c r="AN965" s="6"/>
      <c r="AO965" s="6"/>
    </row>
    <row r="966" ht="14.25" customHeight="1">
      <c r="W966" s="3"/>
      <c r="AA966" s="4"/>
      <c r="AB966" s="4"/>
      <c r="AC966" s="5"/>
      <c r="AH966" s="6"/>
      <c r="AI966" s="6"/>
      <c r="AJ966" s="6"/>
      <c r="AK966" s="6"/>
      <c r="AL966" s="6"/>
      <c r="AM966" s="6"/>
      <c r="AN966" s="6"/>
      <c r="AO966" s="6"/>
    </row>
    <row r="967" ht="14.25" customHeight="1">
      <c r="W967" s="3"/>
      <c r="AA967" s="4"/>
      <c r="AB967" s="4"/>
      <c r="AC967" s="5"/>
      <c r="AH967" s="6"/>
      <c r="AI967" s="6"/>
      <c r="AJ967" s="6"/>
      <c r="AK967" s="6"/>
      <c r="AL967" s="6"/>
      <c r="AM967" s="6"/>
      <c r="AN967" s="6"/>
      <c r="AO967" s="6"/>
    </row>
    <row r="968" ht="14.25" customHeight="1">
      <c r="W968" s="3"/>
      <c r="AA968" s="4"/>
      <c r="AB968" s="4"/>
      <c r="AC968" s="5"/>
      <c r="AH968" s="6"/>
      <c r="AI968" s="6"/>
      <c r="AJ968" s="6"/>
      <c r="AK968" s="6"/>
      <c r="AL968" s="6"/>
      <c r="AM968" s="6"/>
      <c r="AN968" s="6"/>
      <c r="AO968" s="6"/>
    </row>
    <row r="969" ht="14.25" customHeight="1">
      <c r="W969" s="3"/>
      <c r="AA969" s="4"/>
      <c r="AB969" s="4"/>
      <c r="AC969" s="5"/>
      <c r="AH969" s="6"/>
      <c r="AI969" s="6"/>
      <c r="AJ969" s="6"/>
      <c r="AK969" s="6"/>
      <c r="AL969" s="6"/>
      <c r="AM969" s="6"/>
      <c r="AN969" s="6"/>
      <c r="AO969" s="6"/>
    </row>
    <row r="970" ht="14.25" customHeight="1">
      <c r="W970" s="3"/>
      <c r="AA970" s="4"/>
      <c r="AB970" s="4"/>
      <c r="AC970" s="5"/>
      <c r="AH970" s="6"/>
      <c r="AI970" s="6"/>
      <c r="AJ970" s="6"/>
      <c r="AK970" s="6"/>
      <c r="AL970" s="6"/>
      <c r="AM970" s="6"/>
      <c r="AN970" s="6"/>
      <c r="AO970" s="6"/>
    </row>
    <row r="971" ht="14.25" customHeight="1">
      <c r="W971" s="3"/>
      <c r="AA971" s="4"/>
      <c r="AB971" s="4"/>
      <c r="AC971" s="5"/>
      <c r="AH971" s="6"/>
      <c r="AI971" s="6"/>
      <c r="AJ971" s="6"/>
      <c r="AK971" s="6"/>
      <c r="AL971" s="6"/>
      <c r="AM971" s="6"/>
      <c r="AN971" s="6"/>
      <c r="AO971" s="6"/>
    </row>
    <row r="972" ht="14.25" customHeight="1">
      <c r="W972" s="3"/>
      <c r="AA972" s="4"/>
      <c r="AB972" s="4"/>
      <c r="AC972" s="5"/>
      <c r="AH972" s="6"/>
      <c r="AI972" s="6"/>
      <c r="AJ972" s="6"/>
      <c r="AK972" s="6"/>
      <c r="AL972" s="6"/>
      <c r="AM972" s="6"/>
      <c r="AN972" s="6"/>
      <c r="AO972" s="6"/>
    </row>
    <row r="973" ht="14.25" customHeight="1">
      <c r="W973" s="3"/>
      <c r="AA973" s="4"/>
      <c r="AB973" s="4"/>
      <c r="AC973" s="5"/>
      <c r="AH973" s="6"/>
      <c r="AI973" s="6"/>
      <c r="AJ973" s="6"/>
      <c r="AK973" s="6"/>
      <c r="AL973" s="6"/>
      <c r="AM973" s="6"/>
      <c r="AN973" s="6"/>
      <c r="AO973" s="6"/>
    </row>
    <row r="974" ht="14.25" customHeight="1">
      <c r="W974" s="3"/>
      <c r="AA974" s="4"/>
      <c r="AB974" s="4"/>
      <c r="AC974" s="5"/>
      <c r="AH974" s="6"/>
      <c r="AI974" s="6"/>
      <c r="AJ974" s="6"/>
      <c r="AK974" s="6"/>
      <c r="AL974" s="6"/>
      <c r="AM974" s="6"/>
      <c r="AN974" s="6"/>
      <c r="AO974" s="6"/>
    </row>
    <row r="975" ht="14.25" customHeight="1">
      <c r="W975" s="3"/>
      <c r="AA975" s="4"/>
      <c r="AB975" s="4"/>
      <c r="AC975" s="5"/>
      <c r="AH975" s="6"/>
      <c r="AI975" s="6"/>
      <c r="AJ975" s="6"/>
      <c r="AK975" s="6"/>
      <c r="AL975" s="6"/>
      <c r="AM975" s="6"/>
      <c r="AN975" s="6"/>
      <c r="AO975" s="6"/>
    </row>
    <row r="976" ht="14.25" customHeight="1">
      <c r="W976" s="3"/>
      <c r="AA976" s="4"/>
      <c r="AB976" s="4"/>
      <c r="AC976" s="5"/>
      <c r="AH976" s="6"/>
      <c r="AI976" s="6"/>
      <c r="AJ976" s="6"/>
      <c r="AK976" s="6"/>
      <c r="AL976" s="6"/>
      <c r="AM976" s="6"/>
      <c r="AN976" s="6"/>
      <c r="AO976" s="6"/>
    </row>
    <row r="977" ht="14.25" customHeight="1">
      <c r="W977" s="3"/>
      <c r="AA977" s="4"/>
      <c r="AB977" s="4"/>
      <c r="AC977" s="5"/>
      <c r="AH977" s="6"/>
      <c r="AI977" s="6"/>
      <c r="AJ977" s="6"/>
      <c r="AK977" s="6"/>
      <c r="AL977" s="6"/>
      <c r="AM977" s="6"/>
      <c r="AN977" s="6"/>
      <c r="AO977" s="6"/>
    </row>
    <row r="978" ht="14.25" customHeight="1">
      <c r="W978" s="3"/>
      <c r="AA978" s="4"/>
      <c r="AB978" s="4"/>
      <c r="AC978" s="5"/>
      <c r="AH978" s="6"/>
      <c r="AI978" s="6"/>
      <c r="AJ978" s="6"/>
      <c r="AK978" s="6"/>
      <c r="AL978" s="6"/>
      <c r="AM978" s="6"/>
      <c r="AN978" s="6"/>
      <c r="AO978" s="6"/>
    </row>
    <row r="979" ht="14.25" customHeight="1">
      <c r="W979" s="3"/>
      <c r="AA979" s="4"/>
      <c r="AB979" s="4"/>
      <c r="AC979" s="5"/>
      <c r="AH979" s="6"/>
      <c r="AI979" s="6"/>
      <c r="AJ979" s="6"/>
      <c r="AK979" s="6"/>
      <c r="AL979" s="6"/>
      <c r="AM979" s="6"/>
      <c r="AN979" s="6"/>
      <c r="AO979" s="6"/>
    </row>
    <row r="980" ht="14.25" customHeight="1">
      <c r="W980" s="3"/>
      <c r="AA980" s="4"/>
      <c r="AB980" s="4"/>
      <c r="AC980" s="5"/>
      <c r="AH980" s="6"/>
      <c r="AI980" s="6"/>
      <c r="AJ980" s="6"/>
      <c r="AK980" s="6"/>
      <c r="AL980" s="6"/>
      <c r="AM980" s="6"/>
      <c r="AN980" s="6"/>
      <c r="AO980" s="6"/>
    </row>
    <row r="981" ht="14.25" customHeight="1">
      <c r="W981" s="3"/>
      <c r="AA981" s="4"/>
      <c r="AB981" s="4"/>
      <c r="AC981" s="5"/>
      <c r="AH981" s="6"/>
      <c r="AI981" s="6"/>
      <c r="AJ981" s="6"/>
      <c r="AK981" s="6"/>
      <c r="AL981" s="6"/>
      <c r="AM981" s="6"/>
      <c r="AN981" s="6"/>
      <c r="AO981" s="6"/>
    </row>
    <row r="982" ht="14.25" customHeight="1">
      <c r="W982" s="3"/>
      <c r="AA982" s="4"/>
      <c r="AB982" s="4"/>
      <c r="AC982" s="5"/>
      <c r="AH982" s="6"/>
      <c r="AI982" s="6"/>
      <c r="AJ982" s="6"/>
      <c r="AK982" s="6"/>
      <c r="AL982" s="6"/>
      <c r="AM982" s="6"/>
      <c r="AN982" s="6"/>
      <c r="AO982" s="6"/>
    </row>
    <row r="983" ht="14.25" customHeight="1">
      <c r="W983" s="3"/>
      <c r="AA983" s="4"/>
      <c r="AB983" s="4"/>
      <c r="AC983" s="5"/>
      <c r="AH983" s="6"/>
      <c r="AI983" s="6"/>
      <c r="AJ983" s="6"/>
      <c r="AK983" s="6"/>
      <c r="AL983" s="6"/>
      <c r="AM983" s="6"/>
      <c r="AN983" s="6"/>
      <c r="AO983" s="6"/>
    </row>
    <row r="984" ht="14.25" customHeight="1">
      <c r="W984" s="3"/>
      <c r="AA984" s="4"/>
      <c r="AB984" s="4"/>
      <c r="AC984" s="5"/>
      <c r="AH984" s="6"/>
      <c r="AI984" s="6"/>
      <c r="AJ984" s="6"/>
      <c r="AK984" s="6"/>
      <c r="AL984" s="6"/>
      <c r="AM984" s="6"/>
      <c r="AN984" s="6"/>
      <c r="AO984" s="6"/>
    </row>
    <row r="985" ht="14.25" customHeight="1">
      <c r="W985" s="3"/>
      <c r="AA985" s="4"/>
      <c r="AB985" s="4"/>
      <c r="AC985" s="5"/>
      <c r="AH985" s="6"/>
      <c r="AI985" s="6"/>
      <c r="AJ985" s="6"/>
      <c r="AK985" s="6"/>
      <c r="AL985" s="6"/>
      <c r="AM985" s="6"/>
      <c r="AN985" s="6"/>
      <c r="AO985" s="6"/>
    </row>
    <row r="986" ht="14.25" customHeight="1">
      <c r="W986" s="3"/>
      <c r="AA986" s="4"/>
      <c r="AB986" s="4"/>
      <c r="AC986" s="5"/>
      <c r="AH986" s="6"/>
      <c r="AI986" s="6"/>
      <c r="AJ986" s="6"/>
      <c r="AK986" s="6"/>
      <c r="AL986" s="6"/>
      <c r="AM986" s="6"/>
      <c r="AN986" s="6"/>
      <c r="AO986" s="6"/>
    </row>
    <row r="987" ht="14.25" customHeight="1">
      <c r="W987" s="3"/>
      <c r="AA987" s="4"/>
      <c r="AB987" s="4"/>
      <c r="AC987" s="5"/>
      <c r="AH987" s="6"/>
      <c r="AI987" s="6"/>
      <c r="AJ987" s="6"/>
      <c r="AK987" s="6"/>
      <c r="AL987" s="6"/>
      <c r="AM987" s="6"/>
      <c r="AN987" s="6"/>
      <c r="AO987" s="6"/>
    </row>
    <row r="988" ht="14.25" customHeight="1">
      <c r="W988" s="3"/>
      <c r="AA988" s="4"/>
      <c r="AB988" s="4"/>
      <c r="AC988" s="5"/>
      <c r="AH988" s="6"/>
      <c r="AI988" s="6"/>
      <c r="AJ988" s="6"/>
      <c r="AK988" s="6"/>
      <c r="AL988" s="6"/>
      <c r="AM988" s="6"/>
      <c r="AN988" s="6"/>
      <c r="AO988" s="6"/>
    </row>
    <row r="989" ht="14.25" customHeight="1">
      <c r="W989" s="3"/>
      <c r="AA989" s="4"/>
      <c r="AB989" s="4"/>
      <c r="AC989" s="5"/>
      <c r="AH989" s="6"/>
      <c r="AI989" s="6"/>
      <c r="AJ989" s="6"/>
      <c r="AK989" s="6"/>
      <c r="AL989" s="6"/>
      <c r="AM989" s="6"/>
      <c r="AN989" s="6"/>
      <c r="AO989" s="6"/>
    </row>
    <row r="990" ht="14.25" customHeight="1">
      <c r="W990" s="3"/>
      <c r="AA990" s="4"/>
      <c r="AB990" s="4"/>
      <c r="AC990" s="5"/>
      <c r="AH990" s="6"/>
      <c r="AI990" s="6"/>
      <c r="AJ990" s="6"/>
      <c r="AK990" s="6"/>
      <c r="AL990" s="6"/>
      <c r="AM990" s="6"/>
      <c r="AN990" s="6"/>
      <c r="AO990" s="6"/>
    </row>
    <row r="991" ht="14.25" customHeight="1">
      <c r="W991" s="3"/>
      <c r="AA991" s="4"/>
      <c r="AB991" s="4"/>
      <c r="AC991" s="5"/>
      <c r="AH991" s="6"/>
      <c r="AI991" s="6"/>
      <c r="AJ991" s="6"/>
      <c r="AK991" s="6"/>
      <c r="AL991" s="6"/>
      <c r="AM991" s="6"/>
      <c r="AN991" s="6"/>
      <c r="AO991" s="6"/>
    </row>
    <row r="992" ht="14.25" customHeight="1">
      <c r="W992" s="3"/>
      <c r="AA992" s="4"/>
      <c r="AB992" s="4"/>
      <c r="AC992" s="5"/>
      <c r="AH992" s="6"/>
      <c r="AI992" s="6"/>
      <c r="AJ992" s="6"/>
      <c r="AK992" s="6"/>
      <c r="AL992" s="6"/>
      <c r="AM992" s="6"/>
      <c r="AN992" s="6"/>
      <c r="AO992" s="6"/>
    </row>
    <row r="993" ht="14.25" customHeight="1">
      <c r="W993" s="3"/>
      <c r="AA993" s="4"/>
      <c r="AB993" s="4"/>
      <c r="AC993" s="5"/>
      <c r="AH993" s="6"/>
      <c r="AI993" s="6"/>
      <c r="AJ993" s="6"/>
      <c r="AK993" s="6"/>
      <c r="AL993" s="6"/>
      <c r="AM993" s="6"/>
      <c r="AN993" s="6"/>
      <c r="AO993" s="6"/>
    </row>
    <row r="994" ht="14.25" customHeight="1">
      <c r="W994" s="3"/>
      <c r="AA994" s="4"/>
      <c r="AB994" s="4"/>
      <c r="AC994" s="5"/>
      <c r="AH994" s="6"/>
      <c r="AI994" s="6"/>
      <c r="AJ994" s="6"/>
      <c r="AK994" s="6"/>
      <c r="AL994" s="6"/>
      <c r="AM994" s="6"/>
      <c r="AN994" s="6"/>
      <c r="AO994" s="6"/>
    </row>
    <row r="995" ht="14.25" customHeight="1">
      <c r="W995" s="3"/>
      <c r="AA995" s="4"/>
      <c r="AB995" s="4"/>
      <c r="AC995" s="5"/>
      <c r="AH995" s="6"/>
      <c r="AI995" s="6"/>
      <c r="AJ995" s="6"/>
      <c r="AK995" s="6"/>
      <c r="AL995" s="6"/>
      <c r="AM995" s="6"/>
      <c r="AN995" s="6"/>
      <c r="AO995" s="6"/>
    </row>
    <row r="996" ht="14.25" customHeight="1">
      <c r="W996" s="3"/>
      <c r="AA996" s="4"/>
      <c r="AB996" s="4"/>
      <c r="AC996" s="5"/>
      <c r="AH996" s="6"/>
      <c r="AI996" s="6"/>
      <c r="AJ996" s="6"/>
      <c r="AK996" s="6"/>
      <c r="AL996" s="6"/>
      <c r="AM996" s="6"/>
      <c r="AN996" s="6"/>
      <c r="AO996" s="6"/>
    </row>
    <row r="997" ht="14.25" customHeight="1">
      <c r="W997" s="3"/>
      <c r="AA997" s="4"/>
      <c r="AB997" s="4"/>
      <c r="AC997" s="5"/>
      <c r="AH997" s="6"/>
      <c r="AI997" s="6"/>
      <c r="AJ997" s="6"/>
      <c r="AK997" s="6"/>
      <c r="AL997" s="6"/>
      <c r="AM997" s="6"/>
      <c r="AN997" s="6"/>
      <c r="AO997" s="6"/>
    </row>
    <row r="998" ht="14.25" customHeight="1">
      <c r="W998" s="3"/>
      <c r="AA998" s="4"/>
      <c r="AB998" s="4"/>
      <c r="AC998" s="5"/>
      <c r="AH998" s="6"/>
      <c r="AI998" s="6"/>
      <c r="AJ998" s="6"/>
      <c r="AK998" s="6"/>
      <c r="AL998" s="6"/>
      <c r="AM998" s="6"/>
      <c r="AN998" s="6"/>
      <c r="AO998" s="6"/>
    </row>
    <row r="999" ht="14.25" customHeight="1">
      <c r="W999" s="3"/>
      <c r="AA999" s="4"/>
      <c r="AB999" s="4"/>
      <c r="AC999" s="5"/>
      <c r="AH999" s="6"/>
      <c r="AI999" s="6"/>
      <c r="AJ999" s="6"/>
      <c r="AK999" s="6"/>
      <c r="AL999" s="6"/>
      <c r="AM999" s="6"/>
      <c r="AN999" s="6"/>
      <c r="AO999" s="6"/>
    </row>
    <row r="1000" ht="14.25" customHeight="1">
      <c r="W1000" s="3"/>
      <c r="AA1000" s="4"/>
      <c r="AB1000" s="4"/>
      <c r="AC1000" s="5"/>
      <c r="AH1000" s="6"/>
      <c r="AI1000" s="6"/>
      <c r="AJ1000" s="6"/>
      <c r="AK1000" s="6"/>
      <c r="AL1000" s="6"/>
      <c r="AM1000" s="6"/>
      <c r="AN1000" s="6"/>
      <c r="AO1000" s="6"/>
    </row>
  </sheetData>
  <conditionalFormatting sqref="AG3:AG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42" t="s">
        <v>2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10</v>
      </c>
      <c r="J1" s="42" t="s">
        <v>11</v>
      </c>
      <c r="K1" s="42" t="s">
        <v>12</v>
      </c>
      <c r="L1" s="42" t="s">
        <v>13</v>
      </c>
      <c r="M1" s="42" t="s">
        <v>14</v>
      </c>
      <c r="N1" s="42" t="s">
        <v>15</v>
      </c>
      <c r="O1" s="42" t="s">
        <v>16</v>
      </c>
      <c r="P1" s="42" t="s">
        <v>17</v>
      </c>
      <c r="Q1" s="42" t="s">
        <v>18</v>
      </c>
      <c r="R1" s="42" t="s">
        <v>19</v>
      </c>
      <c r="S1" s="42" t="s">
        <v>20</v>
      </c>
      <c r="T1" s="42" t="s">
        <v>21</v>
      </c>
      <c r="U1" s="42" t="s">
        <v>22</v>
      </c>
      <c r="V1" s="42" t="s">
        <v>23</v>
      </c>
      <c r="W1" s="42" t="s">
        <v>50</v>
      </c>
      <c r="X1" s="42" t="s">
        <v>25</v>
      </c>
      <c r="Y1" s="42" t="s">
        <v>26</v>
      </c>
      <c r="Z1" s="42" t="s">
        <v>27</v>
      </c>
    </row>
    <row r="2" ht="14.25" customHeight="1">
      <c r="A2" s="11" t="s">
        <v>36</v>
      </c>
      <c r="B2" s="28">
        <v>0.0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4320.0</v>
      </c>
      <c r="O2" s="28">
        <v>38188.0</v>
      </c>
      <c r="P2" s="28">
        <v>54147.0</v>
      </c>
      <c r="Q2" s="28">
        <v>84364.0</v>
      </c>
      <c r="R2" s="28">
        <v>55393.0</v>
      </c>
      <c r="S2" s="28">
        <v>82159.0</v>
      </c>
      <c r="T2" s="28">
        <v>86365.0</v>
      </c>
      <c r="U2" s="28">
        <v>42126.0</v>
      </c>
      <c r="V2" s="28">
        <v>72253.0</v>
      </c>
      <c r="W2" s="28">
        <v>5184.0</v>
      </c>
      <c r="X2" s="28">
        <v>0.0</v>
      </c>
      <c r="Y2" s="28">
        <v>524499.0</v>
      </c>
      <c r="Z2" s="28">
        <v>524499.0</v>
      </c>
    </row>
    <row r="3" ht="14.25" customHeight="1">
      <c r="A3" s="18" t="s">
        <v>37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1920.0</v>
      </c>
      <c r="O3" s="30">
        <v>974.0</v>
      </c>
      <c r="P3" s="30">
        <v>3895.0</v>
      </c>
      <c r="Q3" s="30">
        <v>13195.0</v>
      </c>
      <c r="R3" s="30">
        <v>7971.0</v>
      </c>
      <c r="S3" s="30">
        <v>5631.0</v>
      </c>
      <c r="T3" s="30">
        <v>5638.0</v>
      </c>
      <c r="U3" s="30">
        <v>2672.0</v>
      </c>
      <c r="V3" s="30">
        <v>3242.0</v>
      </c>
      <c r="W3" s="30">
        <v>385.0</v>
      </c>
      <c r="X3" s="30">
        <v>0.0</v>
      </c>
      <c r="Y3" s="30">
        <v>45523.0</v>
      </c>
      <c r="Z3" s="30">
        <v>45523.0</v>
      </c>
    </row>
    <row r="4" ht="14.25" customHeight="1">
      <c r="A4" s="11" t="s">
        <v>38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5740.0</v>
      </c>
      <c r="O4" s="28">
        <v>7586.0</v>
      </c>
      <c r="P4" s="28">
        <v>8116.0</v>
      </c>
      <c r="Q4" s="28">
        <v>13523.0</v>
      </c>
      <c r="R4" s="28">
        <v>20237.0</v>
      </c>
      <c r="S4" s="28">
        <v>22058.0</v>
      </c>
      <c r="T4" s="28">
        <v>18044.0</v>
      </c>
      <c r="U4" s="28">
        <v>12046.0</v>
      </c>
      <c r="V4" s="28">
        <v>11141.0</v>
      </c>
      <c r="W4" s="28">
        <v>497.0</v>
      </c>
      <c r="X4" s="28">
        <v>0.0</v>
      </c>
      <c r="Y4" s="28">
        <v>118988.0</v>
      </c>
      <c r="Z4" s="28">
        <v>118988.0</v>
      </c>
    </row>
    <row r="5" ht="14.25" customHeight="1">
      <c r="A5" s="18" t="s">
        <v>39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19593.0</v>
      </c>
      <c r="Q5" s="30">
        <v>22896.0</v>
      </c>
      <c r="R5" s="30">
        <v>16640.0</v>
      </c>
      <c r="S5" s="30">
        <v>26256.0</v>
      </c>
      <c r="T5" s="30">
        <v>29194.0</v>
      </c>
      <c r="U5" s="30">
        <v>27493.0</v>
      </c>
      <c r="V5" s="30">
        <v>25666.0</v>
      </c>
      <c r="W5" s="30">
        <v>8181.0</v>
      </c>
      <c r="X5" s="30">
        <v>0.0</v>
      </c>
      <c r="Y5" s="30">
        <v>175919.0</v>
      </c>
      <c r="Z5" s="30">
        <v>175919.0</v>
      </c>
    </row>
    <row r="6" ht="14.25" customHeight="1">
      <c r="A6" s="11" t="s">
        <v>40</v>
      </c>
      <c r="B6" s="28">
        <v>0.0</v>
      </c>
      <c r="C6" s="28">
        <v>0.0</v>
      </c>
      <c r="D6" s="28">
        <v>0.0</v>
      </c>
      <c r="E6" s="28">
        <v>4344.0</v>
      </c>
      <c r="F6" s="28">
        <v>11476.0</v>
      </c>
      <c r="G6" s="28">
        <v>18122.0</v>
      </c>
      <c r="H6" s="28">
        <v>20693.0</v>
      </c>
      <c r="I6" s="28">
        <v>17631.0</v>
      </c>
      <c r="J6" s="28">
        <v>20392.0</v>
      </c>
      <c r="K6" s="28">
        <v>20066.0</v>
      </c>
      <c r="L6" s="28">
        <v>14641.0</v>
      </c>
      <c r="M6" s="28">
        <v>16466.0</v>
      </c>
      <c r="N6" s="28">
        <v>30648.0</v>
      </c>
      <c r="O6" s="28">
        <v>23390.0</v>
      </c>
      <c r="P6" s="28">
        <v>24474.0</v>
      </c>
      <c r="Q6" s="28">
        <v>32146.0</v>
      </c>
      <c r="R6" s="28">
        <v>28873.0</v>
      </c>
      <c r="S6" s="28">
        <v>25589.0</v>
      </c>
      <c r="T6" s="28">
        <v>30554.0</v>
      </c>
      <c r="U6" s="28">
        <v>26161.0</v>
      </c>
      <c r="V6" s="28">
        <v>18254.0</v>
      </c>
      <c r="W6" s="28">
        <v>3355.0</v>
      </c>
      <c r="X6" s="28">
        <v>143831.0</v>
      </c>
      <c r="Y6" s="28">
        <v>243444.0</v>
      </c>
      <c r="Z6" s="28">
        <v>387275.0</v>
      </c>
    </row>
    <row r="7" ht="14.25" customHeight="1">
      <c r="A7" s="18" t="s">
        <v>41</v>
      </c>
      <c r="B7" s="30">
        <v>41853.0</v>
      </c>
      <c r="C7" s="30">
        <v>56702.0</v>
      </c>
      <c r="D7" s="30">
        <v>91481.0</v>
      </c>
      <c r="E7" s="30">
        <v>81134.0</v>
      </c>
      <c r="F7" s="30">
        <v>75691.0</v>
      </c>
      <c r="G7" s="30">
        <v>73152.0</v>
      </c>
      <c r="H7" s="30">
        <v>72303.0</v>
      </c>
      <c r="I7" s="30">
        <v>60881.0</v>
      </c>
      <c r="J7" s="30">
        <v>69058.0</v>
      </c>
      <c r="K7" s="30">
        <v>75119.0</v>
      </c>
      <c r="L7" s="30">
        <v>71154.0</v>
      </c>
      <c r="M7" s="30">
        <v>93700.0</v>
      </c>
      <c r="N7" s="30">
        <v>96306.0</v>
      </c>
      <c r="O7" s="30">
        <v>56554.0</v>
      </c>
      <c r="P7" s="30">
        <v>91035.0</v>
      </c>
      <c r="Q7" s="30">
        <v>82019.0</v>
      </c>
      <c r="R7" s="30">
        <v>63356.0</v>
      </c>
      <c r="S7" s="30">
        <v>47994.0</v>
      </c>
      <c r="T7" s="30">
        <v>79406.0</v>
      </c>
      <c r="U7" s="30">
        <v>62025.0</v>
      </c>
      <c r="V7" s="30">
        <v>43105.0</v>
      </c>
      <c r="W7" s="30">
        <v>3910.0</v>
      </c>
      <c r="X7" s="30">
        <v>862228.0</v>
      </c>
      <c r="Y7" s="30">
        <v>625710.0</v>
      </c>
      <c r="Z7" s="30">
        <v>1487938.0</v>
      </c>
    </row>
    <row r="8" ht="14.25" customHeight="1">
      <c r="A8" s="11" t="s">
        <v>42</v>
      </c>
      <c r="B8" s="28">
        <v>21318.0</v>
      </c>
      <c r="C8" s="28">
        <v>25499.0</v>
      </c>
      <c r="D8" s="28">
        <v>35012.0</v>
      </c>
      <c r="E8" s="28">
        <v>37984.0</v>
      </c>
      <c r="F8" s="28">
        <v>39305.0</v>
      </c>
      <c r="G8" s="28">
        <v>42108.0</v>
      </c>
      <c r="H8" s="28">
        <v>50698.0</v>
      </c>
      <c r="I8" s="28">
        <v>37654.0</v>
      </c>
      <c r="J8" s="28">
        <v>47061.0</v>
      </c>
      <c r="K8" s="28">
        <v>46917.0</v>
      </c>
      <c r="L8" s="28">
        <v>56317.0</v>
      </c>
      <c r="M8" s="28">
        <v>54900.0</v>
      </c>
      <c r="N8" s="28">
        <v>57214.0</v>
      </c>
      <c r="O8" s="28">
        <v>53813.0</v>
      </c>
      <c r="P8" s="28">
        <v>61565.0</v>
      </c>
      <c r="Q8" s="28">
        <v>76022.0</v>
      </c>
      <c r="R8" s="28">
        <v>59761.0</v>
      </c>
      <c r="S8" s="28">
        <v>63623.0</v>
      </c>
      <c r="T8" s="28">
        <v>73330.0</v>
      </c>
      <c r="U8" s="28">
        <v>65525.0</v>
      </c>
      <c r="V8" s="28">
        <v>61721.0</v>
      </c>
      <c r="W8" s="28">
        <v>5384.0</v>
      </c>
      <c r="X8" s="28">
        <v>494773.0</v>
      </c>
      <c r="Y8" s="28">
        <v>577958.0</v>
      </c>
      <c r="Z8" s="28">
        <v>1072731.0</v>
      </c>
    </row>
    <row r="9" ht="14.25" customHeight="1">
      <c r="A9" s="18" t="s">
        <v>43</v>
      </c>
      <c r="B9" s="30">
        <v>84656.0</v>
      </c>
      <c r="C9" s="30">
        <v>72676.0</v>
      </c>
      <c r="D9" s="30">
        <v>69052.0</v>
      </c>
      <c r="E9" s="30">
        <v>63553.0</v>
      </c>
      <c r="F9" s="30">
        <v>59972.0</v>
      </c>
      <c r="G9" s="30">
        <v>59486.0</v>
      </c>
      <c r="H9" s="30">
        <v>64516.0</v>
      </c>
      <c r="I9" s="30">
        <v>64886.0</v>
      </c>
      <c r="J9" s="30">
        <v>76983.0</v>
      </c>
      <c r="K9" s="30">
        <v>57377.0</v>
      </c>
      <c r="L9" s="30">
        <v>88995.0</v>
      </c>
      <c r="M9" s="30">
        <v>61985.0</v>
      </c>
      <c r="N9" s="30">
        <v>59902.0</v>
      </c>
      <c r="O9" s="30">
        <v>57881.0</v>
      </c>
      <c r="P9" s="30">
        <v>70308.0</v>
      </c>
      <c r="Q9" s="30">
        <v>62220.0</v>
      </c>
      <c r="R9" s="30">
        <v>51032.0</v>
      </c>
      <c r="S9" s="30">
        <v>59801.0</v>
      </c>
      <c r="T9" s="30">
        <v>48005.0</v>
      </c>
      <c r="U9" s="30">
        <v>29125.0</v>
      </c>
      <c r="V9" s="30">
        <v>30657.0</v>
      </c>
      <c r="W9" s="30">
        <v>2372.0</v>
      </c>
      <c r="X9" s="30">
        <v>824137.0</v>
      </c>
      <c r="Y9" s="30">
        <v>471303.0</v>
      </c>
      <c r="Z9" s="30">
        <v>1295440.0</v>
      </c>
    </row>
    <row r="10" ht="14.25" customHeight="1">
      <c r="A10" s="11" t="s">
        <v>44</v>
      </c>
      <c r="B10" s="28">
        <v>46220.0</v>
      </c>
      <c r="C10" s="28">
        <v>40726.0</v>
      </c>
      <c r="D10" s="28">
        <v>39259.0</v>
      </c>
      <c r="E10" s="28">
        <v>50865.0</v>
      </c>
      <c r="F10" s="28">
        <v>44771.0</v>
      </c>
      <c r="G10" s="28">
        <v>39784.0</v>
      </c>
      <c r="H10" s="28">
        <v>49456.0</v>
      </c>
      <c r="I10" s="28">
        <v>43546.0</v>
      </c>
      <c r="J10" s="28">
        <v>46672.0</v>
      </c>
      <c r="K10" s="28">
        <v>48499.0</v>
      </c>
      <c r="L10" s="28">
        <v>45831.0</v>
      </c>
      <c r="M10" s="28">
        <v>47140.0</v>
      </c>
      <c r="N10" s="28">
        <v>60132.0</v>
      </c>
      <c r="O10" s="28">
        <v>47528.0</v>
      </c>
      <c r="P10" s="28">
        <v>60184.0</v>
      </c>
      <c r="Q10" s="28">
        <v>56560.0</v>
      </c>
      <c r="R10" s="28">
        <v>46428.0</v>
      </c>
      <c r="S10" s="28">
        <v>46914.0</v>
      </c>
      <c r="T10" s="28">
        <v>44862.0</v>
      </c>
      <c r="U10" s="28">
        <v>44943.0</v>
      </c>
      <c r="V10" s="28">
        <v>49977.0</v>
      </c>
      <c r="W10" s="28">
        <v>2878.0</v>
      </c>
      <c r="X10" s="28">
        <v>542769.0</v>
      </c>
      <c r="Y10" s="28">
        <v>460406.0</v>
      </c>
      <c r="Z10" s="28">
        <v>1003175.0</v>
      </c>
    </row>
    <row r="11" ht="14.25" customHeight="1">
      <c r="A11" s="18" t="s">
        <v>45</v>
      </c>
      <c r="B11" s="30">
        <v>76299.0</v>
      </c>
      <c r="C11" s="30">
        <v>62919.0</v>
      </c>
      <c r="D11" s="30">
        <v>78116.0</v>
      </c>
      <c r="E11" s="30">
        <v>75120.0</v>
      </c>
      <c r="F11" s="30">
        <v>72435.0</v>
      </c>
      <c r="G11" s="30">
        <v>66924.0</v>
      </c>
      <c r="H11" s="30">
        <v>69829.0</v>
      </c>
      <c r="I11" s="30">
        <v>79129.0</v>
      </c>
      <c r="J11" s="30">
        <v>56689.0</v>
      </c>
      <c r="K11" s="30">
        <v>68406.0</v>
      </c>
      <c r="L11" s="30">
        <v>61046.0</v>
      </c>
      <c r="M11" s="30">
        <v>71736.0</v>
      </c>
      <c r="N11" s="30">
        <v>55179.0</v>
      </c>
      <c r="O11" s="30">
        <v>41445.0</v>
      </c>
      <c r="P11" s="30">
        <v>67091.0</v>
      </c>
      <c r="Q11" s="30">
        <v>62338.0</v>
      </c>
      <c r="R11" s="30">
        <v>40503.0</v>
      </c>
      <c r="S11" s="30">
        <v>52680.0</v>
      </c>
      <c r="T11" s="30">
        <v>43268.0</v>
      </c>
      <c r="U11" s="30">
        <v>45044.0</v>
      </c>
      <c r="V11" s="30">
        <v>35610.0</v>
      </c>
      <c r="W11" s="30">
        <v>0.0</v>
      </c>
      <c r="X11" s="30">
        <v>838648.0</v>
      </c>
      <c r="Y11" s="30">
        <v>443158.0</v>
      </c>
      <c r="Z11" s="30">
        <v>1281806.0</v>
      </c>
    </row>
    <row r="12" ht="14.25" customHeight="1">
      <c r="A12" s="11" t="s">
        <v>46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5003.0</v>
      </c>
      <c r="O12" s="28">
        <v>4603.0</v>
      </c>
      <c r="P12" s="28">
        <v>10337.0</v>
      </c>
      <c r="Q12" s="28">
        <v>9293.0</v>
      </c>
      <c r="R12" s="28">
        <v>13810.0</v>
      </c>
      <c r="S12" s="28">
        <v>9504.0</v>
      </c>
      <c r="T12" s="28">
        <v>15175.0</v>
      </c>
      <c r="U12" s="28">
        <v>16590.0</v>
      </c>
      <c r="V12" s="28">
        <v>8101.0</v>
      </c>
      <c r="W12" s="28">
        <v>1245.0</v>
      </c>
      <c r="X12" s="28">
        <v>0.0</v>
      </c>
      <c r="Y12" s="28">
        <v>93661.0</v>
      </c>
      <c r="Z12" s="28">
        <v>93661.0</v>
      </c>
    </row>
    <row r="13" ht="14.25" customHeight="1">
      <c r="A13" s="18" t="s">
        <v>47</v>
      </c>
      <c r="B13" s="30">
        <v>62656.0</v>
      </c>
      <c r="C13" s="30">
        <v>67934.0</v>
      </c>
      <c r="D13" s="30">
        <v>62808.0</v>
      </c>
      <c r="E13" s="30">
        <v>66380.0</v>
      </c>
      <c r="F13" s="30">
        <v>53303.0</v>
      </c>
      <c r="G13" s="30">
        <v>52612.0</v>
      </c>
      <c r="H13" s="30">
        <v>66807.0</v>
      </c>
      <c r="I13" s="30">
        <v>66510.0</v>
      </c>
      <c r="J13" s="30">
        <v>60808.0</v>
      </c>
      <c r="K13" s="30">
        <v>61118.0</v>
      </c>
      <c r="L13" s="30">
        <v>47434.0</v>
      </c>
      <c r="M13" s="30">
        <v>47052.0</v>
      </c>
      <c r="N13" s="30">
        <v>73157.0</v>
      </c>
      <c r="O13" s="30">
        <v>52384.0</v>
      </c>
      <c r="P13" s="30">
        <v>57909.0</v>
      </c>
      <c r="Q13" s="30">
        <v>54584.0</v>
      </c>
      <c r="R13" s="30">
        <v>42254.0</v>
      </c>
      <c r="S13" s="30">
        <v>51165.0</v>
      </c>
      <c r="T13" s="30">
        <v>52478.0</v>
      </c>
      <c r="U13" s="30">
        <v>44514.0</v>
      </c>
      <c r="V13" s="30">
        <v>38841.0</v>
      </c>
      <c r="W13" s="30">
        <v>4255.0</v>
      </c>
      <c r="X13" s="30">
        <v>715422.0</v>
      </c>
      <c r="Y13" s="30">
        <v>471541.0</v>
      </c>
      <c r="Z13" s="30">
        <v>1186963.0</v>
      </c>
    </row>
    <row r="14" ht="14.25" customHeight="1">
      <c r="A14" s="11" t="s">
        <v>48</v>
      </c>
      <c r="B14" s="28">
        <v>0.0</v>
      </c>
      <c r="C14" s="28">
        <v>168.0</v>
      </c>
      <c r="D14" s="28">
        <v>2330.0</v>
      </c>
      <c r="E14" s="28">
        <v>8001.0</v>
      </c>
      <c r="F14" s="28">
        <v>5876.0</v>
      </c>
      <c r="G14" s="28">
        <v>8695.0</v>
      </c>
      <c r="H14" s="28">
        <v>13268.0</v>
      </c>
      <c r="I14" s="28">
        <v>10083.0</v>
      </c>
      <c r="J14" s="28">
        <v>7646.0</v>
      </c>
      <c r="K14" s="28">
        <v>18640.0</v>
      </c>
      <c r="L14" s="28">
        <v>13445.0</v>
      </c>
      <c r="M14" s="28">
        <v>22024.0</v>
      </c>
      <c r="N14" s="28">
        <v>23044.0</v>
      </c>
      <c r="O14" s="28">
        <v>18757.0</v>
      </c>
      <c r="P14" s="28">
        <v>25852.0</v>
      </c>
      <c r="Q14" s="28">
        <v>13559.0</v>
      </c>
      <c r="R14" s="28">
        <v>19642.0</v>
      </c>
      <c r="S14" s="28">
        <v>18272.0</v>
      </c>
      <c r="T14" s="28">
        <v>18492.0</v>
      </c>
      <c r="U14" s="28">
        <v>17962.0</v>
      </c>
      <c r="V14" s="28">
        <v>20385.0</v>
      </c>
      <c r="W14" s="28">
        <v>520.0</v>
      </c>
      <c r="X14" s="28">
        <v>110176.0</v>
      </c>
      <c r="Y14" s="28">
        <v>176485.0</v>
      </c>
      <c r="Z14" s="28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17.43"/>
    <col customWidth="1" min="28" max="28" width="14.86"/>
    <col customWidth="1" min="29" max="29" width="22.57"/>
    <col customWidth="1" min="30" max="30" width="20.14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3" t="s">
        <v>50</v>
      </c>
      <c r="Y1" s="42" t="s">
        <v>25</v>
      </c>
      <c r="Z1" s="42" t="s">
        <v>26</v>
      </c>
      <c r="AA1" s="42" t="s">
        <v>27</v>
      </c>
      <c r="AB1" s="44" t="s">
        <v>53</v>
      </c>
      <c r="AC1" s="45" t="s">
        <v>54</v>
      </c>
      <c r="AD1" s="44"/>
    </row>
    <row r="2" ht="14.25" hidden="1" customHeight="1">
      <c r="A2" s="11" t="s">
        <v>36</v>
      </c>
      <c r="B2" s="11" t="s">
        <v>55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850.0</v>
      </c>
      <c r="P2" s="28">
        <v>5488.0</v>
      </c>
      <c r="Q2" s="28">
        <v>5740.0</v>
      </c>
      <c r="R2" s="28">
        <v>9136.0</v>
      </c>
      <c r="S2" s="28">
        <v>5602.0</v>
      </c>
      <c r="T2" s="28">
        <v>8542.0</v>
      </c>
      <c r="U2" s="28">
        <v>5930.0</v>
      </c>
      <c r="V2" s="28">
        <v>2218.0</v>
      </c>
      <c r="W2" s="28">
        <v>6368.0</v>
      </c>
      <c r="X2" s="29">
        <v>570.0</v>
      </c>
      <c r="Y2" s="28">
        <v>0.0</v>
      </c>
      <c r="Z2" s="28">
        <v>50444.0</v>
      </c>
      <c r="AA2" s="28">
        <v>50444.0</v>
      </c>
      <c r="AB2" s="46">
        <f t="array" ref="AB2">xlookup(A2&amp;B2,'Inventory by Market SKU (Units)'!D:D,'Inventory by Market SKU (Units)'!C:C,"",0)</f>
        <v>11631</v>
      </c>
      <c r="AC2" s="47">
        <f t="shared" ref="AC2:AC925" si="1">iferror(AB2/average(U2:W2),"")</f>
        <v>2.403761367</v>
      </c>
      <c r="AD2" s="46"/>
    </row>
    <row r="3" ht="14.25" hidden="1" customHeight="1">
      <c r="A3" s="18" t="s">
        <v>36</v>
      </c>
      <c r="B3" s="18" t="s">
        <v>56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705.0</v>
      </c>
      <c r="P3" s="30">
        <v>4850.0</v>
      </c>
      <c r="Q3" s="30">
        <v>5431.0</v>
      </c>
      <c r="R3" s="30">
        <v>8958.0</v>
      </c>
      <c r="S3" s="30">
        <v>4022.0</v>
      </c>
      <c r="T3" s="30">
        <v>5645.0</v>
      </c>
      <c r="U3" s="30">
        <v>6497.0</v>
      </c>
      <c r="V3" s="30">
        <v>2637.0</v>
      </c>
      <c r="W3" s="30">
        <v>5220.0</v>
      </c>
      <c r="X3" s="48">
        <v>540.0</v>
      </c>
      <c r="Y3" s="30">
        <v>0.0</v>
      </c>
      <c r="Z3" s="30">
        <v>44505.0</v>
      </c>
      <c r="AA3" s="30">
        <v>44505.0</v>
      </c>
      <c r="AB3" s="46">
        <f t="array" ref="AB3">xlookup(A3&amp;B3,'Inventory by Market SKU (Units)'!D:D,'Inventory by Market SKU (Units)'!C:C,"",0)</f>
        <v>8572</v>
      </c>
      <c r="AC3" s="47">
        <f t="shared" si="1"/>
        <v>1.791556361</v>
      </c>
      <c r="AD3" s="46"/>
    </row>
    <row r="4" ht="14.25" hidden="1" customHeight="1">
      <c r="A4" s="11" t="s">
        <v>36</v>
      </c>
      <c r="B4" s="11" t="s">
        <v>57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865.0</v>
      </c>
      <c r="P4" s="28">
        <v>4245.0</v>
      </c>
      <c r="Q4" s="28">
        <v>4866.0</v>
      </c>
      <c r="R4" s="28">
        <v>8175.0</v>
      </c>
      <c r="S4" s="28">
        <v>5367.0</v>
      </c>
      <c r="T4" s="28">
        <v>7189.0</v>
      </c>
      <c r="U4" s="28">
        <v>5480.0</v>
      </c>
      <c r="V4" s="28">
        <v>2981.0</v>
      </c>
      <c r="W4" s="28">
        <v>5057.0</v>
      </c>
      <c r="X4" s="29">
        <v>345.0</v>
      </c>
      <c r="Y4" s="28">
        <v>0.0</v>
      </c>
      <c r="Z4" s="28">
        <v>44570.0</v>
      </c>
      <c r="AA4" s="28">
        <v>44570.0</v>
      </c>
      <c r="AB4" s="46">
        <f t="array" ref="AB4">xlookup(A4&amp;B4,'Inventory by Market SKU (Units)'!D:D,'Inventory by Market SKU (Units)'!C:C,"",0)</f>
        <v>8767</v>
      </c>
      <c r="AC4" s="47">
        <f t="shared" si="1"/>
        <v>1.945628051</v>
      </c>
      <c r="AD4" s="46"/>
    </row>
    <row r="5" ht="14.25" hidden="1" customHeight="1">
      <c r="A5" s="18" t="s">
        <v>36</v>
      </c>
      <c r="B5" s="18" t="s">
        <v>58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2820.0</v>
      </c>
      <c r="Q5" s="30">
        <v>3865.0</v>
      </c>
      <c r="R5" s="30">
        <v>6505.0</v>
      </c>
      <c r="S5" s="30">
        <v>4455.0</v>
      </c>
      <c r="T5" s="30">
        <v>4744.0</v>
      </c>
      <c r="U5" s="30">
        <v>3365.0</v>
      </c>
      <c r="V5" s="30">
        <v>3225.0</v>
      </c>
      <c r="W5" s="30">
        <v>4188.0</v>
      </c>
      <c r="X5" s="48">
        <v>435.0</v>
      </c>
      <c r="Y5" s="30">
        <v>0.0</v>
      </c>
      <c r="Z5" s="30">
        <v>33602.0</v>
      </c>
      <c r="AA5" s="30">
        <v>33602.0</v>
      </c>
      <c r="AB5" s="46">
        <f t="array" ref="AB5">xlookup(A5&amp;B5,'Inventory by Market SKU (Units)'!D:D,'Inventory by Market SKU (Units)'!C:C,"",0)</f>
        <v>7709</v>
      </c>
      <c r="AC5" s="47">
        <f t="shared" si="1"/>
        <v>2.145759881</v>
      </c>
      <c r="AD5" s="46"/>
    </row>
    <row r="6" ht="14.25" hidden="1" customHeight="1">
      <c r="A6" s="11" t="s">
        <v>36</v>
      </c>
      <c r="B6" s="11" t="s">
        <v>59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2687.0</v>
      </c>
      <c r="Q6" s="28">
        <v>3323.0</v>
      </c>
      <c r="R6" s="28">
        <v>5993.0</v>
      </c>
      <c r="S6" s="28">
        <v>2556.0</v>
      </c>
      <c r="T6" s="28">
        <v>4042.0</v>
      </c>
      <c r="U6" s="28">
        <v>3703.0</v>
      </c>
      <c r="V6" s="28">
        <v>2851.0</v>
      </c>
      <c r="W6" s="28">
        <v>4386.0</v>
      </c>
      <c r="X6" s="29">
        <v>225.0</v>
      </c>
      <c r="Y6" s="28">
        <v>0.0</v>
      </c>
      <c r="Z6" s="28">
        <v>29766.0</v>
      </c>
      <c r="AA6" s="28">
        <v>29766.0</v>
      </c>
      <c r="AB6" s="46">
        <f t="array" ref="AB6">xlookup(A6&amp;B6,'Inventory by Market SKU (Units)'!D:D,'Inventory by Market SKU (Units)'!C:C,"",0)</f>
        <v>7937</v>
      </c>
      <c r="AC6" s="47">
        <f t="shared" si="1"/>
        <v>2.176508227</v>
      </c>
      <c r="AD6" s="46"/>
    </row>
    <row r="7" ht="14.25" hidden="1" customHeight="1">
      <c r="A7" s="18" t="s">
        <v>36</v>
      </c>
      <c r="B7" s="18" t="s">
        <v>60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645.0</v>
      </c>
      <c r="P7" s="30">
        <v>4090.0</v>
      </c>
      <c r="Q7" s="30">
        <v>3411.0</v>
      </c>
      <c r="R7" s="30">
        <v>6583.0</v>
      </c>
      <c r="S7" s="30">
        <v>3813.0</v>
      </c>
      <c r="T7" s="30">
        <v>5340.0</v>
      </c>
      <c r="U7" s="30">
        <v>5540.0</v>
      </c>
      <c r="V7" s="30">
        <v>2460.0</v>
      </c>
      <c r="W7" s="30">
        <v>4140.0</v>
      </c>
      <c r="X7" s="48">
        <v>255.0</v>
      </c>
      <c r="Y7" s="30">
        <v>0.0</v>
      </c>
      <c r="Z7" s="30">
        <v>36277.0</v>
      </c>
      <c r="AA7" s="30">
        <v>36277.0</v>
      </c>
      <c r="AB7" s="46">
        <f t="array" ref="AB7">xlookup(A7&amp;B7,'Inventory by Market SKU (Units)'!D:D,'Inventory by Market SKU (Units)'!C:C,"",0)</f>
        <v>9130</v>
      </c>
      <c r="AC7" s="47">
        <f t="shared" si="1"/>
        <v>2.256177924</v>
      </c>
      <c r="AD7" s="46"/>
    </row>
    <row r="8" ht="14.25" hidden="1" customHeight="1">
      <c r="A8" s="11" t="s">
        <v>36</v>
      </c>
      <c r="B8" s="11" t="s">
        <v>61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615.0</v>
      </c>
      <c r="P8" s="28">
        <v>4640.0</v>
      </c>
      <c r="Q8" s="28">
        <v>3938.0</v>
      </c>
      <c r="R8" s="28">
        <v>5396.0</v>
      </c>
      <c r="S8" s="28">
        <v>4517.0</v>
      </c>
      <c r="T8" s="28">
        <v>5246.0</v>
      </c>
      <c r="U8" s="28">
        <v>6730.0</v>
      </c>
      <c r="V8" s="28">
        <v>2490.0</v>
      </c>
      <c r="W8" s="28">
        <v>4245.0</v>
      </c>
      <c r="X8" s="29">
        <v>255.0</v>
      </c>
      <c r="Y8" s="28">
        <v>0.0</v>
      </c>
      <c r="Z8" s="28">
        <v>38072.0</v>
      </c>
      <c r="AA8" s="28">
        <v>38072.0</v>
      </c>
      <c r="AB8" s="46">
        <f t="array" ref="AB8">xlookup(A8&amp;B8,'Inventory by Market SKU (Units)'!D:D,'Inventory by Market SKU (Units)'!C:C,"",0)</f>
        <v>9958</v>
      </c>
      <c r="AC8" s="47">
        <f t="shared" si="1"/>
        <v>2.218640921</v>
      </c>
      <c r="AD8" s="46"/>
    </row>
    <row r="9" ht="14.25" hidden="1" customHeight="1">
      <c r="A9" s="18" t="s">
        <v>36</v>
      </c>
      <c r="B9" s="18" t="s">
        <v>62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640.0</v>
      </c>
      <c r="P9" s="30">
        <v>4834.0</v>
      </c>
      <c r="Q9" s="30">
        <v>2487.0</v>
      </c>
      <c r="R9" s="30">
        <v>6906.0</v>
      </c>
      <c r="S9" s="30">
        <v>4259.0</v>
      </c>
      <c r="T9" s="30">
        <v>5302.0</v>
      </c>
      <c r="U9" s="30">
        <v>4751.0</v>
      </c>
      <c r="V9" s="30">
        <v>2579.0</v>
      </c>
      <c r="W9" s="30">
        <v>4290.0</v>
      </c>
      <c r="X9" s="48">
        <v>375.0</v>
      </c>
      <c r="Y9" s="30">
        <v>0.0</v>
      </c>
      <c r="Z9" s="30">
        <v>36423.0</v>
      </c>
      <c r="AA9" s="30">
        <v>36423.0</v>
      </c>
      <c r="AB9" s="46">
        <f t="array" ref="AB9">xlookup(A9&amp;B9,'Inventory by Market SKU (Units)'!D:D,'Inventory by Market SKU (Units)'!C:C,"",0)</f>
        <v>9860</v>
      </c>
      <c r="AC9" s="47">
        <f t="shared" si="1"/>
        <v>2.545611015</v>
      </c>
      <c r="AD9" s="46"/>
    </row>
    <row r="10" ht="14.25" hidden="1" customHeight="1">
      <c r="A10" s="11" t="s">
        <v>36</v>
      </c>
      <c r="B10" s="11" t="s">
        <v>63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1084.0</v>
      </c>
      <c r="Q10" s="28">
        <v>3087.0</v>
      </c>
      <c r="R10" s="28">
        <v>4900.0</v>
      </c>
      <c r="S10" s="28">
        <v>2325.0</v>
      </c>
      <c r="T10" s="28">
        <v>4243.0</v>
      </c>
      <c r="U10" s="28">
        <v>3180.0</v>
      </c>
      <c r="V10" s="28">
        <v>2565.0</v>
      </c>
      <c r="W10" s="28">
        <v>3450.0</v>
      </c>
      <c r="X10" s="29">
        <v>150.0</v>
      </c>
      <c r="Y10" s="28">
        <v>0.0</v>
      </c>
      <c r="Z10" s="28">
        <v>24984.0</v>
      </c>
      <c r="AA10" s="28">
        <v>24984.0</v>
      </c>
      <c r="AB10" s="46">
        <f t="array" ref="AB10">xlookup(A10&amp;B10,'Inventory by Market SKU (Units)'!D:D,'Inventory by Market SKU (Units)'!C:C,"",0)</f>
        <v>14091</v>
      </c>
      <c r="AC10" s="47">
        <f t="shared" si="1"/>
        <v>4.597389886</v>
      </c>
      <c r="AD10" s="46"/>
    </row>
    <row r="11" ht="14.25" hidden="1" customHeight="1">
      <c r="A11" s="18" t="s">
        <v>36</v>
      </c>
      <c r="B11" s="18" t="s">
        <v>64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932.0</v>
      </c>
      <c r="Q11" s="30">
        <v>2929.0</v>
      </c>
      <c r="R11" s="30">
        <v>4410.0</v>
      </c>
      <c r="S11" s="30">
        <v>3287.0</v>
      </c>
      <c r="T11" s="30">
        <v>4556.0</v>
      </c>
      <c r="U11" s="30">
        <v>4753.0</v>
      </c>
      <c r="V11" s="30">
        <v>1725.0</v>
      </c>
      <c r="W11" s="30">
        <v>3015.0</v>
      </c>
      <c r="X11" s="48">
        <v>240.0</v>
      </c>
      <c r="Y11" s="30">
        <v>0.0</v>
      </c>
      <c r="Z11" s="30">
        <v>25847.0</v>
      </c>
      <c r="AA11" s="30">
        <v>25847.0</v>
      </c>
      <c r="AB11" s="46">
        <f t="array" ref="AB11">xlookup(A11&amp;B11,'Inventory by Market SKU (Units)'!D:D,'Inventory by Market SKU (Units)'!C:C,"",0)</f>
        <v>13050</v>
      </c>
      <c r="AC11" s="47">
        <f t="shared" si="1"/>
        <v>4.124091436</v>
      </c>
      <c r="AD11" s="46"/>
    </row>
    <row r="12" ht="14.25" hidden="1" customHeight="1">
      <c r="A12" s="11" t="s">
        <v>36</v>
      </c>
      <c r="B12" s="11" t="s">
        <v>65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2055.0</v>
      </c>
      <c r="R12" s="28">
        <v>3198.0</v>
      </c>
      <c r="S12" s="28">
        <v>1800.0</v>
      </c>
      <c r="T12" s="28">
        <v>3180.0</v>
      </c>
      <c r="U12" s="28">
        <v>3230.0</v>
      </c>
      <c r="V12" s="28">
        <v>1365.0</v>
      </c>
      <c r="W12" s="28">
        <v>2666.0</v>
      </c>
      <c r="X12" s="29">
        <v>135.0</v>
      </c>
      <c r="Y12" s="28">
        <v>0.0</v>
      </c>
      <c r="Z12" s="28">
        <v>17629.0</v>
      </c>
      <c r="AA12" s="28">
        <v>17629.0</v>
      </c>
      <c r="AB12" s="46">
        <f t="array" ref="AB12">xlookup(A12&amp;B12,'Inventory by Market SKU (Units)'!D:D,'Inventory by Market SKU (Units)'!C:C,"",0)</f>
        <v>5905</v>
      </c>
      <c r="AC12" s="47">
        <f t="shared" si="1"/>
        <v>2.439746591</v>
      </c>
      <c r="AD12" s="46"/>
    </row>
    <row r="13" ht="14.25" hidden="1" customHeight="1">
      <c r="A13" s="18" t="s">
        <v>36</v>
      </c>
      <c r="B13" s="18" t="s">
        <v>66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666.0</v>
      </c>
      <c r="Q13" s="30">
        <v>2472.0</v>
      </c>
      <c r="R13" s="30">
        <v>2936.0</v>
      </c>
      <c r="S13" s="30">
        <v>978.0</v>
      </c>
      <c r="T13" s="30">
        <v>4079.0</v>
      </c>
      <c r="U13" s="30">
        <v>1898.0</v>
      </c>
      <c r="V13" s="30">
        <v>1906.0</v>
      </c>
      <c r="W13" s="30">
        <v>3246.0</v>
      </c>
      <c r="X13" s="48">
        <v>180.0</v>
      </c>
      <c r="Y13" s="30">
        <v>0.0</v>
      </c>
      <c r="Z13" s="30">
        <v>18361.0</v>
      </c>
      <c r="AA13" s="30">
        <v>18361.0</v>
      </c>
      <c r="AB13" s="46">
        <f t="array" ref="AB13">xlookup(A13&amp;B13,'Inventory by Market SKU (Units)'!D:D,'Inventory by Market SKU (Units)'!C:C,"",0)</f>
        <v>13379</v>
      </c>
      <c r="AC13" s="47">
        <f t="shared" si="1"/>
        <v>5.693191489</v>
      </c>
      <c r="AD13" s="46"/>
    </row>
    <row r="14" ht="14.25" hidden="1" customHeight="1">
      <c r="A14" s="11" t="s">
        <v>36</v>
      </c>
      <c r="B14" s="11" t="s">
        <v>67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1878.0</v>
      </c>
      <c r="R14" s="28">
        <v>2739.0</v>
      </c>
      <c r="S14" s="28">
        <v>1888.0</v>
      </c>
      <c r="T14" s="28">
        <v>3196.0</v>
      </c>
      <c r="U14" s="28">
        <v>2510.0</v>
      </c>
      <c r="V14" s="28">
        <v>1634.0</v>
      </c>
      <c r="W14" s="28">
        <v>2775.0</v>
      </c>
      <c r="X14" s="29">
        <v>150.0</v>
      </c>
      <c r="Y14" s="28">
        <v>0.0</v>
      </c>
      <c r="Z14" s="28">
        <v>16770.0</v>
      </c>
      <c r="AA14" s="28">
        <v>16770.0</v>
      </c>
      <c r="AB14" s="46">
        <f t="array" ref="AB14">xlookup(A14&amp;B14,'Inventory by Market SKU (Units)'!D:D,'Inventory by Market SKU (Units)'!C:C,"",0)</f>
        <v>5098</v>
      </c>
      <c r="AC14" s="47">
        <f t="shared" si="1"/>
        <v>2.210435034</v>
      </c>
      <c r="AD14" s="46"/>
    </row>
    <row r="15" ht="14.25" hidden="1" customHeight="1">
      <c r="A15" s="18" t="s">
        <v>36</v>
      </c>
      <c r="B15" s="18" t="s">
        <v>68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30.0</v>
      </c>
      <c r="Q15" s="30">
        <v>1781.0</v>
      </c>
      <c r="R15" s="30">
        <v>2010.0</v>
      </c>
      <c r="S15" s="30">
        <v>1525.0</v>
      </c>
      <c r="T15" s="30">
        <v>1972.0</v>
      </c>
      <c r="U15" s="30">
        <v>1653.0</v>
      </c>
      <c r="V15" s="30">
        <v>1710.0</v>
      </c>
      <c r="W15" s="30">
        <v>2213.0</v>
      </c>
      <c r="X15" s="48">
        <v>195.0</v>
      </c>
      <c r="Y15" s="30">
        <v>0.0</v>
      </c>
      <c r="Z15" s="30">
        <v>13089.0</v>
      </c>
      <c r="AA15" s="30">
        <v>13089.0</v>
      </c>
      <c r="AB15" s="46">
        <f t="array" ref="AB15">xlookup(A15&amp;B15,'Inventory by Market SKU (Units)'!D:D,'Inventory by Market SKU (Units)'!C:C,"",0)</f>
        <v>5759</v>
      </c>
      <c r="AC15" s="47">
        <f t="shared" si="1"/>
        <v>3.098457676</v>
      </c>
      <c r="AD15" s="46"/>
    </row>
    <row r="16" ht="14.25" hidden="1" customHeight="1">
      <c r="A16" s="11" t="s">
        <v>36</v>
      </c>
      <c r="B16" s="11" t="s">
        <v>69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1061.0</v>
      </c>
      <c r="Q16" s="28">
        <v>1430.0</v>
      </c>
      <c r="R16" s="28">
        <v>1705.0</v>
      </c>
      <c r="S16" s="28">
        <v>1862.0</v>
      </c>
      <c r="T16" s="28">
        <v>3127.0</v>
      </c>
      <c r="U16" s="28">
        <v>2041.0</v>
      </c>
      <c r="V16" s="28">
        <v>734.0</v>
      </c>
      <c r="W16" s="28">
        <v>2430.0</v>
      </c>
      <c r="X16" s="29">
        <v>90.0</v>
      </c>
      <c r="Y16" s="28">
        <v>0.0</v>
      </c>
      <c r="Z16" s="28">
        <v>14480.0</v>
      </c>
      <c r="AA16" s="28">
        <v>14480.0</v>
      </c>
      <c r="AB16" s="46">
        <f t="array" ref="AB16">xlookup(A16&amp;B16,'Inventory by Market SKU (Units)'!D:D,'Inventory by Market SKU (Units)'!C:C,"",0)</f>
        <v>5920</v>
      </c>
      <c r="AC16" s="47">
        <f t="shared" si="1"/>
        <v>3.412103746</v>
      </c>
      <c r="AD16" s="46"/>
    </row>
    <row r="17" ht="14.25" hidden="1" customHeight="1">
      <c r="A17" s="18" t="s">
        <v>36</v>
      </c>
      <c r="B17" s="18" t="s">
        <v>70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115.0</v>
      </c>
      <c r="Q17" s="30">
        <v>1681.0</v>
      </c>
      <c r="R17" s="30">
        <v>2215.0</v>
      </c>
      <c r="S17" s="30">
        <v>1559.0</v>
      </c>
      <c r="T17" s="30">
        <v>1365.0</v>
      </c>
      <c r="U17" s="30">
        <v>1960.0</v>
      </c>
      <c r="V17" s="30">
        <v>1020.0</v>
      </c>
      <c r="W17" s="30">
        <v>2049.0</v>
      </c>
      <c r="X17" s="48">
        <v>105.0</v>
      </c>
      <c r="Y17" s="30">
        <v>0.0</v>
      </c>
      <c r="Z17" s="30">
        <v>12069.0</v>
      </c>
      <c r="AA17" s="30">
        <v>12069.0</v>
      </c>
      <c r="AB17" s="46">
        <f t="array" ref="AB17">xlookup(A17&amp;B17,'Inventory by Market SKU (Units)'!D:D,'Inventory by Market SKU (Units)'!C:C,"",0)</f>
        <v>4776</v>
      </c>
      <c r="AC17" s="47">
        <f t="shared" si="1"/>
        <v>2.849075363</v>
      </c>
      <c r="AD17" s="46"/>
    </row>
    <row r="18" ht="14.25" hidden="1" customHeight="1">
      <c r="A18" s="11" t="s">
        <v>36</v>
      </c>
      <c r="B18" s="11" t="s">
        <v>71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616.0</v>
      </c>
      <c r="Q18" s="28">
        <v>1846.0</v>
      </c>
      <c r="R18" s="28">
        <v>868.0</v>
      </c>
      <c r="S18" s="28">
        <v>1664.0</v>
      </c>
      <c r="T18" s="28">
        <v>1980.0</v>
      </c>
      <c r="U18" s="28">
        <v>0.0</v>
      </c>
      <c r="V18" s="28">
        <v>0.0</v>
      </c>
      <c r="W18" s="28">
        <v>0.0</v>
      </c>
      <c r="X18" s="29">
        <v>0.0</v>
      </c>
      <c r="Y18" s="28">
        <v>0.0</v>
      </c>
      <c r="Z18" s="28">
        <v>6974.0</v>
      </c>
      <c r="AA18" s="28">
        <v>6974.0</v>
      </c>
      <c r="AB18" s="46" t="str">
        <f t="array" ref="AB18">xlookup(A18&amp;B18,'Inventory by Market SKU (Units)'!D:D,'Inventory by Market SKU (Units)'!C:C,"",0)</f>
        <v/>
      </c>
      <c r="AC18" s="47" t="str">
        <f t="shared" si="1"/>
        <v/>
      </c>
      <c r="AD18" s="49" t="s">
        <v>72</v>
      </c>
    </row>
    <row r="19" ht="14.25" hidden="1" customHeight="1">
      <c r="A19" s="18" t="s">
        <v>36</v>
      </c>
      <c r="B19" s="18" t="s">
        <v>73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640.0</v>
      </c>
      <c r="S19" s="30">
        <v>156.0</v>
      </c>
      <c r="T19" s="30">
        <v>26.0</v>
      </c>
      <c r="U19" s="30">
        <v>1140.0</v>
      </c>
      <c r="V19" s="30">
        <v>277.0</v>
      </c>
      <c r="W19" s="30">
        <v>1241.0</v>
      </c>
      <c r="X19" s="48">
        <v>36.0</v>
      </c>
      <c r="Y19" s="30">
        <v>0.0</v>
      </c>
      <c r="Z19" s="30">
        <v>3516.0</v>
      </c>
      <c r="AA19" s="30">
        <v>3516.0</v>
      </c>
      <c r="AB19" s="46">
        <f t="array" ref="AB19">xlookup(A19&amp;B19,'Inventory by Market SKU (Units)'!D:D,'Inventory by Market SKU (Units)'!C:C,"",0)</f>
        <v>1691</v>
      </c>
      <c r="AC19" s="47">
        <f t="shared" si="1"/>
        <v>1.908577878</v>
      </c>
      <c r="AD19" s="46"/>
    </row>
    <row r="20" ht="14.25" hidden="1" customHeight="1">
      <c r="A20" s="11" t="s">
        <v>36</v>
      </c>
      <c r="B20" s="11" t="s">
        <v>74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584.0</v>
      </c>
      <c r="S20" s="28">
        <v>338.0</v>
      </c>
      <c r="T20" s="28">
        <v>144.0</v>
      </c>
      <c r="U20" s="28">
        <v>984.0</v>
      </c>
      <c r="V20" s="28">
        <v>312.0</v>
      </c>
      <c r="W20" s="28">
        <v>594.0</v>
      </c>
      <c r="X20" s="29">
        <v>156.0</v>
      </c>
      <c r="Y20" s="28">
        <v>0.0</v>
      </c>
      <c r="Z20" s="28">
        <v>3112.0</v>
      </c>
      <c r="AA20" s="28">
        <v>3112.0</v>
      </c>
      <c r="AB20" s="46">
        <f t="array" ref="AB20">xlookup(A20&amp;B20,'Inventory by Market SKU (Units)'!D:D,'Inventory by Market SKU (Units)'!C:C,"",0)</f>
        <v>4320</v>
      </c>
      <c r="AC20" s="47">
        <f t="shared" si="1"/>
        <v>6.857142857</v>
      </c>
      <c r="AD20" s="46"/>
    </row>
    <row r="21" ht="14.25" hidden="1" customHeight="1">
      <c r="A21" s="18" t="s">
        <v>36</v>
      </c>
      <c r="B21" s="18" t="s">
        <v>75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30.0</v>
      </c>
      <c r="Q21" s="30">
        <v>1927.0</v>
      </c>
      <c r="R21" s="30">
        <v>481.0</v>
      </c>
      <c r="S21" s="30">
        <v>1770.0</v>
      </c>
      <c r="T21" s="30">
        <v>1412.0</v>
      </c>
      <c r="U21" s="30">
        <v>3.0</v>
      </c>
      <c r="V21" s="30">
        <v>15.0</v>
      </c>
      <c r="W21" s="30">
        <v>690.0</v>
      </c>
      <c r="X21" s="48">
        <v>105.0</v>
      </c>
      <c r="Y21" s="30">
        <v>0.0</v>
      </c>
      <c r="Z21" s="30">
        <v>6433.0</v>
      </c>
      <c r="AA21" s="30">
        <v>6433.0</v>
      </c>
      <c r="AB21" s="46">
        <f t="array" ref="AB21">xlookup(A21&amp;B21,'Inventory by Market SKU (Units)'!D:D,'Inventory by Market SKU (Units)'!C:C,"",0)</f>
        <v>6906</v>
      </c>
      <c r="AC21" s="47">
        <f t="shared" si="1"/>
        <v>29.26271186</v>
      </c>
      <c r="AD21" s="46"/>
    </row>
    <row r="22" ht="14.25" hidden="1" customHeight="1">
      <c r="A22" s="11" t="s">
        <v>36</v>
      </c>
      <c r="B22" s="11" t="s">
        <v>76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14.0</v>
      </c>
      <c r="S22" s="28">
        <v>486.0</v>
      </c>
      <c r="T22" s="28">
        <v>271.0</v>
      </c>
      <c r="U22" s="28">
        <v>924.0</v>
      </c>
      <c r="V22" s="28">
        <v>132.0</v>
      </c>
      <c r="W22" s="28">
        <v>1076.0</v>
      </c>
      <c r="X22" s="29">
        <v>108.0</v>
      </c>
      <c r="Y22" s="28">
        <v>0.0</v>
      </c>
      <c r="Z22" s="28">
        <v>3011.0</v>
      </c>
      <c r="AA22" s="28">
        <v>3011.0</v>
      </c>
      <c r="AB22" s="46">
        <f t="array" ref="AB22">xlookup(A22&amp;B22,'Inventory by Market SKU (Units)'!D:D,'Inventory by Market SKU (Units)'!C:C,"",0)</f>
        <v>704</v>
      </c>
      <c r="AC22" s="47">
        <f t="shared" si="1"/>
        <v>0.990619137</v>
      </c>
      <c r="AD22" s="50" t="s">
        <v>77</v>
      </c>
    </row>
    <row r="23" ht="14.25" hidden="1" customHeight="1">
      <c r="A23" s="18" t="s">
        <v>36</v>
      </c>
      <c r="B23" s="18" t="s">
        <v>78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12.0</v>
      </c>
      <c r="S23" s="30">
        <v>429.0</v>
      </c>
      <c r="T23" s="30">
        <v>293.0</v>
      </c>
      <c r="U23" s="30">
        <v>1052.0</v>
      </c>
      <c r="V23" s="30">
        <v>192.0</v>
      </c>
      <c r="W23" s="30">
        <v>624.0</v>
      </c>
      <c r="X23" s="48">
        <v>12.0</v>
      </c>
      <c r="Y23" s="30">
        <v>0.0</v>
      </c>
      <c r="Z23" s="30">
        <v>2614.0</v>
      </c>
      <c r="AA23" s="30">
        <v>2614.0</v>
      </c>
      <c r="AB23" s="46">
        <f t="array" ref="AB23">xlookup(A23&amp;B23,'Inventory by Market SKU (Units)'!D:D,'Inventory by Market SKU (Units)'!C:C,"",0)</f>
        <v>1206</v>
      </c>
      <c r="AC23" s="47">
        <f t="shared" si="1"/>
        <v>1.936830835</v>
      </c>
      <c r="AD23" s="46"/>
    </row>
    <row r="24" ht="14.25" hidden="1" customHeight="1">
      <c r="A24" s="11" t="s">
        <v>36</v>
      </c>
      <c r="B24" s="11" t="s">
        <v>79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2400.0</v>
      </c>
      <c r="V24" s="28">
        <v>1940.0</v>
      </c>
      <c r="W24" s="28">
        <v>529.0</v>
      </c>
      <c r="X24" s="29">
        <v>0.0</v>
      </c>
      <c r="Y24" s="28">
        <v>0.0</v>
      </c>
      <c r="Z24" s="28">
        <v>4869.0</v>
      </c>
      <c r="AA24" s="28">
        <v>4869.0</v>
      </c>
      <c r="AB24" s="46">
        <f t="array" ref="AB24">xlookup(A24&amp;B24,'Inventory by Market SKU (Units)'!D:D,'Inventory by Market SKU (Units)'!C:C,"",0)</f>
        <v>0</v>
      </c>
      <c r="AC24" s="47">
        <f t="shared" si="1"/>
        <v>0</v>
      </c>
      <c r="AD24" s="46"/>
    </row>
    <row r="25" ht="14.25" hidden="1" customHeight="1">
      <c r="A25" s="18" t="s">
        <v>36</v>
      </c>
      <c r="B25" s="18" t="s">
        <v>80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2378.0</v>
      </c>
      <c r="V25" s="30">
        <v>1725.0</v>
      </c>
      <c r="W25" s="30">
        <v>781.0</v>
      </c>
      <c r="X25" s="48">
        <v>0.0</v>
      </c>
      <c r="Y25" s="30">
        <v>0.0</v>
      </c>
      <c r="Z25" s="30">
        <v>4884.0</v>
      </c>
      <c r="AA25" s="30">
        <v>4884.0</v>
      </c>
      <c r="AB25" s="46">
        <f t="array" ref="AB25">xlookup(A25&amp;B25,'Inventory by Market SKU (Units)'!D:D,'Inventory by Market SKU (Units)'!C:C,"",0)</f>
        <v>0</v>
      </c>
      <c r="AC25" s="47">
        <f t="shared" si="1"/>
        <v>0</v>
      </c>
      <c r="AD25" s="46"/>
    </row>
    <row r="26" ht="14.25" hidden="1" customHeight="1">
      <c r="A26" s="11" t="s">
        <v>36</v>
      </c>
      <c r="B26" s="11" t="s">
        <v>81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45.0</v>
      </c>
      <c r="T26" s="28">
        <v>769.0</v>
      </c>
      <c r="U26" s="28">
        <v>3120.0</v>
      </c>
      <c r="V26" s="28">
        <v>920.0</v>
      </c>
      <c r="W26" s="28">
        <v>570.0</v>
      </c>
      <c r="X26" s="29">
        <v>60.0</v>
      </c>
      <c r="Y26" s="28">
        <v>0.0</v>
      </c>
      <c r="Z26" s="28">
        <v>5484.0</v>
      </c>
      <c r="AA26" s="28">
        <v>5484.0</v>
      </c>
      <c r="AB26" s="46">
        <f t="array" ref="AB26">xlookup(A26&amp;B26,'Inventory by Market SKU (Units)'!D:D,'Inventory by Market SKU (Units)'!C:C,"",0)</f>
        <v>4914</v>
      </c>
      <c r="AC26" s="47">
        <f t="shared" si="1"/>
        <v>3.197830803</v>
      </c>
      <c r="AD26" s="46"/>
    </row>
    <row r="27" ht="14.25" hidden="1" customHeight="1">
      <c r="A27" s="18" t="s">
        <v>36</v>
      </c>
      <c r="B27" s="18" t="s">
        <v>82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490.0</v>
      </c>
      <c r="U27" s="30">
        <v>3080.0</v>
      </c>
      <c r="V27" s="30">
        <v>750.0</v>
      </c>
      <c r="W27" s="30">
        <v>674.0</v>
      </c>
      <c r="X27" s="48">
        <v>15.0</v>
      </c>
      <c r="Y27" s="30">
        <v>0.0</v>
      </c>
      <c r="Z27" s="30">
        <v>5009.0</v>
      </c>
      <c r="AA27" s="30">
        <v>5009.0</v>
      </c>
      <c r="AB27" s="46">
        <f t="array" ref="AB27">xlookup(A27&amp;B27,'Inventory by Market SKU (Units)'!D:D,'Inventory by Market SKU (Units)'!C:C,"",0)</f>
        <v>3255</v>
      </c>
      <c r="AC27" s="47">
        <f t="shared" si="1"/>
        <v>2.168072824</v>
      </c>
      <c r="AD27" s="46"/>
    </row>
    <row r="28" ht="14.25" hidden="1" customHeight="1">
      <c r="A28" s="11" t="s">
        <v>36</v>
      </c>
      <c r="B28" s="11" t="s">
        <v>83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18.0</v>
      </c>
      <c r="T28" s="28">
        <v>588.0</v>
      </c>
      <c r="U28" s="28">
        <v>2130.0</v>
      </c>
      <c r="V28" s="28">
        <v>585.0</v>
      </c>
      <c r="W28" s="28">
        <v>585.0</v>
      </c>
      <c r="X28" s="29">
        <v>15.0</v>
      </c>
      <c r="Y28" s="28">
        <v>0.0</v>
      </c>
      <c r="Z28" s="28">
        <v>3921.0</v>
      </c>
      <c r="AA28" s="28">
        <v>3921.0</v>
      </c>
      <c r="AB28" s="46">
        <f t="array" ref="AB28">xlookup(A28&amp;B28,'Inventory by Market SKU (Units)'!D:D,'Inventory by Market SKU (Units)'!C:C,"",0)</f>
        <v>504</v>
      </c>
      <c r="AC28" s="47">
        <f t="shared" si="1"/>
        <v>0.4581818182</v>
      </c>
      <c r="AD28" s="49" t="s">
        <v>84</v>
      </c>
    </row>
    <row r="29" ht="14.25" hidden="1" customHeight="1">
      <c r="A29" s="18" t="s">
        <v>36</v>
      </c>
      <c r="B29" s="18" t="s">
        <v>85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245.0</v>
      </c>
      <c r="U29" s="30">
        <v>848.0</v>
      </c>
      <c r="V29" s="30">
        <v>216.0</v>
      </c>
      <c r="W29" s="30">
        <v>654.0</v>
      </c>
      <c r="X29" s="48">
        <v>132.0</v>
      </c>
      <c r="Y29" s="30">
        <v>0.0</v>
      </c>
      <c r="Z29" s="30">
        <v>2095.0</v>
      </c>
      <c r="AA29" s="30">
        <v>2095.0</v>
      </c>
      <c r="AB29" s="46">
        <f t="array" ref="AB29">xlookup(A29&amp;B29,'Inventory by Market SKU (Units)'!D:D,'Inventory by Market SKU (Units)'!C:C,"",0)</f>
        <v>4431</v>
      </c>
      <c r="AC29" s="47">
        <f t="shared" si="1"/>
        <v>7.737485448</v>
      </c>
      <c r="AD29" s="46"/>
    </row>
    <row r="30" ht="14.25" hidden="1" customHeight="1">
      <c r="A30" s="11" t="s">
        <v>36</v>
      </c>
      <c r="B30" s="11" t="s">
        <v>86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48.0</v>
      </c>
      <c r="U30" s="28">
        <v>905.0</v>
      </c>
      <c r="V30" s="28">
        <v>229.0</v>
      </c>
      <c r="W30" s="28">
        <v>196.0</v>
      </c>
      <c r="X30" s="29">
        <v>12.0</v>
      </c>
      <c r="Y30" s="28">
        <v>0.0</v>
      </c>
      <c r="Z30" s="28">
        <v>1390.0</v>
      </c>
      <c r="AA30" s="28">
        <v>1390.0</v>
      </c>
      <c r="AB30" s="46">
        <f t="array" ref="AB30">xlookup(A30&amp;B30,'Inventory by Market SKU (Units)'!D:D,'Inventory by Market SKU (Units)'!C:C,"",0)</f>
        <v>1198</v>
      </c>
      <c r="AC30" s="47">
        <f t="shared" si="1"/>
        <v>2.702255639</v>
      </c>
      <c r="AD30" s="46"/>
    </row>
    <row r="31" ht="14.25" hidden="1" customHeight="1">
      <c r="A31" s="18" t="s">
        <v>36</v>
      </c>
      <c r="B31" s="18" t="s">
        <v>87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672.0</v>
      </c>
      <c r="T31" s="30">
        <v>657.0</v>
      </c>
      <c r="U31" s="30">
        <v>957.0</v>
      </c>
      <c r="V31" s="30">
        <v>324.0</v>
      </c>
      <c r="W31" s="30">
        <v>1151.0</v>
      </c>
      <c r="X31" s="48">
        <v>144.0</v>
      </c>
      <c r="Y31" s="30">
        <v>0.0</v>
      </c>
      <c r="Z31" s="30">
        <v>3905.0</v>
      </c>
      <c r="AA31" s="30">
        <v>3905.0</v>
      </c>
      <c r="AB31" s="46">
        <f t="array" ref="AB31">xlookup(A31&amp;B31,'Inventory by Market SKU (Units)'!D:D,'Inventory by Market SKU (Units)'!C:C,"",0)</f>
        <v>6826</v>
      </c>
      <c r="AC31" s="47">
        <f t="shared" si="1"/>
        <v>8.420230263</v>
      </c>
      <c r="AD31" s="46"/>
    </row>
    <row r="32" ht="14.25" hidden="1" customHeight="1">
      <c r="A32" s="11" t="s">
        <v>36</v>
      </c>
      <c r="B32" s="11" t="s">
        <v>88</v>
      </c>
      <c r="C32" s="28">
        <v>0.0</v>
      </c>
      <c r="D32" s="28">
        <v>0.0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396.0</v>
      </c>
      <c r="U32" s="28">
        <v>1368.0</v>
      </c>
      <c r="V32" s="28">
        <v>192.0</v>
      </c>
      <c r="W32" s="28">
        <v>1032.0</v>
      </c>
      <c r="X32" s="29">
        <v>24.0</v>
      </c>
      <c r="Y32" s="28">
        <v>0.0</v>
      </c>
      <c r="Z32" s="28">
        <v>3012.0</v>
      </c>
      <c r="AA32" s="28">
        <v>3012.0</v>
      </c>
      <c r="AB32" s="46">
        <f t="array" ref="AB32">xlookup(A32&amp;B32,'Inventory by Market SKU (Units)'!D:D,'Inventory by Market SKU (Units)'!C:C,"",0)</f>
        <v>2068</v>
      </c>
      <c r="AC32" s="47">
        <f t="shared" si="1"/>
        <v>2.393518519</v>
      </c>
      <c r="AD32" s="46"/>
    </row>
    <row r="33" ht="14.25" hidden="1" customHeight="1">
      <c r="A33" s="18" t="s">
        <v>36</v>
      </c>
      <c r="B33" s="18" t="s">
        <v>89</v>
      </c>
      <c r="C33" s="30">
        <v>0.0</v>
      </c>
      <c r="D33" s="30">
        <v>0.0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12.0</v>
      </c>
      <c r="U33" s="30">
        <v>963.0</v>
      </c>
      <c r="V33" s="30">
        <v>145.0</v>
      </c>
      <c r="W33" s="30">
        <v>1146.0</v>
      </c>
      <c r="X33" s="48">
        <v>12.0</v>
      </c>
      <c r="Y33" s="30">
        <v>0.0</v>
      </c>
      <c r="Z33" s="30">
        <v>2278.0</v>
      </c>
      <c r="AA33" s="30">
        <v>2278.0</v>
      </c>
      <c r="AB33" s="46">
        <f t="array" ref="AB33">xlookup(A33&amp;B33,'Inventory by Market SKU (Units)'!D:D,'Inventory by Market SKU (Units)'!C:C,"",0)</f>
        <v>2120</v>
      </c>
      <c r="AC33" s="47">
        <f t="shared" si="1"/>
        <v>2.821650399</v>
      </c>
      <c r="AD33" s="46"/>
    </row>
    <row r="34" ht="14.25" hidden="1" customHeight="1">
      <c r="A34" s="11" t="s">
        <v>36</v>
      </c>
      <c r="B34" s="11" t="s">
        <v>90</v>
      </c>
      <c r="C34" s="28">
        <v>0.0</v>
      </c>
      <c r="D34" s="28">
        <v>0.0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852.0</v>
      </c>
      <c r="V34" s="28">
        <v>72.0</v>
      </c>
      <c r="W34" s="28">
        <v>972.0</v>
      </c>
      <c r="X34" s="29">
        <v>108.0</v>
      </c>
      <c r="Y34" s="28">
        <v>0.0</v>
      </c>
      <c r="Z34" s="28">
        <v>2004.0</v>
      </c>
      <c r="AA34" s="28">
        <v>2004.0</v>
      </c>
      <c r="AB34" s="46">
        <f t="array" ref="AB34">xlookup(A34&amp;B34,'Inventory by Market SKU (Units)'!D:D,'Inventory by Market SKU (Units)'!C:C,"",0)</f>
        <v>2398</v>
      </c>
      <c r="AC34" s="47">
        <f t="shared" si="1"/>
        <v>3.794303797</v>
      </c>
      <c r="AD34" s="46"/>
    </row>
    <row r="35" ht="14.25" hidden="1" customHeight="1">
      <c r="A35" s="18" t="s">
        <v>36</v>
      </c>
      <c r="B35" s="18" t="s">
        <v>91</v>
      </c>
      <c r="C35" s="30">
        <v>0.0</v>
      </c>
      <c r="D35" s="30">
        <v>0.0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3060.0</v>
      </c>
      <c r="U35" s="30">
        <v>40.0</v>
      </c>
      <c r="V35" s="30">
        <v>0.0</v>
      </c>
      <c r="W35" s="30">
        <v>0.0</v>
      </c>
      <c r="X35" s="48">
        <v>0.0</v>
      </c>
      <c r="Y35" s="30">
        <v>0.0</v>
      </c>
      <c r="Z35" s="30">
        <v>3100.0</v>
      </c>
      <c r="AA35" s="30">
        <v>3100.0</v>
      </c>
      <c r="AB35" s="46">
        <f t="array" ref="AB35">xlookup(A35&amp;B35,'Inventory by Market SKU (Units)'!D:D,'Inventory by Market SKU (Units)'!C:C,"",0)</f>
        <v>0</v>
      </c>
      <c r="AC35" s="47">
        <f t="shared" si="1"/>
        <v>0</v>
      </c>
      <c r="AD35" s="46"/>
    </row>
    <row r="36" ht="14.25" hidden="1" customHeight="1">
      <c r="A36" s="11" t="s">
        <v>37</v>
      </c>
      <c r="B36" s="11" t="s">
        <v>92</v>
      </c>
      <c r="C36" s="28">
        <v>0.0</v>
      </c>
      <c r="D36" s="28">
        <v>0.0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520.0</v>
      </c>
      <c r="P36" s="28">
        <v>434.0</v>
      </c>
      <c r="Q36" s="28">
        <v>926.0</v>
      </c>
      <c r="R36" s="28">
        <v>3136.0</v>
      </c>
      <c r="S36" s="28">
        <v>1020.0</v>
      </c>
      <c r="T36" s="28">
        <v>1535.0</v>
      </c>
      <c r="U36" s="28">
        <v>700.0</v>
      </c>
      <c r="V36" s="28">
        <v>0.0</v>
      </c>
      <c r="W36" s="28">
        <v>112.0</v>
      </c>
      <c r="X36" s="29">
        <v>39.0</v>
      </c>
      <c r="Y36" s="28">
        <v>0.0</v>
      </c>
      <c r="Z36" s="28">
        <v>8422.0</v>
      </c>
      <c r="AA36" s="28">
        <v>8422.0</v>
      </c>
      <c r="AB36" s="46">
        <f t="array" ref="AB36">xlookup(A36&amp;B36,'Inventory by Market SKU (Units)'!D:D,'Inventory by Market SKU (Units)'!C:C,"",0)</f>
        <v>1</v>
      </c>
      <c r="AC36" s="47">
        <f t="shared" si="1"/>
        <v>0.003694581281</v>
      </c>
      <c r="AD36" s="49" t="s">
        <v>93</v>
      </c>
    </row>
    <row r="37" ht="14.25" hidden="1" customHeight="1">
      <c r="A37" s="18" t="s">
        <v>37</v>
      </c>
      <c r="B37" s="18" t="s">
        <v>94</v>
      </c>
      <c r="C37" s="30">
        <v>0.0</v>
      </c>
      <c r="D37" s="30">
        <v>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360.0</v>
      </c>
      <c r="P37" s="30">
        <v>180.0</v>
      </c>
      <c r="Q37" s="30">
        <v>709.0</v>
      </c>
      <c r="R37" s="30">
        <v>2796.0</v>
      </c>
      <c r="S37" s="30">
        <v>4360.0</v>
      </c>
      <c r="T37" s="30">
        <v>640.0</v>
      </c>
      <c r="U37" s="30">
        <v>950.0</v>
      </c>
      <c r="V37" s="30">
        <v>600.0</v>
      </c>
      <c r="W37" s="30">
        <v>395.0</v>
      </c>
      <c r="X37" s="48">
        <v>120.0</v>
      </c>
      <c r="Y37" s="30">
        <v>0.0</v>
      </c>
      <c r="Z37" s="30">
        <v>11110.0</v>
      </c>
      <c r="AA37" s="30">
        <v>11110.0</v>
      </c>
      <c r="AB37" s="46">
        <f t="array" ref="AB37">xlookup(A37&amp;B37,'Inventory by Market SKU (Units)'!D:D,'Inventory by Market SKU (Units)'!C:C,"",0)</f>
        <v>3463</v>
      </c>
      <c r="AC37" s="47">
        <f t="shared" si="1"/>
        <v>5.341388175</v>
      </c>
      <c r="AD37" s="46"/>
    </row>
    <row r="38" ht="14.25" hidden="1" customHeight="1">
      <c r="A38" s="11" t="s">
        <v>37</v>
      </c>
      <c r="B38" s="11" t="s">
        <v>95</v>
      </c>
      <c r="C38" s="28">
        <v>0.0</v>
      </c>
      <c r="D38" s="28">
        <v>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220.0</v>
      </c>
      <c r="R38" s="28">
        <v>1156.0</v>
      </c>
      <c r="S38" s="28">
        <v>141.0</v>
      </c>
      <c r="T38" s="28">
        <v>598.0</v>
      </c>
      <c r="U38" s="28">
        <v>1112.0</v>
      </c>
      <c r="V38" s="28">
        <v>340.0</v>
      </c>
      <c r="W38" s="28">
        <v>540.0</v>
      </c>
      <c r="X38" s="29">
        <v>60.0</v>
      </c>
      <c r="Y38" s="28">
        <v>0.0</v>
      </c>
      <c r="Z38" s="28">
        <v>4167.0</v>
      </c>
      <c r="AA38" s="28">
        <v>4167.0</v>
      </c>
      <c r="AB38" s="46">
        <f t="array" ref="AB38">xlookup(A38&amp;B38,'Inventory by Market SKU (Units)'!D:D,'Inventory by Market SKU (Units)'!C:C,"",0)</f>
        <v>8316</v>
      </c>
      <c r="AC38" s="47">
        <f t="shared" si="1"/>
        <v>12.52409639</v>
      </c>
      <c r="AD38" s="46"/>
    </row>
    <row r="39" ht="14.25" hidden="1" customHeight="1">
      <c r="A39" s="18" t="s">
        <v>37</v>
      </c>
      <c r="B39" s="18" t="s">
        <v>96</v>
      </c>
      <c r="C39" s="30">
        <v>0.0</v>
      </c>
      <c r="D39" s="30">
        <v>0.0</v>
      </c>
      <c r="E39" s="30">
        <v>0.0</v>
      </c>
      <c r="F39" s="30">
        <v>0.0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230.0</v>
      </c>
      <c r="R39" s="30">
        <v>1362.0</v>
      </c>
      <c r="S39" s="30">
        <v>710.0</v>
      </c>
      <c r="T39" s="30">
        <v>606.0</v>
      </c>
      <c r="U39" s="30">
        <v>377.0</v>
      </c>
      <c r="V39" s="30">
        <v>272.0</v>
      </c>
      <c r="W39" s="30">
        <v>500.0</v>
      </c>
      <c r="X39" s="48">
        <v>60.0</v>
      </c>
      <c r="Y39" s="30">
        <v>0.0</v>
      </c>
      <c r="Z39" s="30">
        <v>4117.0</v>
      </c>
      <c r="AA39" s="30">
        <v>4117.0</v>
      </c>
      <c r="AB39" s="46">
        <f t="array" ref="AB39">xlookup(A39&amp;B39,'Inventory by Market SKU (Units)'!D:D,'Inventory by Market SKU (Units)'!C:C,"",0)</f>
        <v>8435</v>
      </c>
      <c r="AC39" s="47">
        <f t="shared" si="1"/>
        <v>22.02349869</v>
      </c>
      <c r="AD39" s="46"/>
    </row>
    <row r="40" ht="14.25" hidden="1" customHeight="1">
      <c r="A40" s="11" t="s">
        <v>37</v>
      </c>
      <c r="B40" s="11" t="s">
        <v>97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540.0</v>
      </c>
      <c r="P40" s="28">
        <v>180.0</v>
      </c>
      <c r="Q40" s="28">
        <v>937.0</v>
      </c>
      <c r="R40" s="28">
        <v>2463.0</v>
      </c>
      <c r="S40" s="28">
        <v>745.0</v>
      </c>
      <c r="T40" s="28">
        <v>701.0</v>
      </c>
      <c r="U40" s="28">
        <v>983.0</v>
      </c>
      <c r="V40" s="28">
        <v>520.0</v>
      </c>
      <c r="W40" s="28">
        <v>320.0</v>
      </c>
      <c r="X40" s="29">
        <v>40.0</v>
      </c>
      <c r="Y40" s="28">
        <v>0.0</v>
      </c>
      <c r="Z40" s="28">
        <v>7429.0</v>
      </c>
      <c r="AA40" s="28">
        <v>7429.0</v>
      </c>
      <c r="AB40" s="46">
        <f t="array" ref="AB40">xlookup(A40&amp;B40,'Inventory by Market SKU (Units)'!D:D,'Inventory by Market SKU (Units)'!C:C,"",0)</f>
        <v>2019</v>
      </c>
      <c r="AC40" s="47">
        <f t="shared" si="1"/>
        <v>3.322545255</v>
      </c>
      <c r="AD40" s="49" t="s">
        <v>98</v>
      </c>
    </row>
    <row r="41" ht="14.25" hidden="1" customHeight="1">
      <c r="A41" s="18" t="s">
        <v>37</v>
      </c>
      <c r="B41" s="18" t="s">
        <v>99</v>
      </c>
      <c r="C41" s="30">
        <v>0.0</v>
      </c>
      <c r="D41" s="30">
        <v>0.0</v>
      </c>
      <c r="E41" s="30">
        <v>0.0</v>
      </c>
      <c r="F41" s="30">
        <v>0.0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500.0</v>
      </c>
      <c r="P41" s="30">
        <v>180.0</v>
      </c>
      <c r="Q41" s="30">
        <v>593.0</v>
      </c>
      <c r="R41" s="30">
        <v>850.0</v>
      </c>
      <c r="S41" s="30">
        <v>345.0</v>
      </c>
      <c r="T41" s="30">
        <v>970.0</v>
      </c>
      <c r="U41" s="30">
        <v>750.0</v>
      </c>
      <c r="V41" s="30">
        <v>40.0</v>
      </c>
      <c r="W41" s="30">
        <v>40.0</v>
      </c>
      <c r="X41" s="48">
        <v>40.0</v>
      </c>
      <c r="Y41" s="30">
        <v>0.0</v>
      </c>
      <c r="Z41" s="30">
        <v>4308.0</v>
      </c>
      <c r="AA41" s="30">
        <v>4308.0</v>
      </c>
      <c r="AB41" s="46">
        <f t="array" ref="AB41">xlookup(A41&amp;B41,'Inventory by Market SKU (Units)'!D:D,'Inventory by Market SKU (Units)'!C:C,"",0)</f>
        <v>3871</v>
      </c>
      <c r="AC41" s="47">
        <f t="shared" si="1"/>
        <v>13.99156627</v>
      </c>
      <c r="AD41" s="46"/>
    </row>
    <row r="42" ht="14.25" hidden="1" customHeight="1">
      <c r="A42" s="11" t="s">
        <v>37</v>
      </c>
      <c r="B42" s="11" t="s">
        <v>100</v>
      </c>
      <c r="C42" s="28">
        <v>0.0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280.0</v>
      </c>
      <c r="R42" s="28">
        <v>1432.0</v>
      </c>
      <c r="S42" s="28">
        <v>650.0</v>
      </c>
      <c r="T42" s="28">
        <v>581.0</v>
      </c>
      <c r="U42" s="28">
        <v>766.0</v>
      </c>
      <c r="V42" s="28">
        <v>180.0</v>
      </c>
      <c r="W42" s="28">
        <v>480.0</v>
      </c>
      <c r="X42" s="29">
        <v>26.0</v>
      </c>
      <c r="Y42" s="28">
        <v>0.0</v>
      </c>
      <c r="Z42" s="28">
        <v>4395.0</v>
      </c>
      <c r="AA42" s="28">
        <v>4395.0</v>
      </c>
      <c r="AB42" s="46">
        <f t="array" ref="AB42">xlookup(A42&amp;B42,'Inventory by Market SKU (Units)'!D:D,'Inventory by Market SKU (Units)'!C:C,"",0)</f>
        <v>6932</v>
      </c>
      <c r="AC42" s="47">
        <f t="shared" si="1"/>
        <v>14.58345021</v>
      </c>
      <c r="AD42" s="46"/>
    </row>
    <row r="43" ht="14.25" hidden="1" customHeight="1">
      <c r="A43" s="18" t="s">
        <v>37</v>
      </c>
      <c r="B43" s="18" t="s">
        <v>101</v>
      </c>
      <c r="C43" s="30">
        <v>0.0</v>
      </c>
      <c r="D43" s="30">
        <v>0.0</v>
      </c>
      <c r="E43" s="30">
        <v>0.0</v>
      </c>
      <c r="F43" s="30">
        <v>0.0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380.0</v>
      </c>
      <c r="W43" s="30">
        <v>320.0</v>
      </c>
      <c r="X43" s="48">
        <v>0.0</v>
      </c>
      <c r="Y43" s="30">
        <v>0.0</v>
      </c>
      <c r="Z43" s="30">
        <v>700.0</v>
      </c>
      <c r="AA43" s="30">
        <v>700.0</v>
      </c>
      <c r="AB43" s="46">
        <f t="array" ref="AB43">xlookup(A43&amp;B43,'Inventory by Market SKU (Units)'!D:D,'Inventory by Market SKU (Units)'!C:C,"",0)</f>
        <v>1818</v>
      </c>
      <c r="AC43" s="47">
        <f t="shared" si="1"/>
        <v>7.791428571</v>
      </c>
      <c r="AD43" s="46"/>
    </row>
    <row r="44" ht="14.25" hidden="1" customHeight="1">
      <c r="A44" s="11" t="s">
        <v>37</v>
      </c>
      <c r="B44" s="11" t="s">
        <v>102</v>
      </c>
      <c r="C44" s="28">
        <v>0.0</v>
      </c>
      <c r="D44" s="28">
        <v>0.0</v>
      </c>
      <c r="E44" s="28">
        <v>0.0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0.0</v>
      </c>
      <c r="M44" s="28">
        <v>0.0</v>
      </c>
      <c r="N44" s="28">
        <v>0.0</v>
      </c>
      <c r="O44" s="28">
        <v>0.0</v>
      </c>
      <c r="P44" s="28">
        <v>0.0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340.0</v>
      </c>
      <c r="W44" s="28">
        <v>535.0</v>
      </c>
      <c r="X44" s="29">
        <v>0.0</v>
      </c>
      <c r="Y44" s="28">
        <v>0.0</v>
      </c>
      <c r="Z44" s="28">
        <v>875.0</v>
      </c>
      <c r="AA44" s="28">
        <v>875.0</v>
      </c>
      <c r="AB44" s="46">
        <f t="array" ref="AB44">xlookup(A44&amp;B44,'Inventory by Market SKU (Units)'!D:D,'Inventory by Market SKU (Units)'!C:C,"",0)</f>
        <v>1884</v>
      </c>
      <c r="AC44" s="47">
        <f t="shared" si="1"/>
        <v>6.459428571</v>
      </c>
      <c r="AD44" s="46"/>
    </row>
    <row r="45" ht="14.25" hidden="1" customHeight="1">
      <c r="A45" s="18" t="s">
        <v>38</v>
      </c>
      <c r="B45" s="18" t="s">
        <v>103</v>
      </c>
      <c r="C45" s="30">
        <v>0.0</v>
      </c>
      <c r="D45" s="30">
        <v>0.0</v>
      </c>
      <c r="E45" s="30">
        <v>0.0</v>
      </c>
      <c r="F45" s="30">
        <v>0.0</v>
      </c>
      <c r="G45" s="30">
        <v>0.0</v>
      </c>
      <c r="H45" s="30">
        <v>0.0</v>
      </c>
      <c r="I45" s="30">
        <v>0.0</v>
      </c>
      <c r="J45" s="30">
        <v>0.0</v>
      </c>
      <c r="K45" s="30">
        <v>0.0</v>
      </c>
      <c r="L45" s="30">
        <v>0.0</v>
      </c>
      <c r="M45" s="30">
        <v>0.0</v>
      </c>
      <c r="N45" s="30">
        <v>0.0</v>
      </c>
      <c r="O45" s="30">
        <v>696.0</v>
      </c>
      <c r="P45" s="30">
        <v>1026.0</v>
      </c>
      <c r="Q45" s="30">
        <v>894.0</v>
      </c>
      <c r="R45" s="30">
        <v>1854.0</v>
      </c>
      <c r="S45" s="30">
        <v>2749.0</v>
      </c>
      <c r="T45" s="30">
        <v>3130.0</v>
      </c>
      <c r="U45" s="30">
        <v>1997.0</v>
      </c>
      <c r="V45" s="30">
        <v>2005.0</v>
      </c>
      <c r="W45" s="30">
        <v>1341.0</v>
      </c>
      <c r="X45" s="48">
        <v>30.0</v>
      </c>
      <c r="Y45" s="30">
        <v>0.0</v>
      </c>
      <c r="Z45" s="30">
        <v>15722.0</v>
      </c>
      <c r="AA45" s="30">
        <v>15722.0</v>
      </c>
      <c r="AB45" s="46">
        <f t="array" ref="AB45">xlookup(A45&amp;B45,'Inventory by Market SKU (Units)'!D:D,'Inventory by Market SKU (Units)'!C:C,"",0)</f>
        <v>7135</v>
      </c>
      <c r="AC45" s="47">
        <f t="shared" si="1"/>
        <v>4.006176305</v>
      </c>
      <c r="AD45" s="46"/>
    </row>
    <row r="46" ht="14.25" hidden="1" customHeight="1">
      <c r="A46" s="11" t="s">
        <v>38</v>
      </c>
      <c r="B46" s="11" t="s">
        <v>104</v>
      </c>
      <c r="C46" s="28">
        <v>0.0</v>
      </c>
      <c r="D46" s="28">
        <v>0.0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694.0</v>
      </c>
      <c r="P46" s="28">
        <v>984.0</v>
      </c>
      <c r="Q46" s="28">
        <v>1268.0</v>
      </c>
      <c r="R46" s="28">
        <v>1767.0</v>
      </c>
      <c r="S46" s="28">
        <v>2841.0</v>
      </c>
      <c r="T46" s="28">
        <v>2883.0</v>
      </c>
      <c r="U46" s="28">
        <v>2333.0</v>
      </c>
      <c r="V46" s="28">
        <v>1404.0</v>
      </c>
      <c r="W46" s="28">
        <v>1501.0</v>
      </c>
      <c r="X46" s="29">
        <v>73.0</v>
      </c>
      <c r="Y46" s="28">
        <v>0.0</v>
      </c>
      <c r="Z46" s="28">
        <v>15748.0</v>
      </c>
      <c r="AA46" s="28">
        <v>15748.0</v>
      </c>
      <c r="AB46" s="46">
        <f t="array" ref="AB46">xlookup(A46&amp;B46,'Inventory by Market SKU (Units)'!D:D,'Inventory by Market SKU (Units)'!C:C,"",0)</f>
        <v>6311</v>
      </c>
      <c r="AC46" s="47">
        <f t="shared" si="1"/>
        <v>3.614547537</v>
      </c>
      <c r="AD46" s="46"/>
    </row>
    <row r="47" ht="14.25" hidden="1" customHeight="1">
      <c r="A47" s="18" t="s">
        <v>38</v>
      </c>
      <c r="B47" s="18" t="s">
        <v>105</v>
      </c>
      <c r="C47" s="30">
        <v>0.0</v>
      </c>
      <c r="D47" s="30">
        <v>0.0</v>
      </c>
      <c r="E47" s="30">
        <v>0.0</v>
      </c>
      <c r="F47" s="30">
        <v>0.0</v>
      </c>
      <c r="G47" s="30">
        <v>0.0</v>
      </c>
      <c r="H47" s="30">
        <v>0.0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0.0</v>
      </c>
      <c r="O47" s="30">
        <v>787.0</v>
      </c>
      <c r="P47" s="30">
        <v>968.0</v>
      </c>
      <c r="Q47" s="30">
        <v>1053.0</v>
      </c>
      <c r="R47" s="30">
        <v>1924.0</v>
      </c>
      <c r="S47" s="30">
        <v>3050.0</v>
      </c>
      <c r="T47" s="30">
        <v>3607.0</v>
      </c>
      <c r="U47" s="30">
        <v>2350.0</v>
      </c>
      <c r="V47" s="30">
        <v>1481.0</v>
      </c>
      <c r="W47" s="30">
        <v>1492.0</v>
      </c>
      <c r="X47" s="48">
        <v>30.0</v>
      </c>
      <c r="Y47" s="30">
        <v>0.0</v>
      </c>
      <c r="Z47" s="30">
        <v>16742.0</v>
      </c>
      <c r="AA47" s="30">
        <v>16742.0</v>
      </c>
      <c r="AB47" s="46">
        <f t="array" ref="AB47">xlookup(A47&amp;B47,'Inventory by Market SKU (Units)'!D:D,'Inventory by Market SKU (Units)'!C:C,"",0)</f>
        <v>3609</v>
      </c>
      <c r="AC47" s="47">
        <f t="shared" si="1"/>
        <v>2.034003382</v>
      </c>
      <c r="AD47" s="46"/>
    </row>
    <row r="48" ht="14.25" hidden="1" customHeight="1">
      <c r="A48" s="11" t="s">
        <v>38</v>
      </c>
      <c r="B48" s="11" t="s">
        <v>106</v>
      </c>
      <c r="C48" s="28">
        <v>0.0</v>
      </c>
      <c r="D48" s="28">
        <v>0.0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0.0</v>
      </c>
      <c r="N48" s="28">
        <v>0.0</v>
      </c>
      <c r="O48" s="28">
        <v>695.0</v>
      </c>
      <c r="P48" s="28">
        <v>1011.0</v>
      </c>
      <c r="Q48" s="28">
        <v>993.0</v>
      </c>
      <c r="R48" s="28">
        <v>1736.0</v>
      </c>
      <c r="S48" s="28">
        <v>2138.0</v>
      </c>
      <c r="T48" s="28">
        <v>2693.0</v>
      </c>
      <c r="U48" s="28">
        <v>2155.0</v>
      </c>
      <c r="V48" s="28">
        <v>1171.0</v>
      </c>
      <c r="W48" s="28">
        <v>1502.0</v>
      </c>
      <c r="X48" s="29">
        <v>79.0</v>
      </c>
      <c r="Y48" s="28">
        <v>0.0</v>
      </c>
      <c r="Z48" s="28">
        <v>14173.0</v>
      </c>
      <c r="AA48" s="28">
        <v>14173.0</v>
      </c>
      <c r="AB48" s="46">
        <f t="array" ref="AB48">xlookup(A48&amp;B48,'Inventory by Market SKU (Units)'!D:D,'Inventory by Market SKU (Units)'!C:C,"",0)</f>
        <v>3364</v>
      </c>
      <c r="AC48" s="47">
        <f t="shared" si="1"/>
        <v>2.090306545</v>
      </c>
      <c r="AD48" s="46"/>
    </row>
    <row r="49" ht="14.25" hidden="1" customHeight="1">
      <c r="A49" s="18" t="s">
        <v>38</v>
      </c>
      <c r="B49" s="18" t="s">
        <v>107</v>
      </c>
      <c r="C49" s="30">
        <v>0.0</v>
      </c>
      <c r="D49" s="30">
        <v>0.0</v>
      </c>
      <c r="E49" s="30">
        <v>0.0</v>
      </c>
      <c r="F49" s="30">
        <v>0.0</v>
      </c>
      <c r="G49" s="30">
        <v>0.0</v>
      </c>
      <c r="H49" s="30">
        <v>0.0</v>
      </c>
      <c r="I49" s="30">
        <v>0.0</v>
      </c>
      <c r="J49" s="30">
        <v>0.0</v>
      </c>
      <c r="K49" s="30">
        <v>0.0</v>
      </c>
      <c r="L49" s="30">
        <v>0.0</v>
      </c>
      <c r="M49" s="30">
        <v>0.0</v>
      </c>
      <c r="N49" s="30">
        <v>0.0</v>
      </c>
      <c r="O49" s="30">
        <v>696.0</v>
      </c>
      <c r="P49" s="30">
        <v>983.0</v>
      </c>
      <c r="Q49" s="30">
        <v>1008.0</v>
      </c>
      <c r="R49" s="30">
        <v>1570.0</v>
      </c>
      <c r="S49" s="30">
        <v>2650.0</v>
      </c>
      <c r="T49" s="30">
        <v>2663.0</v>
      </c>
      <c r="U49" s="30">
        <v>1795.0</v>
      </c>
      <c r="V49" s="30">
        <v>1640.0</v>
      </c>
      <c r="W49" s="30">
        <v>1332.0</v>
      </c>
      <c r="X49" s="48">
        <v>60.0</v>
      </c>
      <c r="Y49" s="30">
        <v>0.0</v>
      </c>
      <c r="Z49" s="30">
        <v>14397.0</v>
      </c>
      <c r="AA49" s="30">
        <v>14397.0</v>
      </c>
      <c r="AB49" s="46">
        <f t="array" ref="AB49">xlookup(A49&amp;B49,'Inventory by Market SKU (Units)'!D:D,'Inventory by Market SKU (Units)'!C:C,"",0)</f>
        <v>6580</v>
      </c>
      <c r="AC49" s="47">
        <f t="shared" si="1"/>
        <v>4.140969163</v>
      </c>
      <c r="AD49" s="46"/>
    </row>
    <row r="50" ht="14.25" hidden="1" customHeight="1">
      <c r="A50" s="11" t="s">
        <v>38</v>
      </c>
      <c r="B50" s="11" t="s">
        <v>108</v>
      </c>
      <c r="C50" s="28">
        <v>0.0</v>
      </c>
      <c r="D50" s="28">
        <v>0.0</v>
      </c>
      <c r="E50" s="28">
        <v>0.0</v>
      </c>
      <c r="F50" s="28">
        <v>0.0</v>
      </c>
      <c r="G50" s="28">
        <v>0.0</v>
      </c>
      <c r="H50" s="28">
        <v>0.0</v>
      </c>
      <c r="I50" s="28">
        <v>0.0</v>
      </c>
      <c r="J50" s="28">
        <v>0.0</v>
      </c>
      <c r="K50" s="28">
        <v>0.0</v>
      </c>
      <c r="L50" s="28">
        <v>0.0</v>
      </c>
      <c r="M50" s="28">
        <v>0.0</v>
      </c>
      <c r="N50" s="28">
        <v>0.0</v>
      </c>
      <c r="O50" s="28">
        <v>693.0</v>
      </c>
      <c r="P50" s="28">
        <v>874.0</v>
      </c>
      <c r="Q50" s="28">
        <v>929.0</v>
      </c>
      <c r="R50" s="28">
        <v>1632.0</v>
      </c>
      <c r="S50" s="28">
        <v>2305.0</v>
      </c>
      <c r="T50" s="28">
        <v>2182.0</v>
      </c>
      <c r="U50" s="28">
        <v>2850.0</v>
      </c>
      <c r="V50" s="28">
        <v>1465.0</v>
      </c>
      <c r="W50" s="28">
        <v>1370.0</v>
      </c>
      <c r="X50" s="29">
        <v>90.0</v>
      </c>
      <c r="Y50" s="28">
        <v>0.0</v>
      </c>
      <c r="Z50" s="28">
        <v>14390.0</v>
      </c>
      <c r="AA50" s="28">
        <v>14390.0</v>
      </c>
      <c r="AB50" s="46">
        <f t="array" ref="AB50">xlookup(A50&amp;B50,'Inventory by Market SKU (Units)'!D:D,'Inventory by Market SKU (Units)'!C:C,"",0)</f>
        <v>4430</v>
      </c>
      <c r="AC50" s="47">
        <f t="shared" si="1"/>
        <v>2.337730871</v>
      </c>
      <c r="AD50" s="46"/>
    </row>
    <row r="51" ht="14.25" hidden="1" customHeight="1">
      <c r="A51" s="18" t="s">
        <v>38</v>
      </c>
      <c r="B51" s="18" t="s">
        <v>109</v>
      </c>
      <c r="C51" s="30">
        <v>0.0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0">
        <v>0.0</v>
      </c>
      <c r="L51" s="30">
        <v>0.0</v>
      </c>
      <c r="M51" s="30">
        <v>0.0</v>
      </c>
      <c r="N51" s="30">
        <v>0.0</v>
      </c>
      <c r="O51" s="30">
        <v>786.0</v>
      </c>
      <c r="P51" s="30">
        <v>831.0</v>
      </c>
      <c r="Q51" s="30">
        <v>1187.0</v>
      </c>
      <c r="R51" s="30">
        <v>1520.0</v>
      </c>
      <c r="S51" s="30">
        <v>2404.0</v>
      </c>
      <c r="T51" s="30">
        <v>2692.0</v>
      </c>
      <c r="U51" s="30">
        <v>3127.0</v>
      </c>
      <c r="V51" s="30">
        <v>1775.0</v>
      </c>
      <c r="W51" s="30">
        <v>1536.0</v>
      </c>
      <c r="X51" s="48">
        <v>30.0</v>
      </c>
      <c r="Y51" s="30">
        <v>0.0</v>
      </c>
      <c r="Z51" s="30">
        <v>15888.0</v>
      </c>
      <c r="AA51" s="30">
        <v>15888.0</v>
      </c>
      <c r="AB51" s="46">
        <f t="array" ref="AB51">xlookup(A51&amp;B51,'Inventory by Market SKU (Units)'!D:D,'Inventory by Market SKU (Units)'!C:C,"",0)</f>
        <v>5431</v>
      </c>
      <c r="AC51" s="47">
        <f t="shared" si="1"/>
        <v>2.530754893</v>
      </c>
      <c r="AD51" s="46"/>
    </row>
    <row r="52" ht="14.25" hidden="1" customHeight="1">
      <c r="A52" s="11" t="s">
        <v>38</v>
      </c>
      <c r="B52" s="11" t="s">
        <v>110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0.0</v>
      </c>
      <c r="N52" s="28">
        <v>0.0</v>
      </c>
      <c r="O52" s="28">
        <v>693.0</v>
      </c>
      <c r="P52" s="28">
        <v>909.0</v>
      </c>
      <c r="Q52" s="28">
        <v>784.0</v>
      </c>
      <c r="R52" s="28">
        <v>1520.0</v>
      </c>
      <c r="S52" s="28">
        <v>2100.0</v>
      </c>
      <c r="T52" s="28">
        <v>2208.0</v>
      </c>
      <c r="U52" s="28">
        <v>1437.0</v>
      </c>
      <c r="V52" s="28">
        <v>1105.0</v>
      </c>
      <c r="W52" s="28">
        <v>1067.0</v>
      </c>
      <c r="X52" s="29">
        <v>105.0</v>
      </c>
      <c r="Y52" s="28">
        <v>0.0</v>
      </c>
      <c r="Z52" s="28">
        <v>11928.0</v>
      </c>
      <c r="AA52" s="28">
        <v>11928.0</v>
      </c>
      <c r="AB52" s="46">
        <f t="array" ref="AB52">xlookup(A52&amp;B52,'Inventory by Market SKU (Units)'!D:D,'Inventory by Market SKU (Units)'!C:C,"",0)</f>
        <v>4662</v>
      </c>
      <c r="AC52" s="47">
        <f t="shared" si="1"/>
        <v>3.875311721</v>
      </c>
      <c r="AD52" s="46"/>
    </row>
    <row r="53" ht="14.25" hidden="1" customHeight="1">
      <c r="A53" s="18" t="s">
        <v>39</v>
      </c>
      <c r="B53" s="18" t="s">
        <v>111</v>
      </c>
      <c r="C53" s="30">
        <v>0.0</v>
      </c>
      <c r="D53" s="30">
        <v>0.0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30">
        <v>0.0</v>
      </c>
      <c r="L53" s="30">
        <v>0.0</v>
      </c>
      <c r="M53" s="30">
        <v>0.0</v>
      </c>
      <c r="N53" s="30">
        <v>0.0</v>
      </c>
      <c r="O53" s="30">
        <v>0.0</v>
      </c>
      <c r="P53" s="30">
        <v>0.0</v>
      </c>
      <c r="Q53" s="30">
        <v>450.0</v>
      </c>
      <c r="R53" s="30">
        <v>575.0</v>
      </c>
      <c r="S53" s="30">
        <v>400.0</v>
      </c>
      <c r="T53" s="30">
        <v>700.0</v>
      </c>
      <c r="U53" s="30">
        <v>1000.0</v>
      </c>
      <c r="V53" s="30">
        <v>825.0</v>
      </c>
      <c r="W53" s="30">
        <v>1175.0</v>
      </c>
      <c r="X53" s="48">
        <v>500.0</v>
      </c>
      <c r="Y53" s="30">
        <v>0.0</v>
      </c>
      <c r="Z53" s="30">
        <v>5625.0</v>
      </c>
      <c r="AA53" s="30">
        <v>5625.0</v>
      </c>
      <c r="AB53" s="46">
        <f t="array" ref="AB53">xlookup(A53&amp;B53,'Inventory by Market SKU (Units)'!D:D,'Inventory by Market SKU (Units)'!C:C,"",0)</f>
        <v>1755</v>
      </c>
      <c r="AC53" s="47">
        <f t="shared" si="1"/>
        <v>1.755</v>
      </c>
      <c r="AD53" s="46"/>
    </row>
    <row r="54" ht="14.25" hidden="1" customHeight="1">
      <c r="A54" s="11" t="s">
        <v>39</v>
      </c>
      <c r="B54" s="11" t="s">
        <v>112</v>
      </c>
      <c r="C54" s="28">
        <v>0.0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28">
        <v>0.0</v>
      </c>
      <c r="U54" s="28">
        <v>0.0</v>
      </c>
      <c r="V54" s="28">
        <v>0.0</v>
      </c>
      <c r="W54" s="28">
        <v>0.0</v>
      </c>
      <c r="X54" s="29">
        <v>350.0</v>
      </c>
      <c r="Y54" s="28">
        <v>0.0</v>
      </c>
      <c r="Z54" s="28">
        <v>350.0</v>
      </c>
      <c r="AA54" s="28">
        <v>350.0</v>
      </c>
      <c r="AB54" s="46">
        <f t="array" ref="AB54">xlookup(A54&amp;B54,'Inventory by Market SKU (Units)'!D:D,'Inventory by Market SKU (Units)'!C:C,"",0)</f>
        <v>2700</v>
      </c>
      <c r="AC54" s="47" t="str">
        <f t="shared" si="1"/>
        <v/>
      </c>
      <c r="AD54" s="46"/>
    </row>
    <row r="55" ht="14.25" hidden="1" customHeight="1">
      <c r="A55" s="18" t="s">
        <v>39</v>
      </c>
      <c r="B55" s="18" t="s">
        <v>113</v>
      </c>
      <c r="C55" s="30">
        <v>0.0</v>
      </c>
      <c r="D55" s="30">
        <v>0.0</v>
      </c>
      <c r="E55" s="30">
        <v>0.0</v>
      </c>
      <c r="F55" s="30">
        <v>0.0</v>
      </c>
      <c r="G55" s="30">
        <v>0.0</v>
      </c>
      <c r="H55" s="30">
        <v>0.0</v>
      </c>
      <c r="I55" s="30">
        <v>0.0</v>
      </c>
      <c r="J55" s="30">
        <v>0.0</v>
      </c>
      <c r="K55" s="30">
        <v>0.0</v>
      </c>
      <c r="L55" s="30">
        <v>0.0</v>
      </c>
      <c r="M55" s="30">
        <v>0.0</v>
      </c>
      <c r="N55" s="30">
        <v>0.0</v>
      </c>
      <c r="O55" s="30">
        <v>0.0</v>
      </c>
      <c r="P55" s="30">
        <v>0.0</v>
      </c>
      <c r="Q55" s="30">
        <v>615.0</v>
      </c>
      <c r="R55" s="30">
        <v>1755.0</v>
      </c>
      <c r="S55" s="30">
        <v>1125.0</v>
      </c>
      <c r="T55" s="30">
        <v>1320.0</v>
      </c>
      <c r="U55" s="30">
        <v>1245.0</v>
      </c>
      <c r="V55" s="30">
        <v>1559.0</v>
      </c>
      <c r="W55" s="30">
        <v>1424.0</v>
      </c>
      <c r="X55" s="48">
        <v>300.0</v>
      </c>
      <c r="Y55" s="30">
        <v>0.0</v>
      </c>
      <c r="Z55" s="30">
        <v>9343.0</v>
      </c>
      <c r="AA55" s="30">
        <v>9343.0</v>
      </c>
      <c r="AB55" s="46">
        <f t="array" ref="AB55">xlookup(A55&amp;B55,'Inventory by Market SKU (Units)'!D:D,'Inventory by Market SKU (Units)'!C:C,"",0)</f>
        <v>2258</v>
      </c>
      <c r="AC55" s="47">
        <f t="shared" si="1"/>
        <v>1.60217597</v>
      </c>
      <c r="AD55" s="46"/>
    </row>
    <row r="56" ht="14.25" hidden="1" customHeight="1">
      <c r="A56" s="11" t="s">
        <v>39</v>
      </c>
      <c r="B56" s="11" t="s">
        <v>114</v>
      </c>
      <c r="C56" s="28">
        <v>0.0</v>
      </c>
      <c r="D56" s="28">
        <v>0.0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0.0</v>
      </c>
      <c r="N56" s="28">
        <v>0.0</v>
      </c>
      <c r="O56" s="28">
        <v>0.0</v>
      </c>
      <c r="P56" s="28">
        <v>0.0</v>
      </c>
      <c r="Q56" s="28">
        <v>779.0</v>
      </c>
      <c r="R56" s="28">
        <v>2129.0</v>
      </c>
      <c r="S56" s="28">
        <v>1330.0</v>
      </c>
      <c r="T56" s="28">
        <v>1395.0</v>
      </c>
      <c r="U56" s="28">
        <v>2085.0</v>
      </c>
      <c r="V56" s="28">
        <v>2339.0</v>
      </c>
      <c r="W56" s="28">
        <v>1830.0</v>
      </c>
      <c r="X56" s="29">
        <v>630.0</v>
      </c>
      <c r="Y56" s="28">
        <v>0.0</v>
      </c>
      <c r="Z56" s="28">
        <v>12517.0</v>
      </c>
      <c r="AA56" s="28">
        <v>12517.0</v>
      </c>
      <c r="AB56" s="46">
        <f t="array" ref="AB56">xlookup(A56&amp;B56,'Inventory by Market SKU (Units)'!D:D,'Inventory by Market SKU (Units)'!C:C,"",0)</f>
        <v>41</v>
      </c>
      <c r="AC56" s="47">
        <f t="shared" si="1"/>
        <v>0.01966741286</v>
      </c>
      <c r="AD56" s="46"/>
    </row>
    <row r="57" ht="14.25" hidden="1" customHeight="1">
      <c r="A57" s="18" t="s">
        <v>39</v>
      </c>
      <c r="B57" s="18" t="s">
        <v>115</v>
      </c>
      <c r="C57" s="30">
        <v>0.0</v>
      </c>
      <c r="D57" s="30">
        <v>0.0</v>
      </c>
      <c r="E57" s="30">
        <v>0.0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0">
        <v>0.0</v>
      </c>
      <c r="M57" s="30">
        <v>0.0</v>
      </c>
      <c r="N57" s="30">
        <v>0.0</v>
      </c>
      <c r="O57" s="30">
        <v>0.0</v>
      </c>
      <c r="P57" s="30">
        <v>0.0</v>
      </c>
      <c r="Q57" s="30">
        <v>180.0</v>
      </c>
      <c r="R57" s="30">
        <v>1050.0</v>
      </c>
      <c r="S57" s="30">
        <v>630.0</v>
      </c>
      <c r="T57" s="30">
        <v>660.0</v>
      </c>
      <c r="U57" s="30">
        <v>780.0</v>
      </c>
      <c r="V57" s="30">
        <v>757.0</v>
      </c>
      <c r="W57" s="30">
        <v>480.0</v>
      </c>
      <c r="X57" s="48">
        <v>405.0</v>
      </c>
      <c r="Y57" s="30">
        <v>0.0</v>
      </c>
      <c r="Z57" s="30">
        <v>4942.0</v>
      </c>
      <c r="AA57" s="30">
        <v>4942.0</v>
      </c>
      <c r="AB57" s="46">
        <f t="array" ref="AB57">xlookup(A57&amp;B57,'Inventory by Market SKU (Units)'!D:D,'Inventory by Market SKU (Units)'!C:C,"",0)</f>
        <v>1995</v>
      </c>
      <c r="AC57" s="47">
        <f t="shared" si="1"/>
        <v>2.967278136</v>
      </c>
      <c r="AD57" s="46"/>
    </row>
    <row r="58" ht="14.25" hidden="1" customHeight="1">
      <c r="A58" s="11" t="s">
        <v>39</v>
      </c>
      <c r="B58" s="11" t="s">
        <v>116</v>
      </c>
      <c r="C58" s="28">
        <v>0.0</v>
      </c>
      <c r="D58" s="28">
        <v>0.0</v>
      </c>
      <c r="E58" s="28">
        <v>0.0</v>
      </c>
      <c r="F58" s="28">
        <v>0.0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28">
        <v>0.0</v>
      </c>
      <c r="U58" s="28">
        <v>0.0</v>
      </c>
      <c r="V58" s="28">
        <v>0.0</v>
      </c>
      <c r="W58" s="28">
        <v>0.0</v>
      </c>
      <c r="X58" s="29">
        <v>375.0</v>
      </c>
      <c r="Y58" s="28">
        <v>0.0</v>
      </c>
      <c r="Z58" s="28">
        <v>375.0</v>
      </c>
      <c r="AA58" s="28">
        <v>375.0</v>
      </c>
      <c r="AB58" s="46">
        <f t="array" ref="AB58">xlookup(A58&amp;B58,'Inventory by Market SKU (Units)'!D:D,'Inventory by Market SKU (Units)'!C:C,"",0)</f>
        <v>150</v>
      </c>
      <c r="AC58" s="47" t="str">
        <f t="shared" si="1"/>
        <v/>
      </c>
      <c r="AD58" s="46"/>
    </row>
    <row r="59" ht="14.25" hidden="1" customHeight="1">
      <c r="A59" s="18" t="s">
        <v>39</v>
      </c>
      <c r="B59" s="18" t="s">
        <v>117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540.0</v>
      </c>
      <c r="R59" s="30">
        <v>1260.0</v>
      </c>
      <c r="S59" s="30">
        <v>1062.0</v>
      </c>
      <c r="T59" s="30">
        <v>2335.0</v>
      </c>
      <c r="U59" s="30">
        <v>1665.0</v>
      </c>
      <c r="V59" s="30">
        <v>1860.0</v>
      </c>
      <c r="W59" s="30">
        <v>1754.0</v>
      </c>
      <c r="X59" s="48">
        <v>330.0</v>
      </c>
      <c r="Y59" s="30">
        <v>0.0</v>
      </c>
      <c r="Z59" s="30">
        <v>10806.0</v>
      </c>
      <c r="AA59" s="30">
        <v>10806.0</v>
      </c>
      <c r="AB59" s="46">
        <f t="array" ref="AB59">xlookup(A59&amp;B59,'Inventory by Market SKU (Units)'!D:D,'Inventory by Market SKU (Units)'!C:C,"",0)</f>
        <v>3300</v>
      </c>
      <c r="AC59" s="47">
        <f t="shared" si="1"/>
        <v>1.875355181</v>
      </c>
      <c r="AD59" s="46"/>
    </row>
    <row r="60" ht="14.25" hidden="1" customHeight="1">
      <c r="A60" s="11" t="s">
        <v>39</v>
      </c>
      <c r="B60" s="11" t="s">
        <v>118</v>
      </c>
      <c r="C60" s="28">
        <v>0.0</v>
      </c>
      <c r="D60" s="28">
        <v>0.0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1020.0</v>
      </c>
      <c r="R60" s="28">
        <v>2191.0</v>
      </c>
      <c r="S60" s="28">
        <v>1530.0</v>
      </c>
      <c r="T60" s="28">
        <v>3201.0</v>
      </c>
      <c r="U60" s="28">
        <v>2579.0</v>
      </c>
      <c r="V60" s="28">
        <v>2380.0</v>
      </c>
      <c r="W60" s="28">
        <v>2338.0</v>
      </c>
      <c r="X60" s="29">
        <v>570.0</v>
      </c>
      <c r="Y60" s="28">
        <v>0.0</v>
      </c>
      <c r="Z60" s="28">
        <v>15809.0</v>
      </c>
      <c r="AA60" s="28">
        <v>15809.0</v>
      </c>
      <c r="AB60" s="46">
        <f t="array" ref="AB60">xlookup(A60&amp;B60,'Inventory by Market SKU (Units)'!D:D,'Inventory by Market SKU (Units)'!C:C,"",0)</f>
        <v>2085</v>
      </c>
      <c r="AC60" s="47">
        <f t="shared" si="1"/>
        <v>0.8572015897</v>
      </c>
      <c r="AD60" s="46"/>
    </row>
    <row r="61" ht="14.25" hidden="1" customHeight="1">
      <c r="A61" s="18" t="s">
        <v>39</v>
      </c>
      <c r="B61" s="18" t="s">
        <v>119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0.0</v>
      </c>
      <c r="R61" s="30">
        <v>50.0</v>
      </c>
      <c r="S61" s="30">
        <v>525.0</v>
      </c>
      <c r="T61" s="30">
        <v>600.0</v>
      </c>
      <c r="U61" s="30">
        <v>875.0</v>
      </c>
      <c r="V61" s="30">
        <v>1079.0</v>
      </c>
      <c r="W61" s="30">
        <v>924.0</v>
      </c>
      <c r="X61" s="48">
        <v>375.0</v>
      </c>
      <c r="Y61" s="30">
        <v>0.0</v>
      </c>
      <c r="Z61" s="30">
        <v>4428.0</v>
      </c>
      <c r="AA61" s="30">
        <v>4428.0</v>
      </c>
      <c r="AB61" s="46">
        <f t="array" ref="AB61">xlookup(A61&amp;B61,'Inventory by Market SKU (Units)'!D:D,'Inventory by Market SKU (Units)'!C:C,"",0)</f>
        <v>427</v>
      </c>
      <c r="AC61" s="47">
        <f t="shared" si="1"/>
        <v>0.4451007644</v>
      </c>
      <c r="AD61" s="46"/>
    </row>
    <row r="62" ht="14.25" hidden="1" customHeight="1">
      <c r="A62" s="11" t="s">
        <v>39</v>
      </c>
      <c r="B62" s="11" t="s">
        <v>120</v>
      </c>
      <c r="C62" s="28">
        <v>0.0</v>
      </c>
      <c r="D62" s="28">
        <v>0.0</v>
      </c>
      <c r="E62" s="28">
        <v>0.0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645.0</v>
      </c>
      <c r="R62" s="28">
        <v>1350.0</v>
      </c>
      <c r="S62" s="28">
        <v>934.0</v>
      </c>
      <c r="T62" s="28">
        <v>974.0</v>
      </c>
      <c r="U62" s="28">
        <v>1425.0</v>
      </c>
      <c r="V62" s="28">
        <v>1815.0</v>
      </c>
      <c r="W62" s="28">
        <v>1770.0</v>
      </c>
      <c r="X62" s="29">
        <v>225.0</v>
      </c>
      <c r="Y62" s="28">
        <v>0.0</v>
      </c>
      <c r="Z62" s="28">
        <v>9138.0</v>
      </c>
      <c r="AA62" s="28">
        <v>9138.0</v>
      </c>
      <c r="AB62" s="46">
        <f t="array" ref="AB62">xlookup(A62&amp;B62,'Inventory by Market SKU (Units)'!D:D,'Inventory by Market SKU (Units)'!C:C,"",0)</f>
        <v>1581</v>
      </c>
      <c r="AC62" s="47">
        <f t="shared" si="1"/>
        <v>0.9467065868</v>
      </c>
      <c r="AD62" s="46"/>
    </row>
    <row r="63" ht="14.25" hidden="1" customHeight="1">
      <c r="A63" s="18" t="s">
        <v>39</v>
      </c>
      <c r="B63" s="18" t="s">
        <v>121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1395.0</v>
      </c>
      <c r="R63" s="30">
        <v>2054.0</v>
      </c>
      <c r="S63" s="30">
        <v>1350.0</v>
      </c>
      <c r="T63" s="30">
        <v>3584.0</v>
      </c>
      <c r="U63" s="30">
        <v>2430.0</v>
      </c>
      <c r="V63" s="30">
        <v>2218.0</v>
      </c>
      <c r="W63" s="30">
        <v>2460.0</v>
      </c>
      <c r="X63" s="48">
        <v>780.0</v>
      </c>
      <c r="Y63" s="30">
        <v>0.0</v>
      </c>
      <c r="Z63" s="30">
        <v>16271.0</v>
      </c>
      <c r="AA63" s="30">
        <v>16271.0</v>
      </c>
      <c r="AB63" s="46">
        <f t="array" ref="AB63">xlookup(A63&amp;B63,'Inventory by Market SKU (Units)'!D:D,'Inventory by Market SKU (Units)'!C:C,"",0)</f>
        <v>557</v>
      </c>
      <c r="AC63" s="47">
        <f t="shared" si="1"/>
        <v>0.2350872257</v>
      </c>
      <c r="AD63" s="46"/>
    </row>
    <row r="64" ht="14.25" hidden="1" customHeight="1">
      <c r="A64" s="11" t="s">
        <v>39</v>
      </c>
      <c r="B64" s="11" t="s">
        <v>122</v>
      </c>
      <c r="C64" s="28">
        <v>0.0</v>
      </c>
      <c r="D64" s="28">
        <v>0.0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765.0</v>
      </c>
      <c r="R64" s="28">
        <v>2100.0</v>
      </c>
      <c r="S64" s="28">
        <v>1454.0</v>
      </c>
      <c r="T64" s="28">
        <v>2970.0</v>
      </c>
      <c r="U64" s="28">
        <v>2865.0</v>
      </c>
      <c r="V64" s="28">
        <v>2279.0</v>
      </c>
      <c r="W64" s="28">
        <v>1995.0</v>
      </c>
      <c r="X64" s="29">
        <v>540.0</v>
      </c>
      <c r="Y64" s="28">
        <v>0.0</v>
      </c>
      <c r="Z64" s="28">
        <v>14968.0</v>
      </c>
      <c r="AA64" s="28">
        <v>14968.0</v>
      </c>
      <c r="AB64" s="46">
        <f t="array" ref="AB64">xlookup(A64&amp;B64,'Inventory by Market SKU (Units)'!D:D,'Inventory by Market SKU (Units)'!C:C,"",0)</f>
        <v>1607</v>
      </c>
      <c r="AC64" s="47">
        <f t="shared" si="1"/>
        <v>0.6753046645</v>
      </c>
      <c r="AD64" s="46"/>
    </row>
    <row r="65" ht="14.25" hidden="1" customHeight="1">
      <c r="A65" s="18" t="s">
        <v>39</v>
      </c>
      <c r="B65" s="18" t="s">
        <v>123</v>
      </c>
      <c r="C65" s="30">
        <v>0.0</v>
      </c>
      <c r="D65" s="30">
        <v>0.0</v>
      </c>
      <c r="E65" s="30">
        <v>0.0</v>
      </c>
      <c r="F65" s="30">
        <v>0.0</v>
      </c>
      <c r="G65" s="30">
        <v>0.0</v>
      </c>
      <c r="H65" s="30">
        <v>0.0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705.0</v>
      </c>
      <c r="R65" s="30">
        <v>1574.0</v>
      </c>
      <c r="S65" s="30">
        <v>1095.0</v>
      </c>
      <c r="T65" s="30">
        <v>1604.0</v>
      </c>
      <c r="U65" s="30">
        <v>2295.0</v>
      </c>
      <c r="V65" s="30">
        <v>2715.0</v>
      </c>
      <c r="W65" s="30">
        <v>1950.0</v>
      </c>
      <c r="X65" s="48">
        <v>525.0</v>
      </c>
      <c r="Y65" s="30">
        <v>0.0</v>
      </c>
      <c r="Z65" s="30">
        <v>12463.0</v>
      </c>
      <c r="AA65" s="30">
        <v>12463.0</v>
      </c>
      <c r="AB65" s="46">
        <f t="array" ref="AB65">xlookup(A65&amp;B65,'Inventory by Market SKU (Units)'!D:D,'Inventory by Market SKU (Units)'!C:C,"",0)</f>
        <v>6372</v>
      </c>
      <c r="AC65" s="47">
        <f t="shared" si="1"/>
        <v>2.746551724</v>
      </c>
      <c r="AD65" s="46"/>
    </row>
    <row r="66" ht="14.25" hidden="1" customHeight="1">
      <c r="A66" s="11" t="s">
        <v>39</v>
      </c>
      <c r="B66" s="11" t="s">
        <v>124</v>
      </c>
      <c r="C66" s="28">
        <v>0.0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180.0</v>
      </c>
      <c r="R66" s="28">
        <v>1005.0</v>
      </c>
      <c r="S66" s="28">
        <v>615.0</v>
      </c>
      <c r="T66" s="28">
        <v>884.0</v>
      </c>
      <c r="U66" s="28">
        <v>1050.0</v>
      </c>
      <c r="V66" s="28">
        <v>613.0</v>
      </c>
      <c r="W66" s="28">
        <v>1065.0</v>
      </c>
      <c r="X66" s="29">
        <v>420.0</v>
      </c>
      <c r="Y66" s="28">
        <v>0.0</v>
      </c>
      <c r="Z66" s="28">
        <v>5832.0</v>
      </c>
      <c r="AA66" s="28">
        <v>5832.0</v>
      </c>
      <c r="AB66" s="46">
        <f t="array" ref="AB66">xlookup(A66&amp;B66,'Inventory by Market SKU (Units)'!D:D,'Inventory by Market SKU (Units)'!C:C,"",0)</f>
        <v>3300</v>
      </c>
      <c r="AC66" s="47">
        <f t="shared" si="1"/>
        <v>3.629032258</v>
      </c>
      <c r="AD66" s="46"/>
    </row>
    <row r="67" ht="14.25" hidden="1" customHeight="1">
      <c r="A67" s="18" t="s">
        <v>39</v>
      </c>
      <c r="B67" s="18" t="s">
        <v>125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  <c r="O67" s="30">
        <v>0.0</v>
      </c>
      <c r="P67" s="30">
        <v>0.0</v>
      </c>
      <c r="Q67" s="30">
        <v>674.0</v>
      </c>
      <c r="R67" s="30">
        <v>2204.0</v>
      </c>
      <c r="S67" s="30">
        <v>1305.0</v>
      </c>
      <c r="T67" s="30">
        <v>1425.0</v>
      </c>
      <c r="U67" s="30">
        <v>2264.0</v>
      </c>
      <c r="V67" s="30">
        <v>1665.0</v>
      </c>
      <c r="W67" s="30">
        <v>1845.0</v>
      </c>
      <c r="X67" s="48">
        <v>345.0</v>
      </c>
      <c r="Y67" s="30">
        <v>0.0</v>
      </c>
      <c r="Z67" s="30">
        <v>11727.0</v>
      </c>
      <c r="AA67" s="30">
        <v>11727.0</v>
      </c>
      <c r="AB67" s="46">
        <f t="array" ref="AB67">xlookup(A67&amp;B67,'Inventory by Market SKU (Units)'!D:D,'Inventory by Market SKU (Units)'!C:C,"",0)</f>
        <v>1940</v>
      </c>
      <c r="AC67" s="47">
        <f t="shared" si="1"/>
        <v>1.007966747</v>
      </c>
      <c r="AD67" s="46"/>
    </row>
    <row r="68" ht="14.25" hidden="1" customHeight="1">
      <c r="A68" s="11" t="s">
        <v>39</v>
      </c>
      <c r="B68" s="11" t="s">
        <v>126</v>
      </c>
      <c r="C68" s="28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25.0</v>
      </c>
      <c r="S68" s="28">
        <v>550.0</v>
      </c>
      <c r="T68" s="28">
        <v>625.0</v>
      </c>
      <c r="U68" s="28">
        <v>1125.0</v>
      </c>
      <c r="V68" s="28">
        <v>575.0</v>
      </c>
      <c r="W68" s="28">
        <v>945.0</v>
      </c>
      <c r="X68" s="29">
        <v>525.0</v>
      </c>
      <c r="Y68" s="28">
        <v>0.0</v>
      </c>
      <c r="Z68" s="28">
        <v>4370.0</v>
      </c>
      <c r="AA68" s="28">
        <v>4370.0</v>
      </c>
      <c r="AB68" s="46">
        <f t="array" ref="AB68">xlookup(A68&amp;B68,'Inventory by Market SKU (Units)'!D:D,'Inventory by Market SKU (Units)'!C:C,"",0)</f>
        <v>4420</v>
      </c>
      <c r="AC68" s="47">
        <f t="shared" si="1"/>
        <v>5.013232514</v>
      </c>
      <c r="AD68" s="46"/>
    </row>
    <row r="69" ht="14.25" hidden="1" customHeight="1">
      <c r="A69" s="18" t="s">
        <v>39</v>
      </c>
      <c r="B69" s="18" t="s">
        <v>127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  <c r="O69" s="30">
        <v>0.0</v>
      </c>
      <c r="P69" s="30">
        <v>0.0</v>
      </c>
      <c r="Q69" s="30">
        <v>630.0</v>
      </c>
      <c r="R69" s="30">
        <v>1515.0</v>
      </c>
      <c r="S69" s="30">
        <v>1020.0</v>
      </c>
      <c r="T69" s="30">
        <v>2519.0</v>
      </c>
      <c r="U69" s="30">
        <v>1766.0</v>
      </c>
      <c r="V69" s="30">
        <v>1804.0</v>
      </c>
      <c r="W69" s="30">
        <v>1440.0</v>
      </c>
      <c r="X69" s="48">
        <v>510.0</v>
      </c>
      <c r="Y69" s="30">
        <v>0.0</v>
      </c>
      <c r="Z69" s="30">
        <v>11204.0</v>
      </c>
      <c r="AA69" s="30">
        <v>11204.0</v>
      </c>
      <c r="AB69" s="46">
        <f t="array" ref="AB69">xlookup(A69&amp;B69,'Inventory by Market SKU (Units)'!D:D,'Inventory by Market SKU (Units)'!C:C,"",0)</f>
        <v>5025</v>
      </c>
      <c r="AC69" s="47">
        <f t="shared" si="1"/>
        <v>3.008982036</v>
      </c>
      <c r="AD69" s="46"/>
    </row>
    <row r="70" ht="14.25" hidden="1" customHeight="1">
      <c r="A70" s="11" t="s">
        <v>39</v>
      </c>
      <c r="B70" s="11" t="s">
        <v>128</v>
      </c>
      <c r="C70" s="28">
        <v>0.0</v>
      </c>
      <c r="D70" s="28">
        <v>0.0</v>
      </c>
      <c r="E70" s="28">
        <v>0.0</v>
      </c>
      <c r="F70" s="28">
        <v>0.0</v>
      </c>
      <c r="G70" s="28">
        <v>0.0</v>
      </c>
      <c r="H70" s="28">
        <v>0.0</v>
      </c>
      <c r="I70" s="28">
        <v>0.0</v>
      </c>
      <c r="J70" s="28">
        <v>0.0</v>
      </c>
      <c r="K70" s="28">
        <v>0.0</v>
      </c>
      <c r="L70" s="28">
        <v>0.0</v>
      </c>
      <c r="M70" s="28">
        <v>0.0</v>
      </c>
      <c r="N70" s="28">
        <v>0.0</v>
      </c>
      <c r="O70" s="28">
        <v>0.0</v>
      </c>
      <c r="P70" s="28">
        <v>0.0</v>
      </c>
      <c r="Q70" s="28">
        <v>350.0</v>
      </c>
      <c r="R70" s="28">
        <v>950.0</v>
      </c>
      <c r="S70" s="28">
        <v>850.0</v>
      </c>
      <c r="T70" s="28">
        <v>1124.0</v>
      </c>
      <c r="U70" s="28">
        <v>1750.0</v>
      </c>
      <c r="V70" s="28">
        <v>1371.0</v>
      </c>
      <c r="W70" s="28">
        <v>1824.0</v>
      </c>
      <c r="X70" s="29">
        <v>375.0</v>
      </c>
      <c r="Y70" s="28">
        <v>0.0</v>
      </c>
      <c r="Z70" s="28">
        <v>8594.0</v>
      </c>
      <c r="AA70" s="28">
        <v>8594.0</v>
      </c>
      <c r="AB70" s="46">
        <f t="array" ref="AB70">xlookup(A70&amp;B70,'Inventory by Market SKU (Units)'!D:D,'Inventory by Market SKU (Units)'!C:C,"",0)</f>
        <v>0</v>
      </c>
      <c r="AC70" s="47">
        <f t="shared" si="1"/>
        <v>0</v>
      </c>
      <c r="AD70" s="46"/>
    </row>
    <row r="71" ht="14.25" hidden="1" customHeight="1">
      <c r="A71" s="18" t="s">
        <v>39</v>
      </c>
      <c r="B71" s="18" t="s">
        <v>129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  <c r="O71" s="30">
        <v>0.0</v>
      </c>
      <c r="P71" s="30">
        <v>0.0</v>
      </c>
      <c r="Q71" s="30">
        <v>0.0</v>
      </c>
      <c r="R71" s="30">
        <v>0.0</v>
      </c>
      <c r="S71" s="30">
        <v>3.0</v>
      </c>
      <c r="T71" s="30">
        <v>1.0</v>
      </c>
      <c r="U71" s="30">
        <v>65.0</v>
      </c>
      <c r="V71" s="30">
        <v>240.0</v>
      </c>
      <c r="W71" s="30">
        <v>30.0</v>
      </c>
      <c r="X71" s="48">
        <v>60.0</v>
      </c>
      <c r="Y71" s="30">
        <v>0.0</v>
      </c>
      <c r="Z71" s="30">
        <v>399.0</v>
      </c>
      <c r="AA71" s="30">
        <v>399.0</v>
      </c>
      <c r="AB71" s="46" t="str">
        <f t="array" ref="AB71">xlookup(A71&amp;B71,'Inventory by Market SKU (Units)'!D:D,'Inventory by Market SKU (Units)'!C:C,"",0)</f>
        <v/>
      </c>
      <c r="AC71" s="47">
        <f t="shared" si="1"/>
        <v>0</v>
      </c>
      <c r="AD71" s="46"/>
    </row>
    <row r="72" ht="14.25" hidden="1" customHeight="1">
      <c r="A72" s="11" t="s">
        <v>39</v>
      </c>
      <c r="B72" s="11" t="s">
        <v>130</v>
      </c>
      <c r="C72" s="28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8.0</v>
      </c>
      <c r="T72" s="28">
        <v>4.0</v>
      </c>
      <c r="U72" s="28">
        <v>55.0</v>
      </c>
      <c r="V72" s="28">
        <v>200.0</v>
      </c>
      <c r="W72" s="28">
        <v>1.0</v>
      </c>
      <c r="X72" s="29">
        <v>25.0</v>
      </c>
      <c r="Y72" s="28">
        <v>0.0</v>
      </c>
      <c r="Z72" s="28">
        <v>293.0</v>
      </c>
      <c r="AA72" s="28">
        <v>293.0</v>
      </c>
      <c r="AB72" s="46" t="str">
        <f t="array" ref="AB72">xlookup(A72&amp;B72,'Inventory by Market SKU (Units)'!D:D,'Inventory by Market SKU (Units)'!C:C,"",0)</f>
        <v/>
      </c>
      <c r="AC72" s="47">
        <f t="shared" si="1"/>
        <v>0</v>
      </c>
      <c r="AD72" s="46"/>
    </row>
    <row r="73" ht="14.25" hidden="1" customHeight="1">
      <c r="A73" s="18" t="s">
        <v>39</v>
      </c>
      <c r="B73" s="18" t="s">
        <v>131</v>
      </c>
      <c r="C73" s="30">
        <v>0.0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3.0</v>
      </c>
      <c r="S73" s="30">
        <v>31.0</v>
      </c>
      <c r="T73" s="30">
        <v>1.0</v>
      </c>
      <c r="U73" s="30">
        <v>24.0</v>
      </c>
      <c r="V73" s="30">
        <v>16.0</v>
      </c>
      <c r="W73" s="30">
        <v>13.0</v>
      </c>
      <c r="X73" s="48">
        <v>1.0</v>
      </c>
      <c r="Y73" s="30">
        <v>0.0</v>
      </c>
      <c r="Z73" s="30">
        <v>89.0</v>
      </c>
      <c r="AA73" s="30">
        <v>89.0</v>
      </c>
      <c r="AB73" s="46">
        <f t="array" ref="AB73">xlookup(A73&amp;B73,'Inventory by Market SKU (Units)'!D:D,'Inventory by Market SKU (Units)'!C:C,"",0)</f>
        <v>3</v>
      </c>
      <c r="AC73" s="47">
        <f t="shared" si="1"/>
        <v>0.1698113208</v>
      </c>
      <c r="AD73" s="46"/>
    </row>
    <row r="74" ht="14.25" hidden="1" customHeight="1">
      <c r="A74" s="11" t="s">
        <v>39</v>
      </c>
      <c r="B74" s="11" t="s">
        <v>132</v>
      </c>
      <c r="C74" s="28">
        <v>0.0</v>
      </c>
      <c r="D74" s="28">
        <v>0.0</v>
      </c>
      <c r="E74" s="28">
        <v>0.0</v>
      </c>
      <c r="F74" s="28">
        <v>0.0</v>
      </c>
      <c r="G74" s="28">
        <v>0.0</v>
      </c>
      <c r="H74" s="28">
        <v>0.0</v>
      </c>
      <c r="I74" s="28">
        <v>0.0</v>
      </c>
      <c r="J74" s="28">
        <v>0.0</v>
      </c>
      <c r="K74" s="28">
        <v>0.0</v>
      </c>
      <c r="L74" s="28">
        <v>0.0</v>
      </c>
      <c r="M74" s="28">
        <v>0.0</v>
      </c>
      <c r="N74" s="28">
        <v>0.0</v>
      </c>
      <c r="O74" s="28">
        <v>0.0</v>
      </c>
      <c r="P74" s="28">
        <v>0.0</v>
      </c>
      <c r="Q74" s="28">
        <v>0.0</v>
      </c>
      <c r="R74" s="28">
        <v>5.0</v>
      </c>
      <c r="S74" s="28">
        <v>8.0</v>
      </c>
      <c r="T74" s="28">
        <v>1.0</v>
      </c>
      <c r="U74" s="28">
        <v>91.0</v>
      </c>
      <c r="V74" s="28">
        <v>63.0</v>
      </c>
      <c r="W74" s="28">
        <v>15.0</v>
      </c>
      <c r="X74" s="29">
        <v>15.0</v>
      </c>
      <c r="Y74" s="28">
        <v>0.0</v>
      </c>
      <c r="Z74" s="28">
        <v>198.0</v>
      </c>
      <c r="AA74" s="28">
        <v>198.0</v>
      </c>
      <c r="AB74" s="46" t="str">
        <f t="array" ref="AB74">xlookup(A74&amp;B74,'Inventory by Market SKU (Units)'!D:D,'Inventory by Market SKU (Units)'!C:C,"",0)</f>
        <v/>
      </c>
      <c r="AC74" s="47">
        <f t="shared" si="1"/>
        <v>0</v>
      </c>
      <c r="AD74" s="46"/>
    </row>
    <row r="75" ht="14.25" hidden="1" customHeight="1">
      <c r="A75" s="18" t="s">
        <v>39</v>
      </c>
      <c r="B75" s="18" t="s">
        <v>133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  <c r="O75" s="30">
        <v>0.0</v>
      </c>
      <c r="P75" s="30">
        <v>0.0</v>
      </c>
      <c r="Q75" s="30">
        <v>0.0</v>
      </c>
      <c r="R75" s="30">
        <v>1.0</v>
      </c>
      <c r="S75" s="30">
        <v>8.0</v>
      </c>
      <c r="T75" s="30">
        <v>1.0</v>
      </c>
      <c r="U75" s="30">
        <v>45.0</v>
      </c>
      <c r="V75" s="30">
        <v>30.0</v>
      </c>
      <c r="W75" s="30">
        <v>31.0</v>
      </c>
      <c r="X75" s="48">
        <v>0.0</v>
      </c>
      <c r="Y75" s="30">
        <v>0.0</v>
      </c>
      <c r="Z75" s="30">
        <v>116.0</v>
      </c>
      <c r="AA75" s="30">
        <v>116.0</v>
      </c>
      <c r="AB75" s="46" t="str">
        <f t="array" ref="AB75">xlookup(A75&amp;B75,'Inventory by Market SKU (Units)'!D:D,'Inventory by Market SKU (Units)'!C:C,"",0)</f>
        <v/>
      </c>
      <c r="AC75" s="47">
        <f t="shared" si="1"/>
        <v>0</v>
      </c>
      <c r="AD75" s="46"/>
    </row>
    <row r="76" ht="14.25" hidden="1" customHeight="1">
      <c r="A76" s="11" t="s">
        <v>39</v>
      </c>
      <c r="B76" s="11" t="s">
        <v>134</v>
      </c>
      <c r="C76" s="28">
        <v>0.0</v>
      </c>
      <c r="D76" s="28">
        <v>0.0</v>
      </c>
      <c r="E76" s="28">
        <v>0.0</v>
      </c>
      <c r="F76" s="28">
        <v>0.0</v>
      </c>
      <c r="G76" s="28">
        <v>0.0</v>
      </c>
      <c r="H76" s="28">
        <v>0.0</v>
      </c>
      <c r="I76" s="28">
        <v>0.0</v>
      </c>
      <c r="J76" s="28">
        <v>0.0</v>
      </c>
      <c r="K76" s="28">
        <v>0.0</v>
      </c>
      <c r="L76" s="28">
        <v>0.0</v>
      </c>
      <c r="M76" s="28">
        <v>0.0</v>
      </c>
      <c r="N76" s="28">
        <v>0.0</v>
      </c>
      <c r="O76" s="28">
        <v>0.0</v>
      </c>
      <c r="P76" s="28">
        <v>0.0</v>
      </c>
      <c r="Q76" s="28">
        <v>0.0</v>
      </c>
      <c r="R76" s="28">
        <v>25.0</v>
      </c>
      <c r="S76" s="28">
        <v>30.0</v>
      </c>
      <c r="T76" s="28">
        <v>21.0</v>
      </c>
      <c r="U76" s="28">
        <v>13.0</v>
      </c>
      <c r="V76" s="28">
        <v>7.0</v>
      </c>
      <c r="W76" s="28">
        <v>5.0</v>
      </c>
      <c r="X76" s="29">
        <v>0.0</v>
      </c>
      <c r="Y76" s="28">
        <v>0.0</v>
      </c>
      <c r="Z76" s="28">
        <v>101.0</v>
      </c>
      <c r="AA76" s="28">
        <v>101.0</v>
      </c>
      <c r="AB76" s="46">
        <f t="array" ref="AB76">xlookup(A76&amp;B76,'Inventory by Market SKU (Units)'!D:D,'Inventory by Market SKU (Units)'!C:C,"",0)</f>
        <v>78</v>
      </c>
      <c r="AC76" s="47">
        <f t="shared" si="1"/>
        <v>9.36</v>
      </c>
      <c r="AD76" s="46"/>
    </row>
    <row r="77" ht="14.25" hidden="1" customHeight="1">
      <c r="A77" s="18" t="s">
        <v>39</v>
      </c>
      <c r="B77" s="18" t="s">
        <v>135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  <c r="O77" s="30">
        <v>0.0</v>
      </c>
      <c r="P77" s="30">
        <v>0.0</v>
      </c>
      <c r="Q77" s="30">
        <v>0.0</v>
      </c>
      <c r="R77" s="30">
        <v>14.0</v>
      </c>
      <c r="S77" s="30">
        <v>27.0</v>
      </c>
      <c r="T77" s="30">
        <v>17.0</v>
      </c>
      <c r="U77" s="30">
        <v>46.0</v>
      </c>
      <c r="V77" s="30">
        <v>6.0</v>
      </c>
      <c r="W77" s="30">
        <v>9.0</v>
      </c>
      <c r="X77" s="48">
        <v>0.0</v>
      </c>
      <c r="Y77" s="30">
        <v>0.0</v>
      </c>
      <c r="Z77" s="30">
        <v>119.0</v>
      </c>
      <c r="AA77" s="30">
        <v>119.0</v>
      </c>
      <c r="AB77" s="46">
        <f t="array" ref="AB77">xlookup(A77&amp;B77,'Inventory by Market SKU (Units)'!D:D,'Inventory by Market SKU (Units)'!C:C,"",0)</f>
        <v>80</v>
      </c>
      <c r="AC77" s="47">
        <f t="shared" si="1"/>
        <v>3.93442623</v>
      </c>
      <c r="AD77" s="46"/>
    </row>
    <row r="78" ht="14.25" hidden="1" customHeight="1">
      <c r="A78" s="11" t="s">
        <v>39</v>
      </c>
      <c r="B78" s="11" t="s">
        <v>136</v>
      </c>
      <c r="C78" s="28">
        <v>0.0</v>
      </c>
      <c r="D78" s="28">
        <v>0.0</v>
      </c>
      <c r="E78" s="28">
        <v>0.0</v>
      </c>
      <c r="F78" s="28">
        <v>0.0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0.0</v>
      </c>
      <c r="N78" s="28">
        <v>0.0</v>
      </c>
      <c r="O78" s="28">
        <v>0.0</v>
      </c>
      <c r="P78" s="28">
        <v>0.0</v>
      </c>
      <c r="Q78" s="28">
        <v>0.0</v>
      </c>
      <c r="R78" s="28">
        <v>25.0</v>
      </c>
      <c r="S78" s="28">
        <v>30.0</v>
      </c>
      <c r="T78" s="28">
        <v>21.0</v>
      </c>
      <c r="U78" s="28">
        <v>27.0</v>
      </c>
      <c r="V78" s="28">
        <v>10.0</v>
      </c>
      <c r="W78" s="28">
        <v>13.0</v>
      </c>
      <c r="X78" s="29">
        <v>0.0</v>
      </c>
      <c r="Y78" s="28">
        <v>0.0</v>
      </c>
      <c r="Z78" s="28">
        <v>126.0</v>
      </c>
      <c r="AA78" s="28">
        <v>126.0</v>
      </c>
      <c r="AB78" s="46">
        <f t="array" ref="AB78">xlookup(A78&amp;B78,'Inventory by Market SKU (Units)'!D:D,'Inventory by Market SKU (Units)'!C:C,"",0)</f>
        <v>58</v>
      </c>
      <c r="AC78" s="47">
        <f t="shared" si="1"/>
        <v>3.48</v>
      </c>
      <c r="AD78" s="46"/>
    </row>
    <row r="79" ht="14.25" hidden="1" customHeight="1">
      <c r="A79" s="18" t="s">
        <v>39</v>
      </c>
      <c r="B79" s="18" t="s">
        <v>137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  <c r="O79" s="30">
        <v>0.0</v>
      </c>
      <c r="P79" s="30">
        <v>0.0</v>
      </c>
      <c r="Q79" s="30">
        <v>0.0</v>
      </c>
      <c r="R79" s="30">
        <v>22.0</v>
      </c>
      <c r="S79" s="30">
        <v>61.0</v>
      </c>
      <c r="T79" s="30">
        <v>22.0</v>
      </c>
      <c r="U79" s="30">
        <v>47.0</v>
      </c>
      <c r="V79" s="30">
        <v>10.0</v>
      </c>
      <c r="W79" s="30">
        <v>9.0</v>
      </c>
      <c r="X79" s="48">
        <v>0.0</v>
      </c>
      <c r="Y79" s="30">
        <v>0.0</v>
      </c>
      <c r="Z79" s="30">
        <v>171.0</v>
      </c>
      <c r="AA79" s="30">
        <v>171.0</v>
      </c>
      <c r="AB79" s="46">
        <f t="array" ref="AB79">xlookup(A79&amp;B79,'Inventory by Market SKU (Units)'!D:D,'Inventory by Market SKU (Units)'!C:C,"",0)</f>
        <v>121</v>
      </c>
      <c r="AC79" s="47">
        <f t="shared" si="1"/>
        <v>5.5</v>
      </c>
      <c r="AD79" s="46"/>
    </row>
    <row r="80" ht="14.25" hidden="1" customHeight="1">
      <c r="A80" s="11" t="s">
        <v>39</v>
      </c>
      <c r="B80" s="11" t="s">
        <v>138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0.0</v>
      </c>
      <c r="N80" s="28">
        <v>0.0</v>
      </c>
      <c r="O80" s="28">
        <v>0.0</v>
      </c>
      <c r="P80" s="28">
        <v>0.0</v>
      </c>
      <c r="Q80" s="28">
        <v>0.0</v>
      </c>
      <c r="R80" s="28">
        <v>24.0</v>
      </c>
      <c r="S80" s="28">
        <v>31.0</v>
      </c>
      <c r="T80" s="28">
        <v>23.0</v>
      </c>
      <c r="U80" s="28">
        <v>51.0</v>
      </c>
      <c r="V80" s="28">
        <v>9.0</v>
      </c>
      <c r="W80" s="28">
        <v>7.0</v>
      </c>
      <c r="X80" s="29">
        <v>0.0</v>
      </c>
      <c r="Y80" s="28">
        <v>0.0</v>
      </c>
      <c r="Z80" s="28">
        <v>145.0</v>
      </c>
      <c r="AA80" s="28">
        <v>145.0</v>
      </c>
      <c r="AB80" s="46">
        <f t="array" ref="AB80">xlookup(A80&amp;B80,'Inventory by Market SKU (Units)'!D:D,'Inventory by Market SKU (Units)'!C:C,"",0)</f>
        <v>1</v>
      </c>
      <c r="AC80" s="47">
        <f t="shared" si="1"/>
        <v>0.0447761194</v>
      </c>
      <c r="AD80" s="46"/>
    </row>
    <row r="81" ht="14.25" hidden="1" customHeight="1">
      <c r="A81" s="18" t="s">
        <v>39</v>
      </c>
      <c r="B81" s="18" t="s">
        <v>139</v>
      </c>
      <c r="C81" s="30">
        <v>0.0</v>
      </c>
      <c r="D81" s="30">
        <v>0.0</v>
      </c>
      <c r="E81" s="30">
        <v>0.0</v>
      </c>
      <c r="F81" s="30">
        <v>0.0</v>
      </c>
      <c r="G81" s="30">
        <v>0.0</v>
      </c>
      <c r="H81" s="30">
        <v>0.0</v>
      </c>
      <c r="I81" s="30">
        <v>0.0</v>
      </c>
      <c r="J81" s="30">
        <v>0.0</v>
      </c>
      <c r="K81" s="30">
        <v>0.0</v>
      </c>
      <c r="L81" s="30">
        <v>0.0</v>
      </c>
      <c r="M81" s="30">
        <v>0.0</v>
      </c>
      <c r="N81" s="30">
        <v>0.0</v>
      </c>
      <c r="O81" s="30">
        <v>0.0</v>
      </c>
      <c r="P81" s="30">
        <v>0.0</v>
      </c>
      <c r="Q81" s="30">
        <v>0.0</v>
      </c>
      <c r="R81" s="30">
        <v>3.0</v>
      </c>
      <c r="S81" s="30">
        <v>6.0</v>
      </c>
      <c r="T81" s="30">
        <v>3.0</v>
      </c>
      <c r="U81" s="30">
        <v>407.0</v>
      </c>
      <c r="V81" s="30">
        <v>175.0</v>
      </c>
      <c r="W81" s="30">
        <v>125.0</v>
      </c>
      <c r="X81" s="48">
        <v>0.0</v>
      </c>
      <c r="Y81" s="30">
        <v>0.0</v>
      </c>
      <c r="Z81" s="30">
        <v>719.0</v>
      </c>
      <c r="AA81" s="30">
        <v>719.0</v>
      </c>
      <c r="AB81" s="46" t="str">
        <f t="array" ref="AB81">xlookup(A81&amp;B81,'Inventory by Market SKU (Units)'!D:D,'Inventory by Market SKU (Units)'!C:C,"",0)</f>
        <v/>
      </c>
      <c r="AC81" s="47">
        <f t="shared" si="1"/>
        <v>0</v>
      </c>
      <c r="AD81" s="46"/>
    </row>
    <row r="82" ht="14.25" hidden="1" customHeight="1">
      <c r="A82" s="11" t="s">
        <v>39</v>
      </c>
      <c r="B82" s="11" t="s">
        <v>140</v>
      </c>
      <c r="C82" s="28">
        <v>0.0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0.0</v>
      </c>
      <c r="N82" s="28">
        <v>0.0</v>
      </c>
      <c r="O82" s="28">
        <v>0.0</v>
      </c>
      <c r="P82" s="28">
        <v>0.0</v>
      </c>
      <c r="Q82" s="28">
        <v>0.0</v>
      </c>
      <c r="R82" s="28">
        <v>17.0</v>
      </c>
      <c r="S82" s="28">
        <v>27.0</v>
      </c>
      <c r="T82" s="28">
        <v>7.0</v>
      </c>
      <c r="U82" s="28">
        <v>53.0</v>
      </c>
      <c r="V82" s="28">
        <v>9.0</v>
      </c>
      <c r="W82" s="28">
        <v>3.0</v>
      </c>
      <c r="X82" s="29">
        <v>0.0</v>
      </c>
      <c r="Y82" s="28">
        <v>0.0</v>
      </c>
      <c r="Z82" s="28">
        <v>116.0</v>
      </c>
      <c r="AA82" s="28">
        <v>116.0</v>
      </c>
      <c r="AB82" s="46">
        <f t="array" ref="AB82">xlookup(A82&amp;B82,'Inventory by Market SKU (Units)'!D:D,'Inventory by Market SKU (Units)'!C:C,"",0)</f>
        <v>25</v>
      </c>
      <c r="AC82" s="47">
        <f t="shared" si="1"/>
        <v>1.153846154</v>
      </c>
      <c r="AD82" s="46"/>
    </row>
    <row r="83" ht="14.25" hidden="1" customHeight="1">
      <c r="A83" s="18" t="s">
        <v>39</v>
      </c>
      <c r="B83" s="18" t="s">
        <v>141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  <c r="O83" s="30">
        <v>0.0</v>
      </c>
      <c r="P83" s="30">
        <v>0.0</v>
      </c>
      <c r="Q83" s="30">
        <v>0.0</v>
      </c>
      <c r="R83" s="30">
        <v>21.0</v>
      </c>
      <c r="S83" s="30">
        <v>27.0</v>
      </c>
      <c r="T83" s="30">
        <v>15.0</v>
      </c>
      <c r="U83" s="30">
        <v>10.0</v>
      </c>
      <c r="V83" s="30">
        <v>3.0</v>
      </c>
      <c r="W83" s="30">
        <v>7.0</v>
      </c>
      <c r="X83" s="48">
        <v>0.0</v>
      </c>
      <c r="Y83" s="30">
        <v>0.0</v>
      </c>
      <c r="Z83" s="30">
        <v>83.0</v>
      </c>
      <c r="AA83" s="30">
        <v>83.0</v>
      </c>
      <c r="AB83" s="46">
        <f t="array" ref="AB83">xlookup(A83&amp;B83,'Inventory by Market SKU (Units)'!D:D,'Inventory by Market SKU (Units)'!C:C,"",0)</f>
        <v>12</v>
      </c>
      <c r="AC83" s="47">
        <f t="shared" si="1"/>
        <v>1.8</v>
      </c>
      <c r="AD83" s="46"/>
    </row>
    <row r="84" ht="14.25" hidden="1" customHeight="1">
      <c r="A84" s="11" t="s">
        <v>39</v>
      </c>
      <c r="B84" s="11" t="s">
        <v>142</v>
      </c>
      <c r="C84" s="28">
        <v>0.0</v>
      </c>
      <c r="D84" s="28">
        <v>0.0</v>
      </c>
      <c r="E84" s="28">
        <v>0.0</v>
      </c>
      <c r="F84" s="28">
        <v>0.0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0.0</v>
      </c>
      <c r="M84" s="28">
        <v>0.0</v>
      </c>
      <c r="N84" s="28">
        <v>0.0</v>
      </c>
      <c r="O84" s="28">
        <v>0.0</v>
      </c>
      <c r="P84" s="28">
        <v>0.0</v>
      </c>
      <c r="Q84" s="28">
        <v>0.0</v>
      </c>
      <c r="R84" s="28">
        <v>16.0</v>
      </c>
      <c r="S84" s="28">
        <v>69.0</v>
      </c>
      <c r="T84" s="28">
        <v>12.0</v>
      </c>
      <c r="U84" s="28">
        <v>42.0</v>
      </c>
      <c r="V84" s="28">
        <v>6.0</v>
      </c>
      <c r="W84" s="28">
        <v>3.0</v>
      </c>
      <c r="X84" s="29">
        <v>0.0</v>
      </c>
      <c r="Y84" s="28">
        <v>0.0</v>
      </c>
      <c r="Z84" s="28">
        <v>148.0</v>
      </c>
      <c r="AA84" s="28">
        <v>148.0</v>
      </c>
      <c r="AB84" s="46">
        <f t="array" ref="AB84">xlookup(A84&amp;B84,'Inventory by Market SKU (Units)'!D:D,'Inventory by Market SKU (Units)'!C:C,"",0)</f>
        <v>236</v>
      </c>
      <c r="AC84" s="47">
        <f t="shared" si="1"/>
        <v>13.88235294</v>
      </c>
      <c r="AD84" s="46"/>
    </row>
    <row r="85" ht="14.25" hidden="1" customHeight="1">
      <c r="A85" s="18" t="s">
        <v>39</v>
      </c>
      <c r="B85" s="18" t="s">
        <v>143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  <c r="O85" s="30">
        <v>0.0</v>
      </c>
      <c r="P85" s="30">
        <v>0.0</v>
      </c>
      <c r="Q85" s="30">
        <v>0.0</v>
      </c>
      <c r="R85" s="30">
        <v>0.0</v>
      </c>
      <c r="S85" s="30">
        <v>0.0</v>
      </c>
      <c r="T85" s="30">
        <v>7.0</v>
      </c>
      <c r="U85" s="30">
        <v>45.0</v>
      </c>
      <c r="V85" s="30">
        <v>26.0</v>
      </c>
      <c r="W85" s="30">
        <v>4.0</v>
      </c>
      <c r="X85" s="48">
        <v>0.0</v>
      </c>
      <c r="Y85" s="30">
        <v>0.0</v>
      </c>
      <c r="Z85" s="30">
        <v>82.0</v>
      </c>
      <c r="AA85" s="30">
        <v>82.0</v>
      </c>
      <c r="AB85" s="46">
        <f t="array" ref="AB85">xlookup(A85&amp;B85,'Inventory by Market SKU (Units)'!D:D,'Inventory by Market SKU (Units)'!C:C,"",0)</f>
        <v>56</v>
      </c>
      <c r="AC85" s="47">
        <f t="shared" si="1"/>
        <v>2.24</v>
      </c>
      <c r="AD85" s="46"/>
    </row>
    <row r="86" ht="14.25" hidden="1" customHeight="1">
      <c r="A86" s="11" t="s">
        <v>39</v>
      </c>
      <c r="B86" s="11" t="s">
        <v>144</v>
      </c>
      <c r="C86" s="28">
        <v>0.0</v>
      </c>
      <c r="D86" s="28">
        <v>0.0</v>
      </c>
      <c r="E86" s="28">
        <v>0.0</v>
      </c>
      <c r="F86" s="28">
        <v>0.0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20.0</v>
      </c>
      <c r="S86" s="28">
        <v>21.0</v>
      </c>
      <c r="T86" s="28">
        <v>17.0</v>
      </c>
      <c r="U86" s="28">
        <v>50.0</v>
      </c>
      <c r="V86" s="28">
        <v>7.0</v>
      </c>
      <c r="W86" s="28">
        <v>3.0</v>
      </c>
      <c r="X86" s="29">
        <v>0.0</v>
      </c>
      <c r="Y86" s="28">
        <v>0.0</v>
      </c>
      <c r="Z86" s="28">
        <v>118.0</v>
      </c>
      <c r="AA86" s="28">
        <v>118.0</v>
      </c>
      <c r="AB86" s="46">
        <f t="array" ref="AB86">xlookup(A86&amp;B86,'Inventory by Market SKU (Units)'!D:D,'Inventory by Market SKU (Units)'!C:C,"",0)</f>
        <v>29</v>
      </c>
      <c r="AC86" s="47">
        <f t="shared" si="1"/>
        <v>1.45</v>
      </c>
      <c r="AD86" s="46"/>
    </row>
    <row r="87" ht="14.25" hidden="1" customHeight="1">
      <c r="A87" s="18" t="s">
        <v>39</v>
      </c>
      <c r="B87" s="18" t="s">
        <v>145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  <c r="O87" s="30">
        <v>0.0</v>
      </c>
      <c r="P87" s="30">
        <v>0.0</v>
      </c>
      <c r="Q87" s="30">
        <v>0.0</v>
      </c>
      <c r="R87" s="30">
        <v>21.0</v>
      </c>
      <c r="S87" s="30">
        <v>22.0</v>
      </c>
      <c r="T87" s="30">
        <v>8.0</v>
      </c>
      <c r="U87" s="30">
        <v>46.0</v>
      </c>
      <c r="V87" s="30">
        <v>8.0</v>
      </c>
      <c r="W87" s="30">
        <v>4.0</v>
      </c>
      <c r="X87" s="48">
        <v>0.0</v>
      </c>
      <c r="Y87" s="30">
        <v>0.0</v>
      </c>
      <c r="Z87" s="30">
        <v>109.0</v>
      </c>
      <c r="AA87" s="30">
        <v>109.0</v>
      </c>
      <c r="AB87" s="46">
        <f t="array" ref="AB87">xlookup(A87&amp;B87,'Inventory by Market SKU (Units)'!D:D,'Inventory by Market SKU (Units)'!C:C,"",0)</f>
        <v>158</v>
      </c>
      <c r="AC87" s="47">
        <f t="shared" si="1"/>
        <v>8.172413793</v>
      </c>
      <c r="AD87" s="46"/>
    </row>
    <row r="88" ht="14.25" hidden="1" customHeight="1">
      <c r="A88" s="11" t="s">
        <v>39</v>
      </c>
      <c r="B88" s="11" t="s">
        <v>146</v>
      </c>
      <c r="C88" s="28">
        <v>0.0</v>
      </c>
      <c r="D88" s="28">
        <v>0.0</v>
      </c>
      <c r="E88" s="28">
        <v>0.0</v>
      </c>
      <c r="F88" s="28">
        <v>0.0</v>
      </c>
      <c r="G88" s="28">
        <v>0.0</v>
      </c>
      <c r="H88" s="28">
        <v>0.0</v>
      </c>
      <c r="I88" s="28">
        <v>0.0</v>
      </c>
      <c r="J88" s="28">
        <v>0.0</v>
      </c>
      <c r="K88" s="28">
        <v>0.0</v>
      </c>
      <c r="L88" s="28">
        <v>0.0</v>
      </c>
      <c r="M88" s="28">
        <v>0.0</v>
      </c>
      <c r="N88" s="28">
        <v>0.0</v>
      </c>
      <c r="O88" s="28">
        <v>0.0</v>
      </c>
      <c r="P88" s="28">
        <v>0.0</v>
      </c>
      <c r="Q88" s="28">
        <v>0.0</v>
      </c>
      <c r="R88" s="28">
        <v>21.0</v>
      </c>
      <c r="S88" s="28">
        <v>28.0</v>
      </c>
      <c r="T88" s="28">
        <v>20.0</v>
      </c>
      <c r="U88" s="28">
        <v>49.0</v>
      </c>
      <c r="V88" s="28">
        <v>25.0</v>
      </c>
      <c r="W88" s="28">
        <v>4.0</v>
      </c>
      <c r="X88" s="29">
        <v>0.0</v>
      </c>
      <c r="Y88" s="28">
        <v>0.0</v>
      </c>
      <c r="Z88" s="28">
        <v>147.0</v>
      </c>
      <c r="AA88" s="28">
        <v>147.0</v>
      </c>
      <c r="AB88" s="46">
        <f t="array" ref="AB88">xlookup(A88&amp;B88,'Inventory by Market SKU (Units)'!D:D,'Inventory by Market SKU (Units)'!C:C,"",0)</f>
        <v>133</v>
      </c>
      <c r="AC88" s="47">
        <f t="shared" si="1"/>
        <v>5.115384615</v>
      </c>
      <c r="AD88" s="46"/>
    </row>
    <row r="89" ht="14.25" hidden="1" customHeight="1">
      <c r="A89" s="18" t="s">
        <v>39</v>
      </c>
      <c r="B89" s="18" t="s">
        <v>147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  <c r="O89" s="30">
        <v>0.0</v>
      </c>
      <c r="P89" s="30">
        <v>0.0</v>
      </c>
      <c r="Q89" s="30">
        <v>0.0</v>
      </c>
      <c r="R89" s="30">
        <v>17.0</v>
      </c>
      <c r="S89" s="30">
        <v>22.0</v>
      </c>
      <c r="T89" s="30">
        <v>7.0</v>
      </c>
      <c r="U89" s="30">
        <v>53.0</v>
      </c>
      <c r="V89" s="30">
        <v>8.0</v>
      </c>
      <c r="W89" s="30">
        <v>4.0</v>
      </c>
      <c r="X89" s="48">
        <v>0.0</v>
      </c>
      <c r="Y89" s="30">
        <v>0.0</v>
      </c>
      <c r="Z89" s="30">
        <v>111.0</v>
      </c>
      <c r="AA89" s="30">
        <v>111.0</v>
      </c>
      <c r="AB89" s="46">
        <f t="array" ref="AB89">xlookup(A89&amp;B89,'Inventory by Market SKU (Units)'!D:D,'Inventory by Market SKU (Units)'!C:C,"",0)</f>
        <v>11</v>
      </c>
      <c r="AC89" s="47">
        <f t="shared" si="1"/>
        <v>0.5076923077</v>
      </c>
      <c r="AD89" s="46"/>
    </row>
    <row r="90" ht="14.25" hidden="1" customHeight="1">
      <c r="A90" s="11" t="s">
        <v>39</v>
      </c>
      <c r="B90" s="11" t="s">
        <v>148</v>
      </c>
      <c r="C90" s="28">
        <v>0.0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0.0</v>
      </c>
      <c r="N90" s="28">
        <v>0.0</v>
      </c>
      <c r="O90" s="28">
        <v>0.0</v>
      </c>
      <c r="P90" s="28">
        <v>0.0</v>
      </c>
      <c r="Q90" s="28">
        <v>0.0</v>
      </c>
      <c r="R90" s="28">
        <v>17.0</v>
      </c>
      <c r="S90" s="28">
        <v>1.0</v>
      </c>
      <c r="T90" s="28">
        <v>9.0</v>
      </c>
      <c r="U90" s="28">
        <v>2.0</v>
      </c>
      <c r="V90" s="28">
        <v>6.0</v>
      </c>
      <c r="W90" s="28">
        <v>2.0</v>
      </c>
      <c r="X90" s="29">
        <v>0.0</v>
      </c>
      <c r="Y90" s="28">
        <v>0.0</v>
      </c>
      <c r="Z90" s="28">
        <v>37.0</v>
      </c>
      <c r="AA90" s="28">
        <v>37.0</v>
      </c>
      <c r="AB90" s="46">
        <f t="array" ref="AB90">xlookup(A90&amp;B90,'Inventory by Market SKU (Units)'!D:D,'Inventory by Market SKU (Units)'!C:C,"",0)</f>
        <v>2</v>
      </c>
      <c r="AC90" s="47">
        <f t="shared" si="1"/>
        <v>0.6</v>
      </c>
      <c r="AD90" s="46"/>
    </row>
    <row r="91" ht="14.25" hidden="1" customHeight="1">
      <c r="A91" s="18" t="s">
        <v>39</v>
      </c>
      <c r="B91" s="18" t="s">
        <v>149</v>
      </c>
      <c r="C91" s="30">
        <v>0.0</v>
      </c>
      <c r="D91" s="30">
        <v>0.0</v>
      </c>
      <c r="E91" s="30">
        <v>0.0</v>
      </c>
      <c r="F91" s="30">
        <v>0.0</v>
      </c>
      <c r="G91" s="30">
        <v>0.0</v>
      </c>
      <c r="H91" s="30">
        <v>0.0</v>
      </c>
      <c r="I91" s="30">
        <v>0.0</v>
      </c>
      <c r="J91" s="30">
        <v>0.0</v>
      </c>
      <c r="K91" s="30">
        <v>0.0</v>
      </c>
      <c r="L91" s="30">
        <v>0.0</v>
      </c>
      <c r="M91" s="30">
        <v>0.0</v>
      </c>
      <c r="N91" s="30">
        <v>0.0</v>
      </c>
      <c r="O91" s="30">
        <v>0.0</v>
      </c>
      <c r="P91" s="30">
        <v>0.0</v>
      </c>
      <c r="Q91" s="30">
        <v>0.0</v>
      </c>
      <c r="R91" s="30">
        <v>150.0</v>
      </c>
      <c r="S91" s="30">
        <v>2.0</v>
      </c>
      <c r="T91" s="30">
        <v>0.0</v>
      </c>
      <c r="U91" s="30">
        <v>175.0</v>
      </c>
      <c r="V91" s="30">
        <v>125.0</v>
      </c>
      <c r="W91" s="30">
        <v>50.0</v>
      </c>
      <c r="X91" s="48">
        <v>0.0</v>
      </c>
      <c r="Y91" s="30">
        <v>0.0</v>
      </c>
      <c r="Z91" s="30">
        <v>502.0</v>
      </c>
      <c r="AA91" s="30">
        <v>502.0</v>
      </c>
      <c r="AB91" s="46" t="str">
        <f t="array" ref="AB91">xlookup(A91&amp;B91,'Inventory by Market SKU (Units)'!D:D,'Inventory by Market SKU (Units)'!C:C,"",0)</f>
        <v/>
      </c>
      <c r="AC91" s="47">
        <f t="shared" si="1"/>
        <v>0</v>
      </c>
      <c r="AD91" s="46"/>
    </row>
    <row r="92" ht="14.25" hidden="1" customHeight="1">
      <c r="A92" s="11" t="s">
        <v>39</v>
      </c>
      <c r="B92" s="11" t="s">
        <v>150</v>
      </c>
      <c r="C92" s="28">
        <v>0.0</v>
      </c>
      <c r="D92" s="28">
        <v>0.0</v>
      </c>
      <c r="E92" s="28">
        <v>0.0</v>
      </c>
      <c r="F92" s="28">
        <v>0.0</v>
      </c>
      <c r="G92" s="28">
        <v>0.0</v>
      </c>
      <c r="H92" s="28">
        <v>0.0</v>
      </c>
      <c r="I92" s="28">
        <v>0.0</v>
      </c>
      <c r="J92" s="28">
        <v>0.0</v>
      </c>
      <c r="K92" s="28">
        <v>0.0</v>
      </c>
      <c r="L92" s="28">
        <v>0.0</v>
      </c>
      <c r="M92" s="28">
        <v>0.0</v>
      </c>
      <c r="N92" s="28">
        <v>0.0</v>
      </c>
      <c r="O92" s="28">
        <v>0.0</v>
      </c>
      <c r="P92" s="28">
        <v>0.0</v>
      </c>
      <c r="Q92" s="28">
        <v>0.0</v>
      </c>
      <c r="R92" s="28">
        <v>22.0</v>
      </c>
      <c r="S92" s="28">
        <v>25.0</v>
      </c>
      <c r="T92" s="28">
        <v>11.0</v>
      </c>
      <c r="U92" s="28">
        <v>7.0</v>
      </c>
      <c r="V92" s="28">
        <v>0.0</v>
      </c>
      <c r="W92" s="28">
        <v>1.0</v>
      </c>
      <c r="X92" s="29">
        <v>0.0</v>
      </c>
      <c r="Y92" s="28">
        <v>0.0</v>
      </c>
      <c r="Z92" s="28">
        <v>66.0</v>
      </c>
      <c r="AA92" s="28">
        <v>66.0</v>
      </c>
      <c r="AB92" s="46">
        <f t="array" ref="AB92">xlookup(A92&amp;B92,'Inventory by Market SKU (Units)'!D:D,'Inventory by Market SKU (Units)'!C:C,"",0)</f>
        <v>0</v>
      </c>
      <c r="AC92" s="47">
        <f t="shared" si="1"/>
        <v>0</v>
      </c>
      <c r="AD92" s="46"/>
    </row>
    <row r="93" ht="14.25" hidden="1" customHeight="1">
      <c r="A93" s="18" t="s">
        <v>39</v>
      </c>
      <c r="B93" s="18" t="s">
        <v>151</v>
      </c>
      <c r="C93" s="30">
        <v>0.0</v>
      </c>
      <c r="D93" s="30">
        <v>0.0</v>
      </c>
      <c r="E93" s="30">
        <v>0.0</v>
      </c>
      <c r="F93" s="30">
        <v>0.0</v>
      </c>
      <c r="G93" s="30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  <c r="O93" s="30">
        <v>0.0</v>
      </c>
      <c r="P93" s="30">
        <v>0.0</v>
      </c>
      <c r="Q93" s="30">
        <v>0.0</v>
      </c>
      <c r="R93" s="30">
        <v>2.0</v>
      </c>
      <c r="S93" s="30">
        <v>6.0</v>
      </c>
      <c r="T93" s="30">
        <v>0.0</v>
      </c>
      <c r="U93" s="30">
        <v>107.0</v>
      </c>
      <c r="V93" s="30">
        <v>210.0</v>
      </c>
      <c r="W93" s="30">
        <v>15.0</v>
      </c>
      <c r="X93" s="48">
        <v>0.0</v>
      </c>
      <c r="Y93" s="30">
        <v>0.0</v>
      </c>
      <c r="Z93" s="30">
        <v>340.0</v>
      </c>
      <c r="AA93" s="30">
        <v>340.0</v>
      </c>
      <c r="AB93" s="46" t="str">
        <f t="array" ref="AB93">xlookup(A93&amp;B93,'Inventory by Market SKU (Units)'!D:D,'Inventory by Market SKU (Units)'!C:C,"",0)</f>
        <v/>
      </c>
      <c r="AC93" s="47">
        <f t="shared" si="1"/>
        <v>0</v>
      </c>
      <c r="AD93" s="46"/>
    </row>
    <row r="94" ht="14.25" hidden="1" customHeight="1">
      <c r="A94" s="11" t="s">
        <v>39</v>
      </c>
      <c r="B94" s="11" t="s">
        <v>152</v>
      </c>
      <c r="C94" s="28">
        <v>0.0</v>
      </c>
      <c r="D94" s="28">
        <v>0.0</v>
      </c>
      <c r="E94" s="28">
        <v>0.0</v>
      </c>
      <c r="F94" s="28">
        <v>0.0</v>
      </c>
      <c r="G94" s="28">
        <v>0.0</v>
      </c>
      <c r="H94" s="28">
        <v>0.0</v>
      </c>
      <c r="I94" s="28">
        <v>0.0</v>
      </c>
      <c r="J94" s="28">
        <v>0.0</v>
      </c>
      <c r="K94" s="28">
        <v>0.0</v>
      </c>
      <c r="L94" s="28">
        <v>0.0</v>
      </c>
      <c r="M94" s="28">
        <v>0.0</v>
      </c>
      <c r="N94" s="28">
        <v>0.0</v>
      </c>
      <c r="O94" s="28">
        <v>0.0</v>
      </c>
      <c r="P94" s="28">
        <v>0.0</v>
      </c>
      <c r="Q94" s="28">
        <v>0.0</v>
      </c>
      <c r="R94" s="28">
        <v>151.0</v>
      </c>
      <c r="S94" s="28">
        <v>0.0</v>
      </c>
      <c r="T94" s="28">
        <v>0.0</v>
      </c>
      <c r="U94" s="28">
        <v>100.0</v>
      </c>
      <c r="V94" s="28">
        <v>100.0</v>
      </c>
      <c r="W94" s="28">
        <v>25.0</v>
      </c>
      <c r="X94" s="29">
        <v>0.0</v>
      </c>
      <c r="Y94" s="28">
        <v>0.0</v>
      </c>
      <c r="Z94" s="28">
        <v>376.0</v>
      </c>
      <c r="AA94" s="28">
        <v>376.0</v>
      </c>
      <c r="AB94" s="46" t="str">
        <f t="array" ref="AB94">xlookup(A94&amp;B94,'Inventory by Market SKU (Units)'!D:D,'Inventory by Market SKU (Units)'!C:C,"",0)</f>
        <v/>
      </c>
      <c r="AC94" s="47">
        <f t="shared" si="1"/>
        <v>0</v>
      </c>
      <c r="AD94" s="46"/>
    </row>
    <row r="95" ht="14.25" hidden="1" customHeight="1">
      <c r="A95" s="18" t="s">
        <v>39</v>
      </c>
      <c r="B95" s="18" t="s">
        <v>153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  <c r="O95" s="30">
        <v>0.0</v>
      </c>
      <c r="P95" s="30">
        <v>0.0</v>
      </c>
      <c r="Q95" s="30">
        <v>0.0</v>
      </c>
      <c r="R95" s="30">
        <v>0.0</v>
      </c>
      <c r="S95" s="30">
        <v>0.0</v>
      </c>
      <c r="T95" s="30">
        <v>0.0</v>
      </c>
      <c r="U95" s="30">
        <v>0.0</v>
      </c>
      <c r="V95" s="30">
        <v>8.0</v>
      </c>
      <c r="W95" s="30">
        <v>11.0</v>
      </c>
      <c r="X95" s="48">
        <v>0.0</v>
      </c>
      <c r="Y95" s="30">
        <v>0.0</v>
      </c>
      <c r="Z95" s="30">
        <v>19.0</v>
      </c>
      <c r="AA95" s="30">
        <v>19.0</v>
      </c>
      <c r="AB95" s="46">
        <f t="array" ref="AB95">xlookup(A95&amp;B95,'Inventory by Market SKU (Units)'!D:D,'Inventory by Market SKU (Units)'!C:C,"",0)</f>
        <v>83</v>
      </c>
      <c r="AC95" s="47">
        <f t="shared" si="1"/>
        <v>13.10526316</v>
      </c>
      <c r="AD95" s="46"/>
    </row>
    <row r="96" ht="14.25" hidden="1" customHeight="1">
      <c r="A96" s="11" t="s">
        <v>39</v>
      </c>
      <c r="B96" s="11" t="s">
        <v>154</v>
      </c>
      <c r="C96" s="28">
        <v>0.0</v>
      </c>
      <c r="D96" s="28">
        <v>0.0</v>
      </c>
      <c r="E96" s="28">
        <v>0.0</v>
      </c>
      <c r="F96" s="28">
        <v>0.0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0.0</v>
      </c>
      <c r="N96" s="28">
        <v>0.0</v>
      </c>
      <c r="O96" s="28">
        <v>0.0</v>
      </c>
      <c r="P96" s="28">
        <v>0.0</v>
      </c>
      <c r="Q96" s="28">
        <v>0.0</v>
      </c>
      <c r="R96" s="28">
        <v>0.0</v>
      </c>
      <c r="S96" s="28">
        <v>0.0</v>
      </c>
      <c r="T96" s="28">
        <v>0.0</v>
      </c>
      <c r="U96" s="28">
        <v>0.0</v>
      </c>
      <c r="V96" s="28">
        <v>9.0</v>
      </c>
      <c r="W96" s="28">
        <v>10.0</v>
      </c>
      <c r="X96" s="29">
        <v>0.0</v>
      </c>
      <c r="Y96" s="28">
        <v>0.0</v>
      </c>
      <c r="Z96" s="28">
        <v>19.0</v>
      </c>
      <c r="AA96" s="28">
        <v>19.0</v>
      </c>
      <c r="AB96" s="46">
        <f t="array" ref="AB96">xlookup(A96&amp;B96,'Inventory by Market SKU (Units)'!D:D,'Inventory by Market SKU (Units)'!C:C,"",0)</f>
        <v>81</v>
      </c>
      <c r="AC96" s="47">
        <f t="shared" si="1"/>
        <v>12.78947368</v>
      </c>
      <c r="AD96" s="46"/>
    </row>
    <row r="97" ht="14.25" hidden="1" customHeight="1">
      <c r="A97" s="18" t="s">
        <v>39</v>
      </c>
      <c r="B97" s="18" t="s">
        <v>155</v>
      </c>
      <c r="C97" s="30">
        <v>0.0</v>
      </c>
      <c r="D97" s="30">
        <v>0.0</v>
      </c>
      <c r="E97" s="30">
        <v>0.0</v>
      </c>
      <c r="F97" s="30">
        <v>0.0</v>
      </c>
      <c r="G97" s="30">
        <v>0.0</v>
      </c>
      <c r="H97" s="30">
        <v>0.0</v>
      </c>
      <c r="I97" s="30">
        <v>0.0</v>
      </c>
      <c r="J97" s="30">
        <v>0.0</v>
      </c>
      <c r="K97" s="30">
        <v>0.0</v>
      </c>
      <c r="L97" s="30">
        <v>0.0</v>
      </c>
      <c r="M97" s="30">
        <v>0.0</v>
      </c>
      <c r="N97" s="30">
        <v>0.0</v>
      </c>
      <c r="O97" s="30">
        <v>0.0</v>
      </c>
      <c r="P97" s="30">
        <v>0.0</v>
      </c>
      <c r="Q97" s="30">
        <v>0.0</v>
      </c>
      <c r="R97" s="30">
        <v>0.0</v>
      </c>
      <c r="S97" s="30">
        <v>0.0</v>
      </c>
      <c r="T97" s="30">
        <v>0.0</v>
      </c>
      <c r="U97" s="30">
        <v>0.0</v>
      </c>
      <c r="V97" s="30">
        <v>9.0</v>
      </c>
      <c r="W97" s="30">
        <v>10.0</v>
      </c>
      <c r="X97" s="48">
        <v>0.0</v>
      </c>
      <c r="Y97" s="30">
        <v>0.0</v>
      </c>
      <c r="Z97" s="30">
        <v>19.0</v>
      </c>
      <c r="AA97" s="30">
        <v>19.0</v>
      </c>
      <c r="AB97" s="46">
        <f t="array" ref="AB97">xlookup(A97&amp;B97,'Inventory by Market SKU (Units)'!D:D,'Inventory by Market SKU (Units)'!C:C,"",0)</f>
        <v>80</v>
      </c>
      <c r="AC97" s="47">
        <f t="shared" si="1"/>
        <v>12.63157895</v>
      </c>
      <c r="AD97" s="46"/>
    </row>
    <row r="98" ht="14.25" hidden="1" customHeight="1">
      <c r="A98" s="11" t="s">
        <v>39</v>
      </c>
      <c r="B98" s="11" t="s">
        <v>156</v>
      </c>
      <c r="C98" s="28">
        <v>0.0</v>
      </c>
      <c r="D98" s="28">
        <v>0.0</v>
      </c>
      <c r="E98" s="28">
        <v>0.0</v>
      </c>
      <c r="F98" s="28">
        <v>0.0</v>
      </c>
      <c r="G98" s="28">
        <v>0.0</v>
      </c>
      <c r="H98" s="28">
        <v>0.0</v>
      </c>
      <c r="I98" s="28">
        <v>0.0</v>
      </c>
      <c r="J98" s="28">
        <v>0.0</v>
      </c>
      <c r="K98" s="28">
        <v>0.0</v>
      </c>
      <c r="L98" s="28">
        <v>0.0</v>
      </c>
      <c r="M98" s="28">
        <v>0.0</v>
      </c>
      <c r="N98" s="28">
        <v>0.0</v>
      </c>
      <c r="O98" s="28">
        <v>0.0</v>
      </c>
      <c r="P98" s="28">
        <v>0.0</v>
      </c>
      <c r="Q98" s="28">
        <v>0.0</v>
      </c>
      <c r="R98" s="28">
        <v>0.0</v>
      </c>
      <c r="S98" s="28">
        <v>0.0</v>
      </c>
      <c r="T98" s="28">
        <v>0.0</v>
      </c>
      <c r="U98" s="28">
        <v>0.0</v>
      </c>
      <c r="V98" s="28">
        <v>6.0</v>
      </c>
      <c r="W98" s="28">
        <v>11.0</v>
      </c>
      <c r="X98" s="29">
        <v>0.0</v>
      </c>
      <c r="Y98" s="28">
        <v>0.0</v>
      </c>
      <c r="Z98" s="28">
        <v>17.0</v>
      </c>
      <c r="AA98" s="28">
        <v>17.0</v>
      </c>
      <c r="AB98" s="46">
        <f t="array" ref="AB98">xlookup(A98&amp;B98,'Inventory by Market SKU (Units)'!D:D,'Inventory by Market SKU (Units)'!C:C,"",0)</f>
        <v>82</v>
      </c>
      <c r="AC98" s="47">
        <f t="shared" si="1"/>
        <v>14.47058824</v>
      </c>
      <c r="AD98" s="46"/>
    </row>
    <row r="99" ht="14.25" hidden="1" customHeight="1">
      <c r="A99" s="18" t="s">
        <v>39</v>
      </c>
      <c r="B99" s="18" t="s">
        <v>157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9.0</v>
      </c>
      <c r="W99" s="30">
        <v>10.0</v>
      </c>
      <c r="X99" s="48">
        <v>0.0</v>
      </c>
      <c r="Y99" s="30">
        <v>0.0</v>
      </c>
      <c r="Z99" s="30">
        <v>19.0</v>
      </c>
      <c r="AA99" s="30">
        <v>19.0</v>
      </c>
      <c r="AB99" s="46">
        <f t="array" ref="AB99">xlookup(A99&amp;B99,'Inventory by Market SKU (Units)'!D:D,'Inventory by Market SKU (Units)'!C:C,"",0)</f>
        <v>97</v>
      </c>
      <c r="AC99" s="47">
        <f t="shared" si="1"/>
        <v>15.31578947</v>
      </c>
      <c r="AD99" s="46"/>
    </row>
    <row r="100" ht="14.25" hidden="1" customHeight="1">
      <c r="A100" s="11" t="s">
        <v>39</v>
      </c>
      <c r="B100" s="11" t="s">
        <v>158</v>
      </c>
      <c r="C100" s="28">
        <v>0.0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0.0</v>
      </c>
      <c r="M100" s="28">
        <v>0.0</v>
      </c>
      <c r="N100" s="28">
        <v>0.0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8">
        <v>0.0</v>
      </c>
      <c r="V100" s="28">
        <v>7.0</v>
      </c>
      <c r="W100" s="28">
        <v>10.0</v>
      </c>
      <c r="X100" s="29">
        <v>0.0</v>
      </c>
      <c r="Y100" s="28">
        <v>0.0</v>
      </c>
      <c r="Z100" s="28">
        <v>17.0</v>
      </c>
      <c r="AA100" s="28">
        <v>17.0</v>
      </c>
      <c r="AB100" s="46">
        <f t="array" ref="AB100">xlookup(A100&amp;B100,'Inventory by Market SKU (Units)'!D:D,'Inventory by Market SKU (Units)'!C:C,"",0)</f>
        <v>83</v>
      </c>
      <c r="AC100" s="47">
        <f t="shared" si="1"/>
        <v>14.64705882</v>
      </c>
      <c r="AD100" s="46"/>
    </row>
    <row r="101" ht="14.25" hidden="1" customHeight="1">
      <c r="A101" s="18" t="s">
        <v>39</v>
      </c>
      <c r="B101" s="18" t="s">
        <v>159</v>
      </c>
      <c r="C101" s="30">
        <v>0.0</v>
      </c>
      <c r="D101" s="30">
        <v>0.0</v>
      </c>
      <c r="E101" s="30">
        <v>0.0</v>
      </c>
      <c r="F101" s="30">
        <v>0.0</v>
      </c>
      <c r="G101" s="30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  <c r="O101" s="30">
        <v>0.0</v>
      </c>
      <c r="P101" s="30">
        <v>0.0</v>
      </c>
      <c r="Q101" s="30">
        <v>0.0</v>
      </c>
      <c r="R101" s="30">
        <v>0.0</v>
      </c>
      <c r="S101" s="30">
        <v>0.0</v>
      </c>
      <c r="T101" s="30">
        <v>0.0</v>
      </c>
      <c r="U101" s="30">
        <v>0.0</v>
      </c>
      <c r="V101" s="30">
        <v>7.0</v>
      </c>
      <c r="W101" s="30">
        <v>1.0</v>
      </c>
      <c r="X101" s="48">
        <v>0.0</v>
      </c>
      <c r="Y101" s="30">
        <v>0.0</v>
      </c>
      <c r="Z101" s="30">
        <v>8.0</v>
      </c>
      <c r="AA101" s="30">
        <v>8.0</v>
      </c>
      <c r="AB101" s="46">
        <f t="array" ref="AB101">xlookup(A101&amp;B101,'Inventory by Market SKU (Units)'!D:D,'Inventory by Market SKU (Units)'!C:C,"",0)</f>
        <v>91</v>
      </c>
      <c r="AC101" s="47">
        <f t="shared" si="1"/>
        <v>34.125</v>
      </c>
      <c r="AD101" s="46"/>
    </row>
    <row r="102" ht="14.25" hidden="1" customHeight="1">
      <c r="A102" s="11" t="s">
        <v>39</v>
      </c>
      <c r="B102" s="11" t="s">
        <v>160</v>
      </c>
      <c r="C102" s="28">
        <v>0.0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0.0</v>
      </c>
      <c r="M102" s="28">
        <v>0.0</v>
      </c>
      <c r="N102" s="28">
        <v>0.0</v>
      </c>
      <c r="O102" s="28">
        <v>0.0</v>
      </c>
      <c r="P102" s="28">
        <v>0.0</v>
      </c>
      <c r="Q102" s="28">
        <v>0.0</v>
      </c>
      <c r="R102" s="28">
        <v>0.0</v>
      </c>
      <c r="S102" s="28">
        <v>0.0</v>
      </c>
      <c r="T102" s="28">
        <v>0.0</v>
      </c>
      <c r="U102" s="28">
        <v>0.0</v>
      </c>
      <c r="V102" s="28">
        <v>6.0</v>
      </c>
      <c r="W102" s="28">
        <v>1.0</v>
      </c>
      <c r="X102" s="29">
        <v>0.0</v>
      </c>
      <c r="Y102" s="28">
        <v>0.0</v>
      </c>
      <c r="Z102" s="28">
        <v>7.0</v>
      </c>
      <c r="AA102" s="28">
        <v>7.0</v>
      </c>
      <c r="AB102" s="46">
        <f t="array" ref="AB102">xlookup(A102&amp;B102,'Inventory by Market SKU (Units)'!D:D,'Inventory by Market SKU (Units)'!C:C,"",0)</f>
        <v>93</v>
      </c>
      <c r="AC102" s="47">
        <f t="shared" si="1"/>
        <v>39.85714286</v>
      </c>
      <c r="AD102" s="46"/>
    </row>
    <row r="103" ht="14.25" hidden="1" customHeight="1">
      <c r="A103" s="18" t="s">
        <v>39</v>
      </c>
      <c r="B103" s="18" t="s">
        <v>161</v>
      </c>
      <c r="C103" s="30">
        <v>0.0</v>
      </c>
      <c r="D103" s="30">
        <v>0.0</v>
      </c>
      <c r="E103" s="30">
        <v>0.0</v>
      </c>
      <c r="F103" s="30">
        <v>0.0</v>
      </c>
      <c r="G103" s="30">
        <v>0.0</v>
      </c>
      <c r="H103" s="30">
        <v>0.0</v>
      </c>
      <c r="I103" s="30">
        <v>0.0</v>
      </c>
      <c r="J103" s="30">
        <v>0.0</v>
      </c>
      <c r="K103" s="30">
        <v>0.0</v>
      </c>
      <c r="L103" s="30">
        <v>0.0</v>
      </c>
      <c r="M103" s="30">
        <v>0.0</v>
      </c>
      <c r="N103" s="30">
        <v>0.0</v>
      </c>
      <c r="O103" s="30">
        <v>0.0</v>
      </c>
      <c r="P103" s="30">
        <v>0.0</v>
      </c>
      <c r="Q103" s="30">
        <v>0.0</v>
      </c>
      <c r="R103" s="30">
        <v>0.0</v>
      </c>
      <c r="S103" s="30">
        <v>0.0</v>
      </c>
      <c r="T103" s="30">
        <v>0.0</v>
      </c>
      <c r="U103" s="30">
        <v>0.0</v>
      </c>
      <c r="V103" s="30">
        <v>9.0</v>
      </c>
      <c r="W103" s="30">
        <v>0.0</v>
      </c>
      <c r="X103" s="48">
        <v>0.0</v>
      </c>
      <c r="Y103" s="30">
        <v>0.0</v>
      </c>
      <c r="Z103" s="30">
        <v>9.0</v>
      </c>
      <c r="AA103" s="30">
        <v>9.0</v>
      </c>
      <c r="AB103" s="46">
        <f t="array" ref="AB103">xlookup(A103&amp;B103,'Inventory by Market SKU (Units)'!D:D,'Inventory by Market SKU (Units)'!C:C,"",0)</f>
        <v>89</v>
      </c>
      <c r="AC103" s="47">
        <f t="shared" si="1"/>
        <v>29.66666667</v>
      </c>
      <c r="AD103" s="46"/>
    </row>
    <row r="104" ht="14.25" hidden="1" customHeight="1">
      <c r="A104" s="11" t="s">
        <v>39</v>
      </c>
      <c r="B104" s="11" t="s">
        <v>162</v>
      </c>
      <c r="C104" s="28">
        <v>0.0</v>
      </c>
      <c r="D104" s="28">
        <v>0.0</v>
      </c>
      <c r="E104" s="28">
        <v>0.0</v>
      </c>
      <c r="F104" s="28">
        <v>0.0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0.0</v>
      </c>
      <c r="M104" s="28">
        <v>0.0</v>
      </c>
      <c r="N104" s="28">
        <v>0.0</v>
      </c>
      <c r="O104" s="28">
        <v>0.0</v>
      </c>
      <c r="P104" s="28">
        <v>0.0</v>
      </c>
      <c r="Q104" s="28">
        <v>0.0</v>
      </c>
      <c r="R104" s="28">
        <v>22.0</v>
      </c>
      <c r="S104" s="28">
        <v>32.0</v>
      </c>
      <c r="T104" s="28">
        <v>23.0</v>
      </c>
      <c r="U104" s="28">
        <v>6.0</v>
      </c>
      <c r="V104" s="28">
        <v>2.0</v>
      </c>
      <c r="W104" s="28">
        <v>0.0</v>
      </c>
      <c r="X104" s="29">
        <v>0.0</v>
      </c>
      <c r="Y104" s="28">
        <v>0.0</v>
      </c>
      <c r="Z104" s="28">
        <v>85.0</v>
      </c>
      <c r="AA104" s="28">
        <v>85.0</v>
      </c>
      <c r="AB104" s="46">
        <f t="array" ref="AB104">xlookup(A104&amp;B104,'Inventory by Market SKU (Units)'!D:D,'Inventory by Market SKU (Units)'!C:C,"",0)</f>
        <v>0</v>
      </c>
      <c r="AC104" s="47">
        <f t="shared" si="1"/>
        <v>0</v>
      </c>
      <c r="AD104" s="46"/>
    </row>
    <row r="105" ht="14.25" hidden="1" customHeight="1">
      <c r="A105" s="18" t="s">
        <v>39</v>
      </c>
      <c r="B105" s="18" t="s">
        <v>163</v>
      </c>
      <c r="C105" s="30">
        <v>0.0</v>
      </c>
      <c r="D105" s="30">
        <v>0.0</v>
      </c>
      <c r="E105" s="30">
        <v>0.0</v>
      </c>
      <c r="F105" s="30">
        <v>0.0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  <c r="O105" s="30">
        <v>0.0</v>
      </c>
      <c r="P105" s="30">
        <v>0.0</v>
      </c>
      <c r="Q105" s="30">
        <v>0.0</v>
      </c>
      <c r="R105" s="30">
        <v>2.0</v>
      </c>
      <c r="S105" s="30">
        <v>7.0</v>
      </c>
      <c r="T105" s="30">
        <v>2.0</v>
      </c>
      <c r="U105" s="30">
        <v>105.0</v>
      </c>
      <c r="V105" s="30">
        <v>60.0</v>
      </c>
      <c r="W105" s="30">
        <v>0.0</v>
      </c>
      <c r="X105" s="48">
        <v>0.0</v>
      </c>
      <c r="Y105" s="30">
        <v>0.0</v>
      </c>
      <c r="Z105" s="30">
        <v>176.0</v>
      </c>
      <c r="AA105" s="30">
        <v>176.0</v>
      </c>
      <c r="AB105" s="46" t="str">
        <f t="array" ref="AB105">xlookup(A105&amp;B105,'Inventory by Market SKU (Units)'!D:D,'Inventory by Market SKU (Units)'!C:C,"",0)</f>
        <v/>
      </c>
      <c r="AC105" s="47">
        <f t="shared" si="1"/>
        <v>0</v>
      </c>
      <c r="AD105" s="46"/>
    </row>
    <row r="106" ht="14.25" hidden="1" customHeight="1">
      <c r="A106" s="11" t="s">
        <v>39</v>
      </c>
      <c r="B106" s="11" t="s">
        <v>164</v>
      </c>
      <c r="C106" s="28">
        <v>0.0</v>
      </c>
      <c r="D106" s="28">
        <v>0.0</v>
      </c>
      <c r="E106" s="28">
        <v>0.0</v>
      </c>
      <c r="F106" s="28">
        <v>0.0</v>
      </c>
      <c r="G106" s="28">
        <v>0.0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0.0</v>
      </c>
      <c r="R106" s="28">
        <v>2.0</v>
      </c>
      <c r="S106" s="28">
        <v>8.0</v>
      </c>
      <c r="T106" s="28">
        <v>4.0</v>
      </c>
      <c r="U106" s="28">
        <v>77.0</v>
      </c>
      <c r="V106" s="28">
        <v>30.0</v>
      </c>
      <c r="W106" s="28">
        <v>0.0</v>
      </c>
      <c r="X106" s="29">
        <v>0.0</v>
      </c>
      <c r="Y106" s="28">
        <v>0.0</v>
      </c>
      <c r="Z106" s="28">
        <v>121.0</v>
      </c>
      <c r="AA106" s="28">
        <v>121.0</v>
      </c>
      <c r="AB106" s="46" t="str">
        <f t="array" ref="AB106">xlookup(A106&amp;B106,'Inventory by Market SKU (Units)'!D:D,'Inventory by Market SKU (Units)'!C:C,"",0)</f>
        <v/>
      </c>
      <c r="AC106" s="47">
        <f t="shared" si="1"/>
        <v>0</v>
      </c>
      <c r="AD106" s="46"/>
    </row>
    <row r="107" ht="14.25" hidden="1" customHeight="1">
      <c r="A107" s="18" t="s">
        <v>39</v>
      </c>
      <c r="B107" s="18" t="s">
        <v>165</v>
      </c>
      <c r="C107" s="30">
        <v>0.0</v>
      </c>
      <c r="D107" s="30">
        <v>0.0</v>
      </c>
      <c r="E107" s="30">
        <v>0.0</v>
      </c>
      <c r="F107" s="30">
        <v>0.0</v>
      </c>
      <c r="G107" s="30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  <c r="O107" s="30">
        <v>0.0</v>
      </c>
      <c r="P107" s="30">
        <v>0.0</v>
      </c>
      <c r="Q107" s="30">
        <v>0.0</v>
      </c>
      <c r="R107" s="30">
        <v>1.0</v>
      </c>
      <c r="S107" s="30">
        <v>3.0</v>
      </c>
      <c r="T107" s="30">
        <v>0.0</v>
      </c>
      <c r="U107" s="30">
        <v>15.0</v>
      </c>
      <c r="V107" s="30">
        <v>60.0</v>
      </c>
      <c r="W107" s="30">
        <v>0.0</v>
      </c>
      <c r="X107" s="48">
        <v>0.0</v>
      </c>
      <c r="Y107" s="30">
        <v>0.0</v>
      </c>
      <c r="Z107" s="30">
        <v>79.0</v>
      </c>
      <c r="AA107" s="30">
        <v>79.0</v>
      </c>
      <c r="AB107" s="46" t="str">
        <f t="array" ref="AB107">xlookup(A107&amp;B107,'Inventory by Market SKU (Units)'!D:D,'Inventory by Market SKU (Units)'!C:C,"",0)</f>
        <v/>
      </c>
      <c r="AC107" s="47">
        <f t="shared" si="1"/>
        <v>0</v>
      </c>
      <c r="AD107" s="46"/>
    </row>
    <row r="108" ht="14.25" hidden="1" customHeight="1">
      <c r="A108" s="11" t="s">
        <v>39</v>
      </c>
      <c r="B108" s="11" t="s">
        <v>166</v>
      </c>
      <c r="C108" s="28">
        <v>0.0</v>
      </c>
      <c r="D108" s="28">
        <v>0.0</v>
      </c>
      <c r="E108" s="28">
        <v>0.0</v>
      </c>
      <c r="F108" s="28">
        <v>0.0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0.0</v>
      </c>
      <c r="N108" s="28">
        <v>0.0</v>
      </c>
      <c r="O108" s="28">
        <v>0.0</v>
      </c>
      <c r="P108" s="28">
        <v>0.0</v>
      </c>
      <c r="Q108" s="28">
        <v>0.0</v>
      </c>
      <c r="R108" s="28">
        <v>2.0</v>
      </c>
      <c r="S108" s="28">
        <v>5.0</v>
      </c>
      <c r="T108" s="28">
        <v>0.0</v>
      </c>
      <c r="U108" s="28">
        <v>0.0</v>
      </c>
      <c r="V108" s="28">
        <v>15.0</v>
      </c>
      <c r="W108" s="28">
        <v>0.0</v>
      </c>
      <c r="X108" s="29">
        <v>0.0</v>
      </c>
      <c r="Y108" s="28">
        <v>0.0</v>
      </c>
      <c r="Z108" s="28">
        <v>22.0</v>
      </c>
      <c r="AA108" s="28">
        <v>22.0</v>
      </c>
      <c r="AB108" s="46" t="str">
        <f t="array" ref="AB108">xlookup(A108&amp;B108,'Inventory by Market SKU (Units)'!D:D,'Inventory by Market SKU (Units)'!C:C,"",0)</f>
        <v/>
      </c>
      <c r="AC108" s="47">
        <f t="shared" si="1"/>
        <v>0</v>
      </c>
      <c r="AD108" s="46"/>
    </row>
    <row r="109" ht="14.25" hidden="1" customHeight="1">
      <c r="A109" s="18" t="s">
        <v>39</v>
      </c>
      <c r="B109" s="18" t="s">
        <v>167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  <c r="O109" s="30">
        <v>0.0</v>
      </c>
      <c r="P109" s="30">
        <v>0.0</v>
      </c>
      <c r="Q109" s="30">
        <v>0.0</v>
      </c>
      <c r="R109" s="30">
        <v>2.0</v>
      </c>
      <c r="S109" s="30">
        <v>3.0</v>
      </c>
      <c r="T109" s="30">
        <v>1.0</v>
      </c>
      <c r="U109" s="30">
        <v>16.0</v>
      </c>
      <c r="V109" s="30">
        <v>31.0</v>
      </c>
      <c r="W109" s="30">
        <v>0.0</v>
      </c>
      <c r="X109" s="48">
        <v>0.0</v>
      </c>
      <c r="Y109" s="30">
        <v>0.0</v>
      </c>
      <c r="Z109" s="30">
        <v>53.0</v>
      </c>
      <c r="AA109" s="30">
        <v>53.0</v>
      </c>
      <c r="AB109" s="46" t="str">
        <f t="array" ref="AB109">xlookup(A109&amp;B109,'Inventory by Market SKU (Units)'!D:D,'Inventory by Market SKU (Units)'!C:C,"",0)</f>
        <v/>
      </c>
      <c r="AC109" s="47">
        <f t="shared" si="1"/>
        <v>0</v>
      </c>
      <c r="AD109" s="46"/>
    </row>
    <row r="110" ht="14.25" hidden="1" customHeight="1">
      <c r="A110" s="11" t="s">
        <v>39</v>
      </c>
      <c r="B110" s="11" t="s">
        <v>168</v>
      </c>
      <c r="C110" s="28">
        <v>0.0</v>
      </c>
      <c r="D110" s="28">
        <v>0.0</v>
      </c>
      <c r="E110" s="28">
        <v>0.0</v>
      </c>
      <c r="F110" s="28">
        <v>0.0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0.0</v>
      </c>
      <c r="N110" s="28">
        <v>0.0</v>
      </c>
      <c r="O110" s="28">
        <v>0.0</v>
      </c>
      <c r="P110" s="28">
        <v>0.0</v>
      </c>
      <c r="Q110" s="28">
        <v>0.0</v>
      </c>
      <c r="R110" s="28">
        <v>0.0</v>
      </c>
      <c r="S110" s="28">
        <v>0.0</v>
      </c>
      <c r="T110" s="28">
        <v>0.0</v>
      </c>
      <c r="U110" s="28">
        <v>0.0</v>
      </c>
      <c r="V110" s="28">
        <v>1.0</v>
      </c>
      <c r="W110" s="28">
        <v>0.0</v>
      </c>
      <c r="X110" s="29">
        <v>0.0</v>
      </c>
      <c r="Y110" s="28">
        <v>0.0</v>
      </c>
      <c r="Z110" s="28">
        <v>1.0</v>
      </c>
      <c r="AA110" s="28">
        <v>1.0</v>
      </c>
      <c r="AB110" s="46" t="str">
        <f t="array" ref="AB110">xlookup(A110&amp;B110,'Inventory by Market SKU (Units)'!D:D,'Inventory by Market SKU (Units)'!C:C,"",0)</f>
        <v/>
      </c>
      <c r="AC110" s="47">
        <f t="shared" si="1"/>
        <v>0</v>
      </c>
      <c r="AD110" s="46"/>
    </row>
    <row r="111" ht="14.25" hidden="1" customHeight="1">
      <c r="A111" s="18" t="s">
        <v>39</v>
      </c>
      <c r="B111" s="18" t="s">
        <v>169</v>
      </c>
      <c r="C111" s="30">
        <v>0.0</v>
      </c>
      <c r="D111" s="30">
        <v>0.0</v>
      </c>
      <c r="E111" s="30">
        <v>0.0</v>
      </c>
      <c r="F111" s="30">
        <v>0.0</v>
      </c>
      <c r="G111" s="30">
        <v>0.0</v>
      </c>
      <c r="H111" s="30">
        <v>0.0</v>
      </c>
      <c r="I111" s="30">
        <v>0.0</v>
      </c>
      <c r="J111" s="30">
        <v>0.0</v>
      </c>
      <c r="K111" s="30">
        <v>0.0</v>
      </c>
      <c r="L111" s="30">
        <v>0.0</v>
      </c>
      <c r="M111" s="30">
        <v>0.0</v>
      </c>
      <c r="N111" s="30">
        <v>0.0</v>
      </c>
      <c r="O111" s="30">
        <v>0.0</v>
      </c>
      <c r="P111" s="30">
        <v>0.0</v>
      </c>
      <c r="Q111" s="30">
        <v>0.0</v>
      </c>
      <c r="R111" s="30">
        <v>0.0</v>
      </c>
      <c r="S111" s="30">
        <v>0.0</v>
      </c>
      <c r="T111" s="30">
        <v>0.0</v>
      </c>
      <c r="U111" s="30">
        <v>0.0</v>
      </c>
      <c r="V111" s="30">
        <v>1.0</v>
      </c>
      <c r="W111" s="30">
        <v>0.0</v>
      </c>
      <c r="X111" s="48">
        <v>0.0</v>
      </c>
      <c r="Y111" s="30">
        <v>0.0</v>
      </c>
      <c r="Z111" s="30">
        <v>1.0</v>
      </c>
      <c r="AA111" s="30">
        <v>1.0</v>
      </c>
      <c r="AB111" s="46" t="str">
        <f t="array" ref="AB111">xlookup(A111&amp;B111,'Inventory by Market SKU (Units)'!D:D,'Inventory by Market SKU (Units)'!C:C,"",0)</f>
        <v/>
      </c>
      <c r="AC111" s="47">
        <f t="shared" si="1"/>
        <v>0</v>
      </c>
      <c r="AD111" s="46"/>
    </row>
    <row r="112" ht="14.25" hidden="1" customHeight="1">
      <c r="A112" s="11" t="s">
        <v>39</v>
      </c>
      <c r="B112" s="11" t="s">
        <v>170</v>
      </c>
      <c r="C112" s="28">
        <v>0.0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0.0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1.0</v>
      </c>
      <c r="W112" s="28">
        <v>0.0</v>
      </c>
      <c r="X112" s="29">
        <v>0.0</v>
      </c>
      <c r="Y112" s="28">
        <v>0.0</v>
      </c>
      <c r="Z112" s="28">
        <v>1.0</v>
      </c>
      <c r="AA112" s="28">
        <v>1.0</v>
      </c>
      <c r="AB112" s="46" t="str">
        <f t="array" ref="AB112">xlookup(A112&amp;B112,'Inventory by Market SKU (Units)'!D:D,'Inventory by Market SKU (Units)'!C:C,"",0)</f>
        <v/>
      </c>
      <c r="AC112" s="47">
        <f t="shared" si="1"/>
        <v>0</v>
      </c>
      <c r="AD112" s="46"/>
    </row>
    <row r="113" ht="14.25" hidden="1" customHeight="1">
      <c r="A113" s="18" t="s">
        <v>39</v>
      </c>
      <c r="B113" s="18" t="s">
        <v>171</v>
      </c>
      <c r="C113" s="30">
        <v>0.0</v>
      </c>
      <c r="D113" s="30">
        <v>0.0</v>
      </c>
      <c r="E113" s="30">
        <v>0.0</v>
      </c>
      <c r="F113" s="30">
        <v>0.0</v>
      </c>
      <c r="G113" s="30">
        <v>0.0</v>
      </c>
      <c r="H113" s="30">
        <v>0.0</v>
      </c>
      <c r="I113" s="30">
        <v>0.0</v>
      </c>
      <c r="J113" s="30">
        <v>0.0</v>
      </c>
      <c r="K113" s="30">
        <v>0.0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0.0</v>
      </c>
      <c r="R113" s="30">
        <v>0.0</v>
      </c>
      <c r="S113" s="30">
        <v>0.0</v>
      </c>
      <c r="T113" s="30">
        <v>0.0</v>
      </c>
      <c r="U113" s="30">
        <v>0.0</v>
      </c>
      <c r="V113" s="30">
        <v>1.0</v>
      </c>
      <c r="W113" s="30">
        <v>0.0</v>
      </c>
      <c r="X113" s="48">
        <v>0.0</v>
      </c>
      <c r="Y113" s="30">
        <v>0.0</v>
      </c>
      <c r="Z113" s="30">
        <v>1.0</v>
      </c>
      <c r="AA113" s="30">
        <v>1.0</v>
      </c>
      <c r="AB113" s="46" t="str">
        <f t="array" ref="AB113">xlookup(A113&amp;B113,'Inventory by Market SKU (Units)'!D:D,'Inventory by Market SKU (Units)'!C:C,"",0)</f>
        <v/>
      </c>
      <c r="AC113" s="47">
        <f t="shared" si="1"/>
        <v>0</v>
      </c>
      <c r="AD113" s="46"/>
    </row>
    <row r="114" ht="14.25" hidden="1" customHeight="1">
      <c r="A114" s="11" t="s">
        <v>39</v>
      </c>
      <c r="B114" s="11" t="s">
        <v>172</v>
      </c>
      <c r="C114" s="28">
        <v>0.0</v>
      </c>
      <c r="D114" s="28">
        <v>0.0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0.0</v>
      </c>
      <c r="N114" s="28">
        <v>0.0</v>
      </c>
      <c r="O114" s="28">
        <v>0.0</v>
      </c>
      <c r="P114" s="28">
        <v>0.0</v>
      </c>
      <c r="Q114" s="28">
        <v>0.0</v>
      </c>
      <c r="R114" s="28">
        <v>0.0</v>
      </c>
      <c r="S114" s="28">
        <v>0.0</v>
      </c>
      <c r="T114" s="28">
        <v>0.0</v>
      </c>
      <c r="U114" s="28">
        <v>0.0</v>
      </c>
      <c r="V114" s="28">
        <v>1.0</v>
      </c>
      <c r="W114" s="28">
        <v>0.0</v>
      </c>
      <c r="X114" s="29">
        <v>0.0</v>
      </c>
      <c r="Y114" s="28">
        <v>0.0</v>
      </c>
      <c r="Z114" s="28">
        <v>1.0</v>
      </c>
      <c r="AA114" s="28">
        <v>1.0</v>
      </c>
      <c r="AB114" s="46" t="str">
        <f t="array" ref="AB114">xlookup(A114&amp;B114,'Inventory by Market SKU (Units)'!D:D,'Inventory by Market SKU (Units)'!C:C,"",0)</f>
        <v/>
      </c>
      <c r="AC114" s="47">
        <f t="shared" si="1"/>
        <v>0</v>
      </c>
      <c r="AD114" s="46"/>
    </row>
    <row r="115" ht="14.25" hidden="1" customHeight="1">
      <c r="A115" s="18" t="s">
        <v>39</v>
      </c>
      <c r="B115" s="18" t="s">
        <v>173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  <c r="O115" s="30">
        <v>0.0</v>
      </c>
      <c r="P115" s="30">
        <v>0.0</v>
      </c>
      <c r="Q115" s="30">
        <v>0.0</v>
      </c>
      <c r="R115" s="30">
        <v>0.0</v>
      </c>
      <c r="S115" s="30">
        <v>0.0</v>
      </c>
      <c r="T115" s="30">
        <v>0.0</v>
      </c>
      <c r="U115" s="30">
        <v>0.0</v>
      </c>
      <c r="V115" s="30">
        <v>1.0</v>
      </c>
      <c r="W115" s="30">
        <v>0.0</v>
      </c>
      <c r="X115" s="48">
        <v>0.0</v>
      </c>
      <c r="Y115" s="30">
        <v>0.0</v>
      </c>
      <c r="Z115" s="30">
        <v>1.0</v>
      </c>
      <c r="AA115" s="30">
        <v>1.0</v>
      </c>
      <c r="AB115" s="46" t="str">
        <f t="array" ref="AB115">xlookup(A115&amp;B115,'Inventory by Market SKU (Units)'!D:D,'Inventory by Market SKU (Units)'!C:C,"",0)</f>
        <v/>
      </c>
      <c r="AC115" s="47">
        <f t="shared" si="1"/>
        <v>0</v>
      </c>
      <c r="AD115" s="46"/>
    </row>
    <row r="116" ht="14.25" hidden="1" customHeight="1">
      <c r="A116" s="11" t="s">
        <v>39</v>
      </c>
      <c r="B116" s="11" t="s">
        <v>174</v>
      </c>
      <c r="C116" s="28">
        <v>0.0</v>
      </c>
      <c r="D116" s="28">
        <v>0.0</v>
      </c>
      <c r="E116" s="28">
        <v>0.0</v>
      </c>
      <c r="F116" s="28">
        <v>0.0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0.0</v>
      </c>
      <c r="N116" s="28">
        <v>0.0</v>
      </c>
      <c r="O116" s="28">
        <v>0.0</v>
      </c>
      <c r="P116" s="28">
        <v>0.0</v>
      </c>
      <c r="Q116" s="28">
        <v>0.0</v>
      </c>
      <c r="R116" s="28">
        <v>0.0</v>
      </c>
      <c r="S116" s="28">
        <v>0.0</v>
      </c>
      <c r="T116" s="28">
        <v>0.0</v>
      </c>
      <c r="U116" s="28">
        <v>0.0</v>
      </c>
      <c r="V116" s="28">
        <v>1.0</v>
      </c>
      <c r="W116" s="28">
        <v>0.0</v>
      </c>
      <c r="X116" s="29">
        <v>0.0</v>
      </c>
      <c r="Y116" s="28">
        <v>0.0</v>
      </c>
      <c r="Z116" s="28">
        <v>1.0</v>
      </c>
      <c r="AA116" s="28">
        <v>1.0</v>
      </c>
      <c r="AB116" s="46" t="str">
        <f t="array" ref="AB116">xlookup(A116&amp;B116,'Inventory by Market SKU (Units)'!D:D,'Inventory by Market SKU (Units)'!C:C,"",0)</f>
        <v/>
      </c>
      <c r="AC116" s="47">
        <f t="shared" si="1"/>
        <v>0</v>
      </c>
      <c r="AD116" s="46"/>
    </row>
    <row r="117" ht="14.25" hidden="1" customHeight="1">
      <c r="A117" s="18" t="s">
        <v>39</v>
      </c>
      <c r="B117" s="18" t="s">
        <v>175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0.0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  <c r="O117" s="30">
        <v>0.0</v>
      </c>
      <c r="P117" s="30">
        <v>0.0</v>
      </c>
      <c r="Q117" s="30">
        <v>0.0</v>
      </c>
      <c r="R117" s="30">
        <v>0.0</v>
      </c>
      <c r="S117" s="30">
        <v>0.0</v>
      </c>
      <c r="T117" s="30">
        <v>0.0</v>
      </c>
      <c r="U117" s="30">
        <v>0.0</v>
      </c>
      <c r="V117" s="30">
        <v>1.0</v>
      </c>
      <c r="W117" s="30">
        <v>0.0</v>
      </c>
      <c r="X117" s="48">
        <v>0.0</v>
      </c>
      <c r="Y117" s="30">
        <v>0.0</v>
      </c>
      <c r="Z117" s="30">
        <v>1.0</v>
      </c>
      <c r="AA117" s="30">
        <v>1.0</v>
      </c>
      <c r="AB117" s="46" t="str">
        <f t="array" ref="AB117">xlookup(A117&amp;B117,'Inventory by Market SKU (Units)'!D:D,'Inventory by Market SKU (Units)'!C:C,"",0)</f>
        <v/>
      </c>
      <c r="AC117" s="47">
        <f t="shared" si="1"/>
        <v>0</v>
      </c>
      <c r="AD117" s="46"/>
    </row>
    <row r="118" ht="14.25" hidden="1" customHeight="1">
      <c r="A118" s="11" t="s">
        <v>39</v>
      </c>
      <c r="B118" s="11" t="s">
        <v>176</v>
      </c>
      <c r="C118" s="28">
        <v>0.0</v>
      </c>
      <c r="D118" s="28">
        <v>0.0</v>
      </c>
      <c r="E118" s="28">
        <v>0.0</v>
      </c>
      <c r="F118" s="28">
        <v>0.0</v>
      </c>
      <c r="G118" s="28">
        <v>0.0</v>
      </c>
      <c r="H118" s="28">
        <v>0.0</v>
      </c>
      <c r="I118" s="28">
        <v>0.0</v>
      </c>
      <c r="J118" s="28">
        <v>0.0</v>
      </c>
      <c r="K118" s="28">
        <v>0.0</v>
      </c>
      <c r="L118" s="28">
        <v>0.0</v>
      </c>
      <c r="M118" s="28">
        <v>0.0</v>
      </c>
      <c r="N118" s="28">
        <v>0.0</v>
      </c>
      <c r="O118" s="28">
        <v>0.0</v>
      </c>
      <c r="P118" s="28">
        <v>0.0</v>
      </c>
      <c r="Q118" s="28">
        <v>0.0</v>
      </c>
      <c r="R118" s="28">
        <v>0.0</v>
      </c>
      <c r="S118" s="28">
        <v>0.0</v>
      </c>
      <c r="T118" s="28">
        <v>0.0</v>
      </c>
      <c r="U118" s="28">
        <v>0.0</v>
      </c>
      <c r="V118" s="28">
        <v>1.0</v>
      </c>
      <c r="W118" s="28">
        <v>0.0</v>
      </c>
      <c r="X118" s="29">
        <v>0.0</v>
      </c>
      <c r="Y118" s="28">
        <v>0.0</v>
      </c>
      <c r="Z118" s="28">
        <v>1.0</v>
      </c>
      <c r="AA118" s="28">
        <v>1.0</v>
      </c>
      <c r="AB118" s="46" t="str">
        <f t="array" ref="AB118">xlookup(A118&amp;B118,'Inventory by Market SKU (Units)'!D:D,'Inventory by Market SKU (Units)'!C:C,"",0)</f>
        <v/>
      </c>
      <c r="AC118" s="47">
        <f t="shared" si="1"/>
        <v>0</v>
      </c>
      <c r="AD118" s="46"/>
    </row>
    <row r="119" ht="14.25" hidden="1" customHeight="1">
      <c r="A119" s="18" t="s">
        <v>39</v>
      </c>
      <c r="B119" s="18" t="s">
        <v>177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  <c r="O119" s="30">
        <v>0.0</v>
      </c>
      <c r="P119" s="30">
        <v>0.0</v>
      </c>
      <c r="Q119" s="30">
        <v>0.0</v>
      </c>
      <c r="R119" s="30">
        <v>0.0</v>
      </c>
      <c r="S119" s="30">
        <v>0.0</v>
      </c>
      <c r="T119" s="30">
        <v>0.0</v>
      </c>
      <c r="U119" s="30">
        <v>0.0</v>
      </c>
      <c r="V119" s="30">
        <v>1.0</v>
      </c>
      <c r="W119" s="30">
        <v>0.0</v>
      </c>
      <c r="X119" s="48">
        <v>0.0</v>
      </c>
      <c r="Y119" s="30">
        <v>0.0</v>
      </c>
      <c r="Z119" s="30">
        <v>1.0</v>
      </c>
      <c r="AA119" s="30">
        <v>1.0</v>
      </c>
      <c r="AB119" s="46" t="str">
        <f t="array" ref="AB119">xlookup(A119&amp;B119,'Inventory by Market SKU (Units)'!D:D,'Inventory by Market SKU (Units)'!C:C,"",0)</f>
        <v/>
      </c>
      <c r="AC119" s="47">
        <f t="shared" si="1"/>
        <v>0</v>
      </c>
      <c r="AD119" s="46"/>
    </row>
    <row r="120" ht="14.25" hidden="1" customHeight="1">
      <c r="A120" s="11" t="s">
        <v>39</v>
      </c>
      <c r="B120" s="11" t="s">
        <v>178</v>
      </c>
      <c r="C120" s="28">
        <v>0.0</v>
      </c>
      <c r="D120" s="28">
        <v>0.0</v>
      </c>
      <c r="E120" s="28">
        <v>0.0</v>
      </c>
      <c r="F120" s="28">
        <v>0.0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0.0</v>
      </c>
      <c r="M120" s="28">
        <v>0.0</v>
      </c>
      <c r="N120" s="28">
        <v>0.0</v>
      </c>
      <c r="O120" s="28">
        <v>0.0</v>
      </c>
      <c r="P120" s="28">
        <v>0.0</v>
      </c>
      <c r="Q120" s="28">
        <v>0.0</v>
      </c>
      <c r="R120" s="28">
        <v>0.0</v>
      </c>
      <c r="S120" s="28">
        <v>0.0</v>
      </c>
      <c r="T120" s="28">
        <v>0.0</v>
      </c>
      <c r="U120" s="28">
        <v>0.0</v>
      </c>
      <c r="V120" s="28">
        <v>1.0</v>
      </c>
      <c r="W120" s="28">
        <v>0.0</v>
      </c>
      <c r="X120" s="29">
        <v>0.0</v>
      </c>
      <c r="Y120" s="28">
        <v>0.0</v>
      </c>
      <c r="Z120" s="28">
        <v>1.0</v>
      </c>
      <c r="AA120" s="28">
        <v>1.0</v>
      </c>
      <c r="AB120" s="46" t="str">
        <f t="array" ref="AB120">xlookup(A120&amp;B120,'Inventory by Market SKU (Units)'!D:D,'Inventory by Market SKU (Units)'!C:C,"",0)</f>
        <v/>
      </c>
      <c r="AC120" s="47">
        <f t="shared" si="1"/>
        <v>0</v>
      </c>
      <c r="AD120" s="46"/>
    </row>
    <row r="121" ht="14.25" hidden="1" customHeight="1">
      <c r="A121" s="18" t="s">
        <v>39</v>
      </c>
      <c r="B121" s="18" t="s">
        <v>179</v>
      </c>
      <c r="C121" s="30">
        <v>0.0</v>
      </c>
      <c r="D121" s="30">
        <v>0.0</v>
      </c>
      <c r="E121" s="30">
        <v>0.0</v>
      </c>
      <c r="F121" s="30">
        <v>0.0</v>
      </c>
      <c r="G121" s="30">
        <v>0.0</v>
      </c>
      <c r="H121" s="30">
        <v>0.0</v>
      </c>
      <c r="I121" s="30">
        <v>0.0</v>
      </c>
      <c r="J121" s="30">
        <v>0.0</v>
      </c>
      <c r="K121" s="30">
        <v>0.0</v>
      </c>
      <c r="L121" s="30">
        <v>0.0</v>
      </c>
      <c r="M121" s="30">
        <v>0.0</v>
      </c>
      <c r="N121" s="30">
        <v>0.0</v>
      </c>
      <c r="O121" s="30">
        <v>0.0</v>
      </c>
      <c r="P121" s="30">
        <v>0.0</v>
      </c>
      <c r="Q121" s="30">
        <v>0.0</v>
      </c>
      <c r="R121" s="30">
        <v>0.0</v>
      </c>
      <c r="S121" s="30">
        <v>0.0</v>
      </c>
      <c r="T121" s="30">
        <v>0.0</v>
      </c>
      <c r="U121" s="30">
        <v>0.0</v>
      </c>
      <c r="V121" s="30">
        <v>1.0</v>
      </c>
      <c r="W121" s="30">
        <v>0.0</v>
      </c>
      <c r="X121" s="48">
        <v>0.0</v>
      </c>
      <c r="Y121" s="30">
        <v>0.0</v>
      </c>
      <c r="Z121" s="30">
        <v>1.0</v>
      </c>
      <c r="AA121" s="30">
        <v>1.0</v>
      </c>
      <c r="AB121" s="46" t="str">
        <f t="array" ref="AB121">xlookup(A121&amp;B121,'Inventory by Market SKU (Units)'!D:D,'Inventory by Market SKU (Units)'!C:C,"",0)</f>
        <v/>
      </c>
      <c r="AC121" s="47">
        <f t="shared" si="1"/>
        <v>0</v>
      </c>
      <c r="AD121" s="46"/>
    </row>
    <row r="122" ht="14.25" hidden="1" customHeight="1">
      <c r="A122" s="11" t="s">
        <v>39</v>
      </c>
      <c r="B122" s="11" t="s">
        <v>180</v>
      </c>
      <c r="C122" s="28">
        <v>0.0</v>
      </c>
      <c r="D122" s="28">
        <v>0.0</v>
      </c>
      <c r="E122" s="28">
        <v>0.0</v>
      </c>
      <c r="F122" s="28">
        <v>0.0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0.0</v>
      </c>
      <c r="M122" s="28">
        <v>0.0</v>
      </c>
      <c r="N122" s="28">
        <v>0.0</v>
      </c>
      <c r="O122" s="28">
        <v>0.0</v>
      </c>
      <c r="P122" s="28">
        <v>0.0</v>
      </c>
      <c r="Q122" s="28">
        <v>0.0</v>
      </c>
      <c r="R122" s="28">
        <v>3.0</v>
      </c>
      <c r="S122" s="28">
        <v>7.0</v>
      </c>
      <c r="T122" s="28">
        <v>0.0</v>
      </c>
      <c r="U122" s="28">
        <v>60.0</v>
      </c>
      <c r="V122" s="28">
        <v>30.0</v>
      </c>
      <c r="W122" s="28">
        <v>0.0</v>
      </c>
      <c r="X122" s="29">
        <v>0.0</v>
      </c>
      <c r="Y122" s="28">
        <v>0.0</v>
      </c>
      <c r="Z122" s="28">
        <v>100.0</v>
      </c>
      <c r="AA122" s="28">
        <v>100.0</v>
      </c>
      <c r="AB122" s="46" t="str">
        <f t="array" ref="AB122">xlookup(A122&amp;B122,'Inventory by Market SKU (Units)'!D:D,'Inventory by Market SKU (Units)'!C:C,"",0)</f>
        <v/>
      </c>
      <c r="AC122" s="47">
        <f t="shared" si="1"/>
        <v>0</v>
      </c>
      <c r="AD122" s="46"/>
    </row>
    <row r="123" ht="14.25" hidden="1" customHeight="1">
      <c r="A123" s="18" t="s">
        <v>39</v>
      </c>
      <c r="B123" s="18" t="s">
        <v>181</v>
      </c>
      <c r="C123" s="30">
        <v>0.0</v>
      </c>
      <c r="D123" s="30">
        <v>0.0</v>
      </c>
      <c r="E123" s="30">
        <v>0.0</v>
      </c>
      <c r="F123" s="30">
        <v>0.0</v>
      </c>
      <c r="G123" s="30">
        <v>0.0</v>
      </c>
      <c r="H123" s="30">
        <v>0.0</v>
      </c>
      <c r="I123" s="30">
        <v>0.0</v>
      </c>
      <c r="J123" s="30">
        <v>0.0</v>
      </c>
      <c r="K123" s="30">
        <v>0.0</v>
      </c>
      <c r="L123" s="30">
        <v>0.0</v>
      </c>
      <c r="M123" s="30">
        <v>0.0</v>
      </c>
      <c r="N123" s="30">
        <v>0.0</v>
      </c>
      <c r="O123" s="30">
        <v>0.0</v>
      </c>
      <c r="P123" s="30">
        <v>0.0</v>
      </c>
      <c r="Q123" s="30">
        <v>0.0</v>
      </c>
      <c r="R123" s="30">
        <v>1.0</v>
      </c>
      <c r="S123" s="30">
        <v>3.0</v>
      </c>
      <c r="T123" s="30">
        <v>1.0</v>
      </c>
      <c r="U123" s="30">
        <v>6.0</v>
      </c>
      <c r="V123" s="30">
        <v>30.0</v>
      </c>
      <c r="W123" s="30">
        <v>0.0</v>
      </c>
      <c r="X123" s="48">
        <v>0.0</v>
      </c>
      <c r="Y123" s="30">
        <v>0.0</v>
      </c>
      <c r="Z123" s="30">
        <v>41.0</v>
      </c>
      <c r="AA123" s="30">
        <v>41.0</v>
      </c>
      <c r="AB123" s="46" t="str">
        <f t="array" ref="AB123">xlookup(A123&amp;B123,'Inventory by Market SKU (Units)'!D:D,'Inventory by Market SKU (Units)'!C:C,"",0)</f>
        <v/>
      </c>
      <c r="AC123" s="47">
        <f t="shared" si="1"/>
        <v>0</v>
      </c>
      <c r="AD123" s="46"/>
    </row>
    <row r="124" ht="14.25" hidden="1" customHeight="1">
      <c r="A124" s="11" t="s">
        <v>39</v>
      </c>
      <c r="B124" s="11" t="s">
        <v>182</v>
      </c>
      <c r="C124" s="28">
        <v>0.0</v>
      </c>
      <c r="D124" s="28">
        <v>0.0</v>
      </c>
      <c r="E124" s="28">
        <v>0.0</v>
      </c>
      <c r="F124" s="28">
        <v>0.0</v>
      </c>
      <c r="G124" s="28">
        <v>0.0</v>
      </c>
      <c r="H124" s="28">
        <v>0.0</v>
      </c>
      <c r="I124" s="28">
        <v>0.0</v>
      </c>
      <c r="J124" s="28">
        <v>0.0</v>
      </c>
      <c r="K124" s="28">
        <v>0.0</v>
      </c>
      <c r="L124" s="28">
        <v>0.0</v>
      </c>
      <c r="M124" s="28">
        <v>0.0</v>
      </c>
      <c r="N124" s="28">
        <v>0.0</v>
      </c>
      <c r="O124" s="28">
        <v>0.0</v>
      </c>
      <c r="P124" s="28">
        <v>0.0</v>
      </c>
      <c r="Q124" s="28">
        <v>0.0</v>
      </c>
      <c r="R124" s="28">
        <v>0.0</v>
      </c>
      <c r="S124" s="28">
        <v>0.0</v>
      </c>
      <c r="T124" s="28">
        <v>5.0</v>
      </c>
      <c r="U124" s="28">
        <v>48.0</v>
      </c>
      <c r="V124" s="28">
        <v>0.0</v>
      </c>
      <c r="W124" s="28">
        <v>0.0</v>
      </c>
      <c r="X124" s="29">
        <v>0.0</v>
      </c>
      <c r="Y124" s="28">
        <v>0.0</v>
      </c>
      <c r="Z124" s="28">
        <v>53.0</v>
      </c>
      <c r="AA124" s="28">
        <v>53.0</v>
      </c>
      <c r="AB124" s="46">
        <f t="array" ref="AB124">xlookup(A124&amp;B124,'Inventory by Market SKU (Units)'!D:D,'Inventory by Market SKU (Units)'!C:C,"",0)</f>
        <v>10</v>
      </c>
      <c r="AC124" s="47">
        <f t="shared" si="1"/>
        <v>0.625</v>
      </c>
      <c r="AD124" s="46"/>
    </row>
    <row r="125" ht="14.25" hidden="1" customHeight="1">
      <c r="A125" s="18" t="s">
        <v>39</v>
      </c>
      <c r="B125" s="18" t="s">
        <v>183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  <c r="O125" s="30">
        <v>0.0</v>
      </c>
      <c r="P125" s="30">
        <v>0.0</v>
      </c>
      <c r="Q125" s="30">
        <v>0.0</v>
      </c>
      <c r="R125" s="30">
        <v>29.0</v>
      </c>
      <c r="S125" s="30">
        <v>21.0</v>
      </c>
      <c r="T125" s="30">
        <v>3.0</v>
      </c>
      <c r="U125" s="30">
        <v>50.0</v>
      </c>
      <c r="V125" s="30">
        <v>0.0</v>
      </c>
      <c r="W125" s="30">
        <v>0.0</v>
      </c>
      <c r="X125" s="48">
        <v>0.0</v>
      </c>
      <c r="Y125" s="30">
        <v>0.0</v>
      </c>
      <c r="Z125" s="30">
        <v>103.0</v>
      </c>
      <c r="AA125" s="30">
        <v>103.0</v>
      </c>
      <c r="AB125" s="46" t="str">
        <f t="array" ref="AB125">xlookup(A125&amp;B125,'Inventory by Market SKU (Units)'!D:D,'Inventory by Market SKU (Units)'!C:C,"",0)</f>
        <v/>
      </c>
      <c r="AC125" s="47">
        <f t="shared" si="1"/>
        <v>0</v>
      </c>
      <c r="AD125" s="46"/>
    </row>
    <row r="126" ht="14.25" hidden="1" customHeight="1">
      <c r="A126" s="11" t="s">
        <v>39</v>
      </c>
      <c r="B126" s="11" t="s">
        <v>184</v>
      </c>
      <c r="C126" s="28">
        <v>0.0</v>
      </c>
      <c r="D126" s="28">
        <v>0.0</v>
      </c>
      <c r="E126" s="28">
        <v>0.0</v>
      </c>
      <c r="F126" s="28">
        <v>0.0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0.0</v>
      </c>
      <c r="N126" s="28">
        <v>0.0</v>
      </c>
      <c r="O126" s="28">
        <v>0.0</v>
      </c>
      <c r="P126" s="28">
        <v>0.0</v>
      </c>
      <c r="Q126" s="28">
        <v>0.0</v>
      </c>
      <c r="R126" s="28">
        <v>2.0</v>
      </c>
      <c r="S126" s="28">
        <v>0.0</v>
      </c>
      <c r="T126" s="28">
        <v>1.0</v>
      </c>
      <c r="U126" s="28">
        <v>1.0</v>
      </c>
      <c r="V126" s="28">
        <v>0.0</v>
      </c>
      <c r="W126" s="28">
        <v>0.0</v>
      </c>
      <c r="X126" s="29">
        <v>0.0</v>
      </c>
      <c r="Y126" s="28">
        <v>0.0</v>
      </c>
      <c r="Z126" s="28">
        <v>4.0</v>
      </c>
      <c r="AA126" s="28">
        <v>4.0</v>
      </c>
      <c r="AB126" s="46" t="str">
        <f t="array" ref="AB126">xlookup(A126&amp;B126,'Inventory by Market SKU (Units)'!D:D,'Inventory by Market SKU (Units)'!C:C,"",0)</f>
        <v/>
      </c>
      <c r="AC126" s="47">
        <f t="shared" si="1"/>
        <v>0</v>
      </c>
      <c r="AD126" s="46"/>
    </row>
    <row r="127" ht="14.25" hidden="1" customHeight="1">
      <c r="A127" s="18" t="s">
        <v>39</v>
      </c>
      <c r="B127" s="18" t="s">
        <v>185</v>
      </c>
      <c r="C127" s="30">
        <v>0.0</v>
      </c>
      <c r="D127" s="30">
        <v>0.0</v>
      </c>
      <c r="E127" s="30">
        <v>0.0</v>
      </c>
      <c r="F127" s="30">
        <v>0.0</v>
      </c>
      <c r="G127" s="30">
        <v>0.0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  <c r="O127" s="30">
        <v>0.0</v>
      </c>
      <c r="P127" s="30">
        <v>0.0</v>
      </c>
      <c r="Q127" s="30">
        <v>0.0</v>
      </c>
      <c r="R127" s="30">
        <v>34.0</v>
      </c>
      <c r="S127" s="30">
        <v>20.0</v>
      </c>
      <c r="T127" s="30">
        <v>3.0</v>
      </c>
      <c r="U127" s="30">
        <v>1.0</v>
      </c>
      <c r="V127" s="30">
        <v>0.0</v>
      </c>
      <c r="W127" s="30">
        <v>0.0</v>
      </c>
      <c r="X127" s="48">
        <v>0.0</v>
      </c>
      <c r="Y127" s="30">
        <v>0.0</v>
      </c>
      <c r="Z127" s="30">
        <v>58.0</v>
      </c>
      <c r="AA127" s="30">
        <v>58.0</v>
      </c>
      <c r="AB127" s="46" t="str">
        <f t="array" ref="AB127">xlookup(A127&amp;B127,'Inventory by Market SKU (Units)'!D:D,'Inventory by Market SKU (Units)'!C:C,"",0)</f>
        <v/>
      </c>
      <c r="AC127" s="47">
        <f t="shared" si="1"/>
        <v>0</v>
      </c>
      <c r="AD127" s="46"/>
    </row>
    <row r="128" ht="14.25" hidden="1" customHeight="1">
      <c r="A128" s="11" t="s">
        <v>39</v>
      </c>
      <c r="B128" s="11" t="s">
        <v>186</v>
      </c>
      <c r="C128" s="28">
        <v>0.0</v>
      </c>
      <c r="D128" s="28">
        <v>0.0</v>
      </c>
      <c r="E128" s="28">
        <v>0.0</v>
      </c>
      <c r="F128" s="28">
        <v>0.0</v>
      </c>
      <c r="G128" s="28">
        <v>0.0</v>
      </c>
      <c r="H128" s="28">
        <v>0.0</v>
      </c>
      <c r="I128" s="28">
        <v>0.0</v>
      </c>
      <c r="J128" s="28">
        <v>0.0</v>
      </c>
      <c r="K128" s="28">
        <v>0.0</v>
      </c>
      <c r="L128" s="28">
        <v>0.0</v>
      </c>
      <c r="M128" s="28">
        <v>0.0</v>
      </c>
      <c r="N128" s="28">
        <v>0.0</v>
      </c>
      <c r="O128" s="28">
        <v>0.0</v>
      </c>
      <c r="P128" s="28">
        <v>0.0</v>
      </c>
      <c r="Q128" s="28">
        <v>0.0</v>
      </c>
      <c r="R128" s="28">
        <v>38.0</v>
      </c>
      <c r="S128" s="28">
        <v>21.0</v>
      </c>
      <c r="T128" s="28">
        <v>4.0</v>
      </c>
      <c r="U128" s="28">
        <v>0.0</v>
      </c>
      <c r="V128" s="28">
        <v>0.0</v>
      </c>
      <c r="W128" s="28">
        <v>0.0</v>
      </c>
      <c r="X128" s="29">
        <v>0.0</v>
      </c>
      <c r="Y128" s="28">
        <v>0.0</v>
      </c>
      <c r="Z128" s="28">
        <v>63.0</v>
      </c>
      <c r="AA128" s="28">
        <v>63.0</v>
      </c>
      <c r="AB128" s="46" t="str">
        <f t="array" ref="AB128">xlookup(A128&amp;B128,'Inventory by Market SKU (Units)'!D:D,'Inventory by Market SKU (Units)'!C:C,"",0)</f>
        <v/>
      </c>
      <c r="AC128" s="47" t="str">
        <f t="shared" si="1"/>
        <v/>
      </c>
      <c r="AD128" s="46"/>
    </row>
    <row r="129" ht="14.25" hidden="1" customHeight="1">
      <c r="A129" s="18" t="s">
        <v>39</v>
      </c>
      <c r="B129" s="18" t="s">
        <v>187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  <c r="O129" s="30">
        <v>0.0</v>
      </c>
      <c r="P129" s="30">
        <v>0.0</v>
      </c>
      <c r="Q129" s="30">
        <v>0.0</v>
      </c>
      <c r="R129" s="30">
        <v>42.0</v>
      </c>
      <c r="S129" s="30">
        <v>20.0</v>
      </c>
      <c r="T129" s="30">
        <v>4.0</v>
      </c>
      <c r="U129" s="30">
        <v>0.0</v>
      </c>
      <c r="V129" s="30">
        <v>0.0</v>
      </c>
      <c r="W129" s="30">
        <v>0.0</v>
      </c>
      <c r="X129" s="48">
        <v>0.0</v>
      </c>
      <c r="Y129" s="30">
        <v>0.0</v>
      </c>
      <c r="Z129" s="30">
        <v>66.0</v>
      </c>
      <c r="AA129" s="30">
        <v>66.0</v>
      </c>
      <c r="AB129" s="46" t="str">
        <f t="array" ref="AB129">xlookup(A129&amp;B129,'Inventory by Market SKU (Units)'!D:D,'Inventory by Market SKU (Units)'!C:C,"",0)</f>
        <v/>
      </c>
      <c r="AC129" s="47" t="str">
        <f t="shared" si="1"/>
        <v/>
      </c>
      <c r="AD129" s="46"/>
    </row>
    <row r="130" ht="14.25" hidden="1" customHeight="1">
      <c r="A130" s="11" t="s">
        <v>39</v>
      </c>
      <c r="B130" s="11" t="s">
        <v>188</v>
      </c>
      <c r="C130" s="28">
        <v>0.0</v>
      </c>
      <c r="D130" s="28">
        <v>0.0</v>
      </c>
      <c r="E130" s="28">
        <v>0.0</v>
      </c>
      <c r="F130" s="28">
        <v>0.0</v>
      </c>
      <c r="G130" s="28">
        <v>0.0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0.0</v>
      </c>
      <c r="O130" s="28">
        <v>0.0</v>
      </c>
      <c r="P130" s="28">
        <v>0.0</v>
      </c>
      <c r="Q130" s="28">
        <v>0.0</v>
      </c>
      <c r="R130" s="28">
        <v>32.0</v>
      </c>
      <c r="S130" s="28">
        <v>18.0</v>
      </c>
      <c r="T130" s="28">
        <v>3.0</v>
      </c>
      <c r="U130" s="28">
        <v>0.0</v>
      </c>
      <c r="V130" s="28">
        <v>0.0</v>
      </c>
      <c r="W130" s="28">
        <v>0.0</v>
      </c>
      <c r="X130" s="29">
        <v>0.0</v>
      </c>
      <c r="Y130" s="28">
        <v>0.0</v>
      </c>
      <c r="Z130" s="28">
        <v>53.0</v>
      </c>
      <c r="AA130" s="28">
        <v>53.0</v>
      </c>
      <c r="AB130" s="46" t="str">
        <f t="array" ref="AB130">xlookup(A130&amp;B130,'Inventory by Market SKU (Units)'!D:D,'Inventory by Market SKU (Units)'!C:C,"",0)</f>
        <v/>
      </c>
      <c r="AC130" s="47" t="str">
        <f t="shared" si="1"/>
        <v/>
      </c>
      <c r="AD130" s="46"/>
    </row>
    <row r="131" ht="14.25" hidden="1" customHeight="1">
      <c r="A131" s="18" t="s">
        <v>39</v>
      </c>
      <c r="B131" s="18" t="s">
        <v>189</v>
      </c>
      <c r="C131" s="30">
        <v>0.0</v>
      </c>
      <c r="D131" s="30">
        <v>0.0</v>
      </c>
      <c r="E131" s="30">
        <v>0.0</v>
      </c>
      <c r="F131" s="30">
        <v>0.0</v>
      </c>
      <c r="G131" s="30">
        <v>0.0</v>
      </c>
      <c r="H131" s="30">
        <v>0.0</v>
      </c>
      <c r="I131" s="30">
        <v>0.0</v>
      </c>
      <c r="J131" s="30">
        <v>0.0</v>
      </c>
      <c r="K131" s="30">
        <v>0.0</v>
      </c>
      <c r="L131" s="30">
        <v>0.0</v>
      </c>
      <c r="M131" s="30">
        <v>0.0</v>
      </c>
      <c r="N131" s="30">
        <v>0.0</v>
      </c>
      <c r="O131" s="30">
        <v>0.0</v>
      </c>
      <c r="P131" s="30">
        <v>0.0</v>
      </c>
      <c r="Q131" s="30">
        <v>0.0</v>
      </c>
      <c r="R131" s="30">
        <v>28.0</v>
      </c>
      <c r="S131" s="30">
        <v>20.0</v>
      </c>
      <c r="T131" s="30">
        <v>4.0</v>
      </c>
      <c r="U131" s="30">
        <v>0.0</v>
      </c>
      <c r="V131" s="30">
        <v>0.0</v>
      </c>
      <c r="W131" s="30">
        <v>0.0</v>
      </c>
      <c r="X131" s="48">
        <v>0.0</v>
      </c>
      <c r="Y131" s="30">
        <v>0.0</v>
      </c>
      <c r="Z131" s="30">
        <v>52.0</v>
      </c>
      <c r="AA131" s="30">
        <v>52.0</v>
      </c>
      <c r="AB131" s="46" t="str">
        <f t="array" ref="AB131">xlookup(A131&amp;B131,'Inventory by Market SKU (Units)'!D:D,'Inventory by Market SKU (Units)'!C:C,"",0)</f>
        <v/>
      </c>
      <c r="AC131" s="47" t="str">
        <f t="shared" si="1"/>
        <v/>
      </c>
      <c r="AD131" s="46"/>
    </row>
    <row r="132" ht="14.25" hidden="1" customHeight="1">
      <c r="A132" s="11" t="s">
        <v>39</v>
      </c>
      <c r="B132" s="11" t="s">
        <v>190</v>
      </c>
      <c r="C132" s="28">
        <v>0.0</v>
      </c>
      <c r="D132" s="28">
        <v>0.0</v>
      </c>
      <c r="E132" s="28">
        <v>0.0</v>
      </c>
      <c r="F132" s="28">
        <v>0.0</v>
      </c>
      <c r="G132" s="28">
        <v>0.0</v>
      </c>
      <c r="H132" s="28">
        <v>0.0</v>
      </c>
      <c r="I132" s="28">
        <v>0.0</v>
      </c>
      <c r="J132" s="28">
        <v>0.0</v>
      </c>
      <c r="K132" s="28">
        <v>0.0</v>
      </c>
      <c r="L132" s="28">
        <v>0.0</v>
      </c>
      <c r="M132" s="28">
        <v>0.0</v>
      </c>
      <c r="N132" s="28">
        <v>0.0</v>
      </c>
      <c r="O132" s="28">
        <v>0.0</v>
      </c>
      <c r="P132" s="28">
        <v>0.0</v>
      </c>
      <c r="Q132" s="28">
        <v>0.0</v>
      </c>
      <c r="R132" s="28">
        <v>36.0</v>
      </c>
      <c r="S132" s="28">
        <v>20.0</v>
      </c>
      <c r="T132" s="28">
        <v>3.0</v>
      </c>
      <c r="U132" s="28">
        <v>0.0</v>
      </c>
      <c r="V132" s="28">
        <v>0.0</v>
      </c>
      <c r="W132" s="28">
        <v>0.0</v>
      </c>
      <c r="X132" s="29">
        <v>0.0</v>
      </c>
      <c r="Y132" s="28">
        <v>0.0</v>
      </c>
      <c r="Z132" s="28">
        <v>59.0</v>
      </c>
      <c r="AA132" s="28">
        <v>59.0</v>
      </c>
      <c r="AB132" s="46" t="str">
        <f t="array" ref="AB132">xlookup(A132&amp;B132,'Inventory by Market SKU (Units)'!D:D,'Inventory by Market SKU (Units)'!C:C,"",0)</f>
        <v/>
      </c>
      <c r="AC132" s="47" t="str">
        <f t="shared" si="1"/>
        <v/>
      </c>
      <c r="AD132" s="46"/>
    </row>
    <row r="133" ht="14.25" hidden="1" customHeight="1">
      <c r="A133" s="18" t="s">
        <v>39</v>
      </c>
      <c r="B133" s="18" t="s">
        <v>191</v>
      </c>
      <c r="C133" s="30">
        <v>0.0</v>
      </c>
      <c r="D133" s="30">
        <v>0.0</v>
      </c>
      <c r="E133" s="30">
        <v>0.0</v>
      </c>
      <c r="F133" s="30">
        <v>0.0</v>
      </c>
      <c r="G133" s="30">
        <v>0.0</v>
      </c>
      <c r="H133" s="30">
        <v>0.0</v>
      </c>
      <c r="I133" s="30">
        <v>0.0</v>
      </c>
      <c r="J133" s="30">
        <v>0.0</v>
      </c>
      <c r="K133" s="30">
        <v>0.0</v>
      </c>
      <c r="L133" s="30">
        <v>0.0</v>
      </c>
      <c r="M133" s="30">
        <v>0.0</v>
      </c>
      <c r="N133" s="30">
        <v>0.0</v>
      </c>
      <c r="O133" s="30">
        <v>0.0</v>
      </c>
      <c r="P133" s="30">
        <v>0.0</v>
      </c>
      <c r="Q133" s="30">
        <v>0.0</v>
      </c>
      <c r="R133" s="30">
        <v>29.0</v>
      </c>
      <c r="S133" s="30">
        <v>21.0</v>
      </c>
      <c r="T133" s="30">
        <v>3.0</v>
      </c>
      <c r="U133" s="30">
        <v>0.0</v>
      </c>
      <c r="V133" s="30">
        <v>0.0</v>
      </c>
      <c r="W133" s="30">
        <v>0.0</v>
      </c>
      <c r="X133" s="48">
        <v>0.0</v>
      </c>
      <c r="Y133" s="30">
        <v>0.0</v>
      </c>
      <c r="Z133" s="30">
        <v>53.0</v>
      </c>
      <c r="AA133" s="30">
        <v>53.0</v>
      </c>
      <c r="AB133" s="46" t="str">
        <f t="array" ref="AB133">xlookup(A133&amp;B133,'Inventory by Market SKU (Units)'!D:D,'Inventory by Market SKU (Units)'!C:C,"",0)</f>
        <v/>
      </c>
      <c r="AC133" s="47" t="str">
        <f t="shared" si="1"/>
        <v/>
      </c>
      <c r="AD133" s="46"/>
    </row>
    <row r="134" ht="14.25" hidden="1" customHeight="1">
      <c r="A134" s="11" t="s">
        <v>39</v>
      </c>
      <c r="B134" s="11" t="s">
        <v>192</v>
      </c>
      <c r="C134" s="28">
        <v>0.0</v>
      </c>
      <c r="D134" s="28">
        <v>0.0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0.0</v>
      </c>
      <c r="N134" s="28">
        <v>0.0</v>
      </c>
      <c r="O134" s="28">
        <v>0.0</v>
      </c>
      <c r="P134" s="28">
        <v>0.0</v>
      </c>
      <c r="Q134" s="28">
        <v>0.0</v>
      </c>
      <c r="R134" s="28">
        <v>19.0</v>
      </c>
      <c r="S134" s="28">
        <v>8.0</v>
      </c>
      <c r="T134" s="28">
        <v>14.0</v>
      </c>
      <c r="U134" s="28">
        <v>0.0</v>
      </c>
      <c r="V134" s="28">
        <v>0.0</v>
      </c>
      <c r="W134" s="28">
        <v>0.0</v>
      </c>
      <c r="X134" s="29">
        <v>0.0</v>
      </c>
      <c r="Y134" s="28">
        <v>0.0</v>
      </c>
      <c r="Z134" s="28">
        <v>41.0</v>
      </c>
      <c r="AA134" s="28">
        <v>41.0</v>
      </c>
      <c r="AB134" s="46" t="str">
        <f t="array" ref="AB134">xlookup(A134&amp;B134,'Inventory by Market SKU (Units)'!D:D,'Inventory by Market SKU (Units)'!C:C,"",0)</f>
        <v/>
      </c>
      <c r="AC134" s="47" t="str">
        <f t="shared" si="1"/>
        <v/>
      </c>
      <c r="AD134" s="46"/>
    </row>
    <row r="135" ht="14.25" hidden="1" customHeight="1">
      <c r="A135" s="18" t="s">
        <v>39</v>
      </c>
      <c r="B135" s="18" t="s">
        <v>193</v>
      </c>
      <c r="C135" s="30">
        <v>0.0</v>
      </c>
      <c r="D135" s="30">
        <v>0.0</v>
      </c>
      <c r="E135" s="30">
        <v>0.0</v>
      </c>
      <c r="F135" s="30">
        <v>0.0</v>
      </c>
      <c r="G135" s="30">
        <v>0.0</v>
      </c>
      <c r="H135" s="30">
        <v>0.0</v>
      </c>
      <c r="I135" s="30">
        <v>0.0</v>
      </c>
      <c r="J135" s="30">
        <v>0.0</v>
      </c>
      <c r="K135" s="30">
        <v>0.0</v>
      </c>
      <c r="L135" s="30">
        <v>0.0</v>
      </c>
      <c r="M135" s="30">
        <v>0.0</v>
      </c>
      <c r="N135" s="30">
        <v>0.0</v>
      </c>
      <c r="O135" s="30">
        <v>0.0</v>
      </c>
      <c r="P135" s="30">
        <v>0.0</v>
      </c>
      <c r="Q135" s="30">
        <v>0.0</v>
      </c>
      <c r="R135" s="30">
        <v>0.0</v>
      </c>
      <c r="S135" s="30">
        <v>2.0</v>
      </c>
      <c r="T135" s="30">
        <v>4.0</v>
      </c>
      <c r="U135" s="30">
        <v>0.0</v>
      </c>
      <c r="V135" s="30">
        <v>0.0</v>
      </c>
      <c r="W135" s="30">
        <v>0.0</v>
      </c>
      <c r="X135" s="48">
        <v>0.0</v>
      </c>
      <c r="Y135" s="30">
        <v>0.0</v>
      </c>
      <c r="Z135" s="30">
        <v>6.0</v>
      </c>
      <c r="AA135" s="30">
        <v>6.0</v>
      </c>
      <c r="AB135" s="46" t="str">
        <f t="array" ref="AB135">xlookup(A135&amp;B135,'Inventory by Market SKU (Units)'!D:D,'Inventory by Market SKU (Units)'!C:C,"",0)</f>
        <v/>
      </c>
      <c r="AC135" s="47" t="str">
        <f t="shared" si="1"/>
        <v/>
      </c>
      <c r="AD135" s="46"/>
    </row>
    <row r="136" ht="14.25" hidden="1" customHeight="1">
      <c r="A136" s="11" t="s">
        <v>39</v>
      </c>
      <c r="B136" s="11" t="s">
        <v>194</v>
      </c>
      <c r="C136" s="28">
        <v>0.0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0.0</v>
      </c>
      <c r="N136" s="28">
        <v>0.0</v>
      </c>
      <c r="O136" s="28">
        <v>0.0</v>
      </c>
      <c r="P136" s="28">
        <v>0.0</v>
      </c>
      <c r="Q136" s="28">
        <v>0.0</v>
      </c>
      <c r="R136" s="28">
        <v>27.0</v>
      </c>
      <c r="S136" s="28">
        <v>20.0</v>
      </c>
      <c r="T136" s="28">
        <v>4.0</v>
      </c>
      <c r="U136" s="28">
        <v>0.0</v>
      </c>
      <c r="V136" s="28">
        <v>0.0</v>
      </c>
      <c r="W136" s="28">
        <v>0.0</v>
      </c>
      <c r="X136" s="29">
        <v>0.0</v>
      </c>
      <c r="Y136" s="28">
        <v>0.0</v>
      </c>
      <c r="Z136" s="28">
        <v>51.0</v>
      </c>
      <c r="AA136" s="28">
        <v>51.0</v>
      </c>
      <c r="AB136" s="46" t="str">
        <f t="array" ref="AB136">xlookup(A136&amp;B136,'Inventory by Market SKU (Units)'!D:D,'Inventory by Market SKU (Units)'!C:C,"",0)</f>
        <v/>
      </c>
      <c r="AC136" s="47" t="str">
        <f t="shared" si="1"/>
        <v/>
      </c>
      <c r="AD136" s="46"/>
    </row>
    <row r="137" ht="14.25" hidden="1" customHeight="1">
      <c r="A137" s="18" t="s">
        <v>39</v>
      </c>
      <c r="B137" s="18" t="s">
        <v>195</v>
      </c>
      <c r="C137" s="30">
        <v>0.0</v>
      </c>
      <c r="D137" s="30">
        <v>0.0</v>
      </c>
      <c r="E137" s="30">
        <v>0.0</v>
      </c>
      <c r="F137" s="30">
        <v>0.0</v>
      </c>
      <c r="G137" s="30">
        <v>0.0</v>
      </c>
      <c r="H137" s="30">
        <v>0.0</v>
      </c>
      <c r="I137" s="30">
        <v>0.0</v>
      </c>
      <c r="J137" s="30">
        <v>0.0</v>
      </c>
      <c r="K137" s="30">
        <v>0.0</v>
      </c>
      <c r="L137" s="30">
        <v>0.0</v>
      </c>
      <c r="M137" s="30">
        <v>0.0</v>
      </c>
      <c r="N137" s="30">
        <v>0.0</v>
      </c>
      <c r="O137" s="30">
        <v>0.0</v>
      </c>
      <c r="P137" s="30">
        <v>0.0</v>
      </c>
      <c r="Q137" s="30">
        <v>0.0</v>
      </c>
      <c r="R137" s="30">
        <v>33.0</v>
      </c>
      <c r="S137" s="30">
        <v>21.0</v>
      </c>
      <c r="T137" s="30">
        <v>3.0</v>
      </c>
      <c r="U137" s="30">
        <v>0.0</v>
      </c>
      <c r="V137" s="30">
        <v>0.0</v>
      </c>
      <c r="W137" s="30">
        <v>0.0</v>
      </c>
      <c r="X137" s="48">
        <v>0.0</v>
      </c>
      <c r="Y137" s="30">
        <v>0.0</v>
      </c>
      <c r="Z137" s="30">
        <v>57.0</v>
      </c>
      <c r="AA137" s="30">
        <v>57.0</v>
      </c>
      <c r="AB137" s="46" t="str">
        <f t="array" ref="AB137">xlookup(A137&amp;B137,'Inventory by Market SKU (Units)'!D:D,'Inventory by Market SKU (Units)'!C:C,"",0)</f>
        <v/>
      </c>
      <c r="AC137" s="47" t="str">
        <f t="shared" si="1"/>
        <v/>
      </c>
      <c r="AD137" s="46"/>
    </row>
    <row r="138" ht="14.25" hidden="1" customHeight="1">
      <c r="A138" s="11" t="s">
        <v>39</v>
      </c>
      <c r="B138" s="11" t="s">
        <v>196</v>
      </c>
      <c r="C138" s="28">
        <v>0.0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0.0</v>
      </c>
      <c r="N138" s="28">
        <v>0.0</v>
      </c>
      <c r="O138" s="28">
        <v>0.0</v>
      </c>
      <c r="P138" s="28">
        <v>0.0</v>
      </c>
      <c r="Q138" s="28">
        <v>0.0</v>
      </c>
      <c r="R138" s="28">
        <v>31.0</v>
      </c>
      <c r="S138" s="28">
        <v>20.0</v>
      </c>
      <c r="T138" s="28">
        <v>3.0</v>
      </c>
      <c r="U138" s="28">
        <v>0.0</v>
      </c>
      <c r="V138" s="28">
        <v>0.0</v>
      </c>
      <c r="W138" s="28">
        <v>0.0</v>
      </c>
      <c r="X138" s="29">
        <v>0.0</v>
      </c>
      <c r="Y138" s="28">
        <v>0.0</v>
      </c>
      <c r="Z138" s="28">
        <v>54.0</v>
      </c>
      <c r="AA138" s="28">
        <v>54.0</v>
      </c>
      <c r="AB138" s="46" t="str">
        <f t="array" ref="AB138">xlookup(A138&amp;B138,'Inventory by Market SKU (Units)'!D:D,'Inventory by Market SKU (Units)'!C:C,"",0)</f>
        <v/>
      </c>
      <c r="AC138" s="47" t="str">
        <f t="shared" si="1"/>
        <v/>
      </c>
      <c r="AD138" s="46"/>
    </row>
    <row r="139" ht="14.25" hidden="1" customHeight="1">
      <c r="A139" s="18" t="s">
        <v>39</v>
      </c>
      <c r="B139" s="18" t="s">
        <v>197</v>
      </c>
      <c r="C139" s="30">
        <v>0.0</v>
      </c>
      <c r="D139" s="30">
        <v>0.0</v>
      </c>
      <c r="E139" s="30">
        <v>0.0</v>
      </c>
      <c r="F139" s="30">
        <v>0.0</v>
      </c>
      <c r="G139" s="30">
        <v>0.0</v>
      </c>
      <c r="H139" s="30">
        <v>0.0</v>
      </c>
      <c r="I139" s="30">
        <v>0.0</v>
      </c>
      <c r="J139" s="30">
        <v>0.0</v>
      </c>
      <c r="K139" s="30">
        <v>0.0</v>
      </c>
      <c r="L139" s="30">
        <v>0.0</v>
      </c>
      <c r="M139" s="30">
        <v>0.0</v>
      </c>
      <c r="N139" s="30">
        <v>0.0</v>
      </c>
      <c r="O139" s="30">
        <v>0.0</v>
      </c>
      <c r="P139" s="30">
        <v>0.0</v>
      </c>
      <c r="Q139" s="30">
        <v>0.0</v>
      </c>
      <c r="R139" s="30">
        <v>32.0</v>
      </c>
      <c r="S139" s="30">
        <v>20.0</v>
      </c>
      <c r="T139" s="30">
        <v>3.0</v>
      </c>
      <c r="U139" s="30">
        <v>0.0</v>
      </c>
      <c r="V139" s="30">
        <v>0.0</v>
      </c>
      <c r="W139" s="30">
        <v>0.0</v>
      </c>
      <c r="X139" s="48">
        <v>0.0</v>
      </c>
      <c r="Y139" s="30">
        <v>0.0</v>
      </c>
      <c r="Z139" s="30">
        <v>55.0</v>
      </c>
      <c r="AA139" s="30">
        <v>55.0</v>
      </c>
      <c r="AB139" s="46" t="str">
        <f t="array" ref="AB139">xlookup(A139&amp;B139,'Inventory by Market SKU (Units)'!D:D,'Inventory by Market SKU (Units)'!C:C,"",0)</f>
        <v/>
      </c>
      <c r="AC139" s="47" t="str">
        <f t="shared" si="1"/>
        <v/>
      </c>
      <c r="AD139" s="46"/>
    </row>
    <row r="140" ht="14.25" hidden="1" customHeight="1">
      <c r="A140" s="11" t="s">
        <v>39</v>
      </c>
      <c r="B140" s="11" t="s">
        <v>198</v>
      </c>
      <c r="C140" s="28">
        <v>0.0</v>
      </c>
      <c r="D140" s="28">
        <v>0.0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0.0</v>
      </c>
      <c r="N140" s="28">
        <v>0.0</v>
      </c>
      <c r="O140" s="28">
        <v>0.0</v>
      </c>
      <c r="P140" s="28">
        <v>0.0</v>
      </c>
      <c r="Q140" s="28">
        <v>0.0</v>
      </c>
      <c r="R140" s="28">
        <v>32.0</v>
      </c>
      <c r="S140" s="28">
        <v>2.0</v>
      </c>
      <c r="T140" s="28">
        <v>4.0</v>
      </c>
      <c r="U140" s="28">
        <v>0.0</v>
      </c>
      <c r="V140" s="28">
        <v>0.0</v>
      </c>
      <c r="W140" s="28">
        <v>0.0</v>
      </c>
      <c r="X140" s="29">
        <v>0.0</v>
      </c>
      <c r="Y140" s="28">
        <v>0.0</v>
      </c>
      <c r="Z140" s="28">
        <v>38.0</v>
      </c>
      <c r="AA140" s="28">
        <v>38.0</v>
      </c>
      <c r="AB140" s="46" t="str">
        <f t="array" ref="AB140">xlookup(A140&amp;B140,'Inventory by Market SKU (Units)'!D:D,'Inventory by Market SKU (Units)'!C:C,"",0)</f>
        <v/>
      </c>
      <c r="AC140" s="47" t="str">
        <f t="shared" si="1"/>
        <v/>
      </c>
      <c r="AD140" s="46"/>
    </row>
    <row r="141" ht="14.25" hidden="1" customHeight="1">
      <c r="A141" s="18" t="s">
        <v>39</v>
      </c>
      <c r="B141" s="18" t="s">
        <v>199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0.0</v>
      </c>
      <c r="R141" s="30">
        <v>32.0</v>
      </c>
      <c r="S141" s="30">
        <v>20.0</v>
      </c>
      <c r="T141" s="30">
        <v>3.0</v>
      </c>
      <c r="U141" s="30">
        <v>0.0</v>
      </c>
      <c r="V141" s="30">
        <v>0.0</v>
      </c>
      <c r="W141" s="30">
        <v>0.0</v>
      </c>
      <c r="X141" s="48">
        <v>0.0</v>
      </c>
      <c r="Y141" s="30">
        <v>0.0</v>
      </c>
      <c r="Z141" s="30">
        <v>55.0</v>
      </c>
      <c r="AA141" s="30">
        <v>55.0</v>
      </c>
      <c r="AB141" s="46" t="str">
        <f t="array" ref="AB141">xlookup(A141&amp;B141,'Inventory by Market SKU (Units)'!D:D,'Inventory by Market SKU (Units)'!C:C,"",0)</f>
        <v/>
      </c>
      <c r="AC141" s="47" t="str">
        <f t="shared" si="1"/>
        <v/>
      </c>
      <c r="AD141" s="46"/>
    </row>
    <row r="142" ht="14.25" hidden="1" customHeight="1">
      <c r="A142" s="11" t="s">
        <v>39</v>
      </c>
      <c r="B142" s="11" t="s">
        <v>200</v>
      </c>
      <c r="C142" s="28">
        <v>0.0</v>
      </c>
      <c r="D142" s="28">
        <v>0.0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0.0</v>
      </c>
      <c r="N142" s="28">
        <v>0.0</v>
      </c>
      <c r="O142" s="28">
        <v>0.0</v>
      </c>
      <c r="P142" s="28">
        <v>0.0</v>
      </c>
      <c r="Q142" s="28">
        <v>0.0</v>
      </c>
      <c r="R142" s="28">
        <v>0.0</v>
      </c>
      <c r="S142" s="28">
        <v>2.0</v>
      </c>
      <c r="T142" s="28">
        <v>6.0</v>
      </c>
      <c r="U142" s="28">
        <v>0.0</v>
      </c>
      <c r="V142" s="28">
        <v>0.0</v>
      </c>
      <c r="W142" s="28">
        <v>0.0</v>
      </c>
      <c r="X142" s="29">
        <v>0.0</v>
      </c>
      <c r="Y142" s="28">
        <v>0.0</v>
      </c>
      <c r="Z142" s="28">
        <v>8.0</v>
      </c>
      <c r="AA142" s="28">
        <v>8.0</v>
      </c>
      <c r="AB142" s="46" t="str">
        <f t="array" ref="AB142">xlookup(A142&amp;B142,'Inventory by Market SKU (Units)'!D:D,'Inventory by Market SKU (Units)'!C:C,"",0)</f>
        <v/>
      </c>
      <c r="AC142" s="47" t="str">
        <f t="shared" si="1"/>
        <v/>
      </c>
      <c r="AD142" s="46"/>
    </row>
    <row r="143" ht="14.25" hidden="1" customHeight="1">
      <c r="A143" s="18" t="s">
        <v>39</v>
      </c>
      <c r="B143" s="18" t="s">
        <v>201</v>
      </c>
      <c r="C143" s="30">
        <v>0.0</v>
      </c>
      <c r="D143" s="30">
        <v>0.0</v>
      </c>
      <c r="E143" s="30">
        <v>0.0</v>
      </c>
      <c r="F143" s="30">
        <v>0.0</v>
      </c>
      <c r="G143" s="30">
        <v>0.0</v>
      </c>
      <c r="H143" s="30">
        <v>0.0</v>
      </c>
      <c r="I143" s="30">
        <v>0.0</v>
      </c>
      <c r="J143" s="30">
        <v>0.0</v>
      </c>
      <c r="K143" s="30">
        <v>0.0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28.0</v>
      </c>
      <c r="T143" s="30">
        <v>0.0</v>
      </c>
      <c r="U143" s="30">
        <v>0.0</v>
      </c>
      <c r="V143" s="30">
        <v>0.0</v>
      </c>
      <c r="W143" s="30">
        <v>0.0</v>
      </c>
      <c r="X143" s="48">
        <v>0.0</v>
      </c>
      <c r="Y143" s="30">
        <v>0.0</v>
      </c>
      <c r="Z143" s="30">
        <v>29.0</v>
      </c>
      <c r="AA143" s="30">
        <v>29.0</v>
      </c>
      <c r="AB143" s="46" t="str">
        <f t="array" ref="AB143">xlookup(A143&amp;B143,'Inventory by Market SKU (Units)'!D:D,'Inventory by Market SKU (Units)'!C:C,"",0)</f>
        <v/>
      </c>
      <c r="AC143" s="47" t="str">
        <f t="shared" si="1"/>
        <v/>
      </c>
      <c r="AD143" s="46"/>
    </row>
    <row r="144" ht="14.25" hidden="1" customHeight="1">
      <c r="A144" s="11" t="s">
        <v>39</v>
      </c>
      <c r="B144" s="11" t="s">
        <v>202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0.0</v>
      </c>
      <c r="N144" s="28">
        <v>0.0</v>
      </c>
      <c r="O144" s="28">
        <v>0.0</v>
      </c>
      <c r="P144" s="28">
        <v>0.0</v>
      </c>
      <c r="Q144" s="28">
        <v>970.0</v>
      </c>
      <c r="R144" s="28">
        <v>0.0</v>
      </c>
      <c r="S144" s="28">
        <v>0.0</v>
      </c>
      <c r="T144" s="28">
        <v>0.0</v>
      </c>
      <c r="U144" s="28">
        <v>0.0</v>
      </c>
      <c r="V144" s="28">
        <v>0.0</v>
      </c>
      <c r="W144" s="28">
        <v>0.0</v>
      </c>
      <c r="X144" s="29">
        <v>0.0</v>
      </c>
      <c r="Y144" s="28">
        <v>0.0</v>
      </c>
      <c r="Z144" s="28">
        <v>970.0</v>
      </c>
      <c r="AA144" s="28">
        <v>970.0</v>
      </c>
      <c r="AB144" s="46" t="str">
        <f t="array" ref="AB144">xlookup(A144&amp;B144,'Inventory by Market SKU (Units)'!D:D,'Inventory by Market SKU (Units)'!C:C,"",0)</f>
        <v/>
      </c>
      <c r="AC144" s="47" t="str">
        <f t="shared" si="1"/>
        <v/>
      </c>
      <c r="AD144" s="46"/>
    </row>
    <row r="145" ht="14.25" hidden="1" customHeight="1">
      <c r="A145" s="18" t="s">
        <v>39</v>
      </c>
      <c r="B145" s="18" t="s">
        <v>203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0.0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1024.0</v>
      </c>
      <c r="R145" s="30">
        <v>0.0</v>
      </c>
      <c r="S145" s="30">
        <v>0.0</v>
      </c>
      <c r="T145" s="30">
        <v>0.0</v>
      </c>
      <c r="U145" s="30">
        <v>0.0</v>
      </c>
      <c r="V145" s="30">
        <v>0.0</v>
      </c>
      <c r="W145" s="30">
        <v>0.0</v>
      </c>
      <c r="X145" s="48">
        <v>0.0</v>
      </c>
      <c r="Y145" s="30">
        <v>0.0</v>
      </c>
      <c r="Z145" s="30">
        <v>1024.0</v>
      </c>
      <c r="AA145" s="30">
        <v>1024.0</v>
      </c>
      <c r="AB145" s="46" t="str">
        <f t="array" ref="AB145">xlookup(A145&amp;B145,'Inventory by Market SKU (Units)'!D:D,'Inventory by Market SKU (Units)'!C:C,"",0)</f>
        <v/>
      </c>
      <c r="AC145" s="47" t="str">
        <f t="shared" si="1"/>
        <v/>
      </c>
      <c r="AD145" s="46"/>
    </row>
    <row r="146" ht="14.25" hidden="1" customHeight="1">
      <c r="A146" s="11" t="s">
        <v>39</v>
      </c>
      <c r="B146" s="11" t="s">
        <v>204</v>
      </c>
      <c r="C146" s="28">
        <v>0.0</v>
      </c>
      <c r="D146" s="28">
        <v>0.0</v>
      </c>
      <c r="E146" s="28">
        <v>0.0</v>
      </c>
      <c r="F146" s="28">
        <v>0.0</v>
      </c>
      <c r="G146" s="28">
        <v>0.0</v>
      </c>
      <c r="H146" s="28">
        <v>0.0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865.0</v>
      </c>
      <c r="R146" s="28">
        <v>0.0</v>
      </c>
      <c r="S146" s="28">
        <v>0.0</v>
      </c>
      <c r="T146" s="28">
        <v>0.0</v>
      </c>
      <c r="U146" s="28">
        <v>0.0</v>
      </c>
      <c r="V146" s="28">
        <v>0.0</v>
      </c>
      <c r="W146" s="28">
        <v>0.0</v>
      </c>
      <c r="X146" s="29">
        <v>0.0</v>
      </c>
      <c r="Y146" s="28">
        <v>0.0</v>
      </c>
      <c r="Z146" s="28">
        <v>865.0</v>
      </c>
      <c r="AA146" s="28">
        <v>865.0</v>
      </c>
      <c r="AB146" s="46" t="str">
        <f t="array" ref="AB146">xlookup(A146&amp;B146,'Inventory by Market SKU (Units)'!D:D,'Inventory by Market SKU (Units)'!C:C,"",0)</f>
        <v/>
      </c>
      <c r="AC146" s="47" t="str">
        <f t="shared" si="1"/>
        <v/>
      </c>
      <c r="AD146" s="46"/>
    </row>
    <row r="147" ht="14.25" hidden="1" customHeight="1">
      <c r="A147" s="18" t="s">
        <v>39</v>
      </c>
      <c r="B147" s="18" t="s">
        <v>205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  <c r="O147" s="30">
        <v>0.0</v>
      </c>
      <c r="P147" s="30">
        <v>0.0</v>
      </c>
      <c r="Q147" s="30">
        <v>1005.0</v>
      </c>
      <c r="R147" s="30">
        <v>0.0</v>
      </c>
      <c r="S147" s="30">
        <v>0.0</v>
      </c>
      <c r="T147" s="30">
        <v>0.0</v>
      </c>
      <c r="U147" s="30">
        <v>0.0</v>
      </c>
      <c r="V147" s="30">
        <v>0.0</v>
      </c>
      <c r="W147" s="30">
        <v>0.0</v>
      </c>
      <c r="X147" s="48">
        <v>0.0</v>
      </c>
      <c r="Y147" s="30">
        <v>0.0</v>
      </c>
      <c r="Z147" s="30">
        <v>1005.0</v>
      </c>
      <c r="AA147" s="30">
        <v>1005.0</v>
      </c>
      <c r="AB147" s="46" t="str">
        <f t="array" ref="AB147">xlookup(A147&amp;B147,'Inventory by Market SKU (Units)'!D:D,'Inventory by Market SKU (Units)'!C:C,"",0)</f>
        <v/>
      </c>
      <c r="AC147" s="47" t="str">
        <f t="shared" si="1"/>
        <v/>
      </c>
      <c r="AD147" s="46"/>
    </row>
    <row r="148" ht="14.25" hidden="1" customHeight="1">
      <c r="A148" s="11" t="s">
        <v>39</v>
      </c>
      <c r="B148" s="11" t="s">
        <v>206</v>
      </c>
      <c r="C148" s="28">
        <v>0.0</v>
      </c>
      <c r="D148" s="28">
        <v>0.0</v>
      </c>
      <c r="E148" s="28">
        <v>0.0</v>
      </c>
      <c r="F148" s="28">
        <v>0.0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0.0</v>
      </c>
      <c r="M148" s="28">
        <v>0.0</v>
      </c>
      <c r="N148" s="28">
        <v>0.0</v>
      </c>
      <c r="O148" s="28">
        <v>0.0</v>
      </c>
      <c r="P148" s="28">
        <v>0.0</v>
      </c>
      <c r="Q148" s="28">
        <v>720.0</v>
      </c>
      <c r="R148" s="28">
        <v>0.0</v>
      </c>
      <c r="S148" s="28">
        <v>0.0</v>
      </c>
      <c r="T148" s="28">
        <v>0.0</v>
      </c>
      <c r="U148" s="28">
        <v>0.0</v>
      </c>
      <c r="V148" s="28">
        <v>0.0</v>
      </c>
      <c r="W148" s="28">
        <v>0.0</v>
      </c>
      <c r="X148" s="29">
        <v>0.0</v>
      </c>
      <c r="Y148" s="28">
        <v>0.0</v>
      </c>
      <c r="Z148" s="28">
        <v>720.0</v>
      </c>
      <c r="AA148" s="28">
        <v>720.0</v>
      </c>
      <c r="AB148" s="46" t="str">
        <f t="array" ref="AB148">xlookup(A148&amp;B148,'Inventory by Market SKU (Units)'!D:D,'Inventory by Market SKU (Units)'!C:C,"",0)</f>
        <v/>
      </c>
      <c r="AC148" s="47" t="str">
        <f t="shared" si="1"/>
        <v/>
      </c>
      <c r="AD148" s="46"/>
    </row>
    <row r="149" ht="14.25" hidden="1" customHeight="1">
      <c r="A149" s="18" t="s">
        <v>39</v>
      </c>
      <c r="B149" s="18" t="s">
        <v>207</v>
      </c>
      <c r="C149" s="30">
        <v>0.0</v>
      </c>
      <c r="D149" s="30">
        <v>0.0</v>
      </c>
      <c r="E149" s="30">
        <v>0.0</v>
      </c>
      <c r="F149" s="30">
        <v>0.0</v>
      </c>
      <c r="G149" s="30">
        <v>0.0</v>
      </c>
      <c r="H149" s="30">
        <v>0.0</v>
      </c>
      <c r="I149" s="30">
        <v>0.0</v>
      </c>
      <c r="J149" s="30">
        <v>0.0</v>
      </c>
      <c r="K149" s="30">
        <v>0.0</v>
      </c>
      <c r="L149" s="30">
        <v>0.0</v>
      </c>
      <c r="M149" s="30">
        <v>0.0</v>
      </c>
      <c r="N149" s="30">
        <v>0.0</v>
      </c>
      <c r="O149" s="30">
        <v>0.0</v>
      </c>
      <c r="P149" s="30">
        <v>0.0</v>
      </c>
      <c r="Q149" s="30">
        <v>695.0</v>
      </c>
      <c r="R149" s="30">
        <v>0.0</v>
      </c>
      <c r="S149" s="30">
        <v>0.0</v>
      </c>
      <c r="T149" s="30">
        <v>0.0</v>
      </c>
      <c r="U149" s="30">
        <v>0.0</v>
      </c>
      <c r="V149" s="30">
        <v>0.0</v>
      </c>
      <c r="W149" s="30">
        <v>0.0</v>
      </c>
      <c r="X149" s="48">
        <v>0.0</v>
      </c>
      <c r="Y149" s="30">
        <v>0.0</v>
      </c>
      <c r="Z149" s="30">
        <v>695.0</v>
      </c>
      <c r="AA149" s="30">
        <v>695.0</v>
      </c>
      <c r="AB149" s="46" t="str">
        <f t="array" ref="AB149">xlookup(A149&amp;B149,'Inventory by Market SKU (Units)'!D:D,'Inventory by Market SKU (Units)'!C:C,"",0)</f>
        <v/>
      </c>
      <c r="AC149" s="47" t="str">
        <f t="shared" si="1"/>
        <v/>
      </c>
      <c r="AD149" s="46"/>
    </row>
    <row r="150" ht="14.25" hidden="1" customHeight="1">
      <c r="A150" s="11" t="s">
        <v>39</v>
      </c>
      <c r="B150" s="11" t="s">
        <v>208</v>
      </c>
      <c r="C150" s="28">
        <v>0.0</v>
      </c>
      <c r="D150" s="28">
        <v>0.0</v>
      </c>
      <c r="E150" s="28">
        <v>0.0</v>
      </c>
      <c r="F150" s="28">
        <v>0.0</v>
      </c>
      <c r="G150" s="28">
        <v>0.0</v>
      </c>
      <c r="H150" s="28">
        <v>0.0</v>
      </c>
      <c r="I150" s="28">
        <v>0.0</v>
      </c>
      <c r="J150" s="28">
        <v>0.0</v>
      </c>
      <c r="K150" s="28">
        <v>0.0</v>
      </c>
      <c r="L150" s="28">
        <v>0.0</v>
      </c>
      <c r="M150" s="28">
        <v>0.0</v>
      </c>
      <c r="N150" s="28">
        <v>0.0</v>
      </c>
      <c r="O150" s="28">
        <v>0.0</v>
      </c>
      <c r="P150" s="28">
        <v>0.0</v>
      </c>
      <c r="Q150" s="28">
        <v>1050.0</v>
      </c>
      <c r="R150" s="28">
        <v>0.0</v>
      </c>
      <c r="S150" s="28">
        <v>0.0</v>
      </c>
      <c r="T150" s="28">
        <v>0.0</v>
      </c>
      <c r="U150" s="28">
        <v>0.0</v>
      </c>
      <c r="V150" s="28">
        <v>0.0</v>
      </c>
      <c r="W150" s="28">
        <v>0.0</v>
      </c>
      <c r="X150" s="29">
        <v>0.0</v>
      </c>
      <c r="Y150" s="28">
        <v>0.0</v>
      </c>
      <c r="Z150" s="28">
        <v>1050.0</v>
      </c>
      <c r="AA150" s="28">
        <v>1050.0</v>
      </c>
      <c r="AB150" s="46" t="str">
        <f t="array" ref="AB150">xlookup(A150&amp;B150,'Inventory by Market SKU (Units)'!D:D,'Inventory by Market SKU (Units)'!C:C,"",0)</f>
        <v/>
      </c>
      <c r="AC150" s="47" t="str">
        <f t="shared" si="1"/>
        <v/>
      </c>
      <c r="AD150" s="46"/>
    </row>
    <row r="151" ht="14.25" hidden="1" customHeight="1">
      <c r="A151" s="18" t="s">
        <v>39</v>
      </c>
      <c r="B151" s="18" t="s">
        <v>209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955.0</v>
      </c>
      <c r="R151" s="30">
        <v>0.0</v>
      </c>
      <c r="S151" s="30">
        <v>0.0</v>
      </c>
      <c r="T151" s="30">
        <v>0.0</v>
      </c>
      <c r="U151" s="30">
        <v>0.0</v>
      </c>
      <c r="V151" s="30">
        <v>0.0</v>
      </c>
      <c r="W151" s="30">
        <v>0.0</v>
      </c>
      <c r="X151" s="48">
        <v>0.0</v>
      </c>
      <c r="Y151" s="30">
        <v>0.0</v>
      </c>
      <c r="Z151" s="30">
        <v>955.0</v>
      </c>
      <c r="AA151" s="30">
        <v>955.0</v>
      </c>
      <c r="AB151" s="46" t="str">
        <f t="array" ref="AB151">xlookup(A151&amp;B151,'Inventory by Market SKU (Units)'!D:D,'Inventory by Market SKU (Units)'!C:C,"",0)</f>
        <v/>
      </c>
      <c r="AC151" s="47" t="str">
        <f t="shared" si="1"/>
        <v/>
      </c>
      <c r="AD151" s="46"/>
    </row>
    <row r="152" ht="14.25" hidden="1" customHeight="1">
      <c r="A152" s="11" t="s">
        <v>39</v>
      </c>
      <c r="B152" s="11" t="s">
        <v>210</v>
      </c>
      <c r="C152" s="28">
        <v>0.0</v>
      </c>
      <c r="D152" s="28">
        <v>0.0</v>
      </c>
      <c r="E152" s="28">
        <v>0.0</v>
      </c>
      <c r="F152" s="28">
        <v>0.0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0.0</v>
      </c>
      <c r="M152" s="28">
        <v>0.0</v>
      </c>
      <c r="N152" s="28">
        <v>0.0</v>
      </c>
      <c r="O152" s="28">
        <v>0.0</v>
      </c>
      <c r="P152" s="28">
        <v>0.0</v>
      </c>
      <c r="Q152" s="28">
        <v>1010.0</v>
      </c>
      <c r="R152" s="28">
        <v>0.0</v>
      </c>
      <c r="S152" s="28">
        <v>0.0</v>
      </c>
      <c r="T152" s="28">
        <v>0.0</v>
      </c>
      <c r="U152" s="28">
        <v>0.0</v>
      </c>
      <c r="V152" s="28">
        <v>0.0</v>
      </c>
      <c r="W152" s="28">
        <v>0.0</v>
      </c>
      <c r="X152" s="29">
        <v>0.0</v>
      </c>
      <c r="Y152" s="28">
        <v>0.0</v>
      </c>
      <c r="Z152" s="28">
        <v>1010.0</v>
      </c>
      <c r="AA152" s="28">
        <v>1010.0</v>
      </c>
      <c r="AB152" s="46" t="str">
        <f t="array" ref="AB152">xlookup(A152&amp;B152,'Inventory by Market SKU (Units)'!D:D,'Inventory by Market SKU (Units)'!C:C,"",0)</f>
        <v/>
      </c>
      <c r="AC152" s="47" t="str">
        <f t="shared" si="1"/>
        <v/>
      </c>
      <c r="AD152" s="46"/>
    </row>
    <row r="153" ht="14.25" hidden="1" customHeight="1">
      <c r="A153" s="18" t="s">
        <v>39</v>
      </c>
      <c r="B153" s="18" t="s">
        <v>211</v>
      </c>
      <c r="C153" s="30">
        <v>0.0</v>
      </c>
      <c r="D153" s="30">
        <v>0.0</v>
      </c>
      <c r="E153" s="30">
        <v>0.0</v>
      </c>
      <c r="F153" s="30">
        <v>0.0</v>
      </c>
      <c r="G153" s="30">
        <v>0.0</v>
      </c>
      <c r="H153" s="30">
        <v>0.0</v>
      </c>
      <c r="I153" s="30">
        <v>0.0</v>
      </c>
      <c r="J153" s="30">
        <v>0.0</v>
      </c>
      <c r="K153" s="30">
        <v>0.0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960.0</v>
      </c>
      <c r="R153" s="30">
        <v>0.0</v>
      </c>
      <c r="S153" s="30">
        <v>0.0</v>
      </c>
      <c r="T153" s="30">
        <v>0.0</v>
      </c>
      <c r="U153" s="30">
        <v>0.0</v>
      </c>
      <c r="V153" s="30">
        <v>0.0</v>
      </c>
      <c r="W153" s="30">
        <v>0.0</v>
      </c>
      <c r="X153" s="48">
        <v>0.0</v>
      </c>
      <c r="Y153" s="30">
        <v>0.0</v>
      </c>
      <c r="Z153" s="30">
        <v>960.0</v>
      </c>
      <c r="AA153" s="30">
        <v>960.0</v>
      </c>
      <c r="AB153" s="46" t="str">
        <f t="array" ref="AB153">xlookup(A153&amp;B153,'Inventory by Market SKU (Units)'!D:D,'Inventory by Market SKU (Units)'!C:C,"",0)</f>
        <v/>
      </c>
      <c r="AC153" s="47" t="str">
        <f t="shared" si="1"/>
        <v/>
      </c>
      <c r="AD153" s="46"/>
    </row>
    <row r="154" ht="14.25" hidden="1" customHeight="1">
      <c r="A154" s="11" t="s">
        <v>39</v>
      </c>
      <c r="B154" s="11" t="s">
        <v>212</v>
      </c>
      <c r="C154" s="28">
        <v>0.0</v>
      </c>
      <c r="D154" s="28">
        <v>0.0</v>
      </c>
      <c r="E154" s="28">
        <v>0.0</v>
      </c>
      <c r="F154" s="28">
        <v>0.0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0.0</v>
      </c>
      <c r="N154" s="28">
        <v>0.0</v>
      </c>
      <c r="O154" s="28">
        <v>0.0</v>
      </c>
      <c r="P154" s="28">
        <v>0.0</v>
      </c>
      <c r="Q154" s="28">
        <v>576.0</v>
      </c>
      <c r="R154" s="28">
        <v>0.0</v>
      </c>
      <c r="S154" s="28">
        <v>0.0</v>
      </c>
      <c r="T154" s="28">
        <v>0.0</v>
      </c>
      <c r="U154" s="28">
        <v>0.0</v>
      </c>
      <c r="V154" s="28">
        <v>0.0</v>
      </c>
      <c r="W154" s="28">
        <v>0.0</v>
      </c>
      <c r="X154" s="29">
        <v>0.0</v>
      </c>
      <c r="Y154" s="28">
        <v>0.0</v>
      </c>
      <c r="Z154" s="28">
        <v>576.0</v>
      </c>
      <c r="AA154" s="28">
        <v>576.0</v>
      </c>
      <c r="AB154" s="46" t="str">
        <f t="array" ref="AB154">xlookup(A154&amp;B154,'Inventory by Market SKU (Units)'!D:D,'Inventory by Market SKU (Units)'!C:C,"",0)</f>
        <v/>
      </c>
      <c r="AC154" s="47" t="str">
        <f t="shared" si="1"/>
        <v/>
      </c>
      <c r="AD154" s="46"/>
    </row>
    <row r="155" ht="14.25" hidden="1" customHeight="1">
      <c r="A155" s="18" t="s">
        <v>39</v>
      </c>
      <c r="B155" s="18" t="s">
        <v>213</v>
      </c>
      <c r="C155" s="30">
        <v>0.0</v>
      </c>
      <c r="D155" s="30">
        <v>0.0</v>
      </c>
      <c r="E155" s="30">
        <v>0.0</v>
      </c>
      <c r="F155" s="30">
        <v>0.0</v>
      </c>
      <c r="G155" s="30">
        <v>0.0</v>
      </c>
      <c r="H155" s="30">
        <v>0.0</v>
      </c>
      <c r="I155" s="30">
        <v>0.0</v>
      </c>
      <c r="J155" s="30">
        <v>0.0</v>
      </c>
      <c r="K155" s="30">
        <v>0.0</v>
      </c>
      <c r="L155" s="30">
        <v>0.0</v>
      </c>
      <c r="M155" s="30">
        <v>0.0</v>
      </c>
      <c r="N155" s="30">
        <v>0.0</v>
      </c>
      <c r="O155" s="30">
        <v>0.0</v>
      </c>
      <c r="P155" s="30">
        <v>0.0</v>
      </c>
      <c r="Q155" s="30">
        <v>835.0</v>
      </c>
      <c r="R155" s="30">
        <v>0.0</v>
      </c>
      <c r="S155" s="30">
        <v>0.0</v>
      </c>
      <c r="T155" s="30">
        <v>0.0</v>
      </c>
      <c r="U155" s="30">
        <v>0.0</v>
      </c>
      <c r="V155" s="30">
        <v>0.0</v>
      </c>
      <c r="W155" s="30">
        <v>0.0</v>
      </c>
      <c r="X155" s="48">
        <v>0.0</v>
      </c>
      <c r="Y155" s="30">
        <v>0.0</v>
      </c>
      <c r="Z155" s="30">
        <v>835.0</v>
      </c>
      <c r="AA155" s="30">
        <v>835.0</v>
      </c>
      <c r="AB155" s="46" t="str">
        <f t="array" ref="AB155">xlookup(A155&amp;B155,'Inventory by Market SKU (Units)'!D:D,'Inventory by Market SKU (Units)'!C:C,"",0)</f>
        <v/>
      </c>
      <c r="AC155" s="47" t="str">
        <f t="shared" si="1"/>
        <v/>
      </c>
      <c r="AD155" s="46"/>
    </row>
    <row r="156" ht="14.25" hidden="1" customHeight="1">
      <c r="A156" s="11" t="s">
        <v>40</v>
      </c>
      <c r="B156" s="11" t="s">
        <v>214</v>
      </c>
      <c r="C156" s="28">
        <v>0.0</v>
      </c>
      <c r="D156" s="28">
        <v>0.0</v>
      </c>
      <c r="E156" s="28">
        <v>0.0</v>
      </c>
      <c r="F156" s="28">
        <v>244.0</v>
      </c>
      <c r="G156" s="28">
        <v>693.0</v>
      </c>
      <c r="H156" s="28">
        <v>1478.0</v>
      </c>
      <c r="I156" s="28">
        <v>922.0</v>
      </c>
      <c r="J156" s="28">
        <v>1630.0</v>
      </c>
      <c r="K156" s="28">
        <v>1549.0</v>
      </c>
      <c r="L156" s="28">
        <v>1668.0</v>
      </c>
      <c r="M156" s="28">
        <v>1067.0</v>
      </c>
      <c r="N156" s="28">
        <v>1552.0</v>
      </c>
      <c r="O156" s="28">
        <v>2594.0</v>
      </c>
      <c r="P156" s="28">
        <v>2195.0</v>
      </c>
      <c r="Q156" s="28">
        <v>2015.0</v>
      </c>
      <c r="R156" s="28">
        <v>3275.0</v>
      </c>
      <c r="S156" s="28">
        <v>1521.0</v>
      </c>
      <c r="T156" s="28">
        <v>685.0</v>
      </c>
      <c r="U156" s="28">
        <v>0.0</v>
      </c>
      <c r="V156" s="28">
        <v>0.0</v>
      </c>
      <c r="W156" s="28">
        <v>0.0</v>
      </c>
      <c r="X156" s="29">
        <v>0.0</v>
      </c>
      <c r="Y156" s="28">
        <v>10803.0</v>
      </c>
      <c r="Z156" s="28">
        <v>12285.0</v>
      </c>
      <c r="AA156" s="28">
        <v>23088.0</v>
      </c>
      <c r="AB156" s="46" t="str">
        <f t="array" ref="AB156">xlookup(A156&amp;B156,'Inventory by Market SKU (Units)'!D:D,'Inventory by Market SKU (Units)'!C:C,"",0)</f>
        <v/>
      </c>
      <c r="AC156" s="47" t="str">
        <f t="shared" si="1"/>
        <v/>
      </c>
      <c r="AD156" s="46"/>
    </row>
    <row r="157" ht="14.25" hidden="1" customHeight="1">
      <c r="A157" s="18" t="s">
        <v>40</v>
      </c>
      <c r="B157" s="18" t="s">
        <v>215</v>
      </c>
      <c r="C157" s="30">
        <v>0.0</v>
      </c>
      <c r="D157" s="30">
        <v>0.0</v>
      </c>
      <c r="E157" s="30">
        <v>0.0</v>
      </c>
      <c r="F157" s="30">
        <v>455.0</v>
      </c>
      <c r="G157" s="30">
        <v>897.0</v>
      </c>
      <c r="H157" s="30">
        <v>1406.0</v>
      </c>
      <c r="I157" s="30">
        <v>1547.0</v>
      </c>
      <c r="J157" s="30">
        <v>1358.0</v>
      </c>
      <c r="K157" s="30">
        <v>2090.0</v>
      </c>
      <c r="L157" s="30">
        <v>1193.0</v>
      </c>
      <c r="M157" s="30">
        <v>878.0</v>
      </c>
      <c r="N157" s="30">
        <v>833.0</v>
      </c>
      <c r="O157" s="30">
        <v>2524.0</v>
      </c>
      <c r="P157" s="30">
        <v>1775.0</v>
      </c>
      <c r="Q157" s="30">
        <v>2138.0</v>
      </c>
      <c r="R157" s="30">
        <v>3142.0</v>
      </c>
      <c r="S157" s="30">
        <v>1462.0</v>
      </c>
      <c r="T157" s="30">
        <v>1135.0</v>
      </c>
      <c r="U157" s="30">
        <v>0.0</v>
      </c>
      <c r="V157" s="30">
        <v>0.0</v>
      </c>
      <c r="W157" s="30">
        <v>0.0</v>
      </c>
      <c r="X157" s="48">
        <v>0.0</v>
      </c>
      <c r="Y157" s="30">
        <v>10657.0</v>
      </c>
      <c r="Z157" s="30">
        <v>12176.0</v>
      </c>
      <c r="AA157" s="30">
        <v>22833.0</v>
      </c>
      <c r="AB157" s="46" t="str">
        <f t="array" ref="AB157">xlookup(A157&amp;B157,'Inventory by Market SKU (Units)'!D:D,'Inventory by Market SKU (Units)'!C:C,"",0)</f>
        <v/>
      </c>
      <c r="AC157" s="47" t="str">
        <f t="shared" si="1"/>
        <v/>
      </c>
      <c r="AD157" s="46"/>
    </row>
    <row r="158" ht="14.25" hidden="1" customHeight="1">
      <c r="A158" s="11" t="s">
        <v>40</v>
      </c>
      <c r="B158" s="11" t="s">
        <v>216</v>
      </c>
      <c r="C158" s="28">
        <v>0.0</v>
      </c>
      <c r="D158" s="28">
        <v>0.0</v>
      </c>
      <c r="E158" s="28">
        <v>0.0</v>
      </c>
      <c r="F158" s="28">
        <v>0.0</v>
      </c>
      <c r="G158" s="28">
        <v>0.0</v>
      </c>
      <c r="H158" s="28">
        <v>0.0</v>
      </c>
      <c r="I158" s="28">
        <v>120.0</v>
      </c>
      <c r="J158" s="28">
        <v>1195.0</v>
      </c>
      <c r="K158" s="28">
        <v>660.0</v>
      </c>
      <c r="L158" s="28">
        <v>758.0</v>
      </c>
      <c r="M158" s="28">
        <v>1144.0</v>
      </c>
      <c r="N158" s="28">
        <v>480.0</v>
      </c>
      <c r="O158" s="28">
        <v>1068.0</v>
      </c>
      <c r="P158" s="28">
        <v>684.0</v>
      </c>
      <c r="Q158" s="28">
        <v>776.0</v>
      </c>
      <c r="R158" s="28">
        <v>784.0</v>
      </c>
      <c r="S158" s="28">
        <v>2741.0</v>
      </c>
      <c r="T158" s="28">
        <v>515.0</v>
      </c>
      <c r="U158" s="28">
        <v>0.0</v>
      </c>
      <c r="V158" s="28">
        <v>0.0</v>
      </c>
      <c r="W158" s="28">
        <v>0.0</v>
      </c>
      <c r="X158" s="29">
        <v>0.0</v>
      </c>
      <c r="Y158" s="28">
        <v>4357.0</v>
      </c>
      <c r="Z158" s="28">
        <v>6568.0</v>
      </c>
      <c r="AA158" s="28">
        <v>10925.0</v>
      </c>
      <c r="AB158" s="46" t="str">
        <f t="array" ref="AB158">xlookup(A158&amp;B158,'Inventory by Market SKU (Units)'!D:D,'Inventory by Market SKU (Units)'!C:C,"",0)</f>
        <v/>
      </c>
      <c r="AC158" s="47" t="str">
        <f t="shared" si="1"/>
        <v/>
      </c>
      <c r="AD158" s="46"/>
    </row>
    <row r="159" ht="14.25" hidden="1" customHeight="1">
      <c r="A159" s="18" t="s">
        <v>40</v>
      </c>
      <c r="B159" s="18" t="s">
        <v>217</v>
      </c>
      <c r="C159" s="30">
        <v>0.0</v>
      </c>
      <c r="D159" s="30">
        <v>0.0</v>
      </c>
      <c r="E159" s="30">
        <v>0.0</v>
      </c>
      <c r="F159" s="30">
        <v>168.0</v>
      </c>
      <c r="G159" s="30">
        <v>231.0</v>
      </c>
      <c r="H159" s="30">
        <v>0.0</v>
      </c>
      <c r="I159" s="30">
        <v>671.0</v>
      </c>
      <c r="J159" s="30">
        <v>230.0</v>
      </c>
      <c r="K159" s="30">
        <v>885.0</v>
      </c>
      <c r="L159" s="30">
        <v>821.0</v>
      </c>
      <c r="M159" s="30">
        <v>160.0</v>
      </c>
      <c r="N159" s="30">
        <v>91.0</v>
      </c>
      <c r="O159" s="30">
        <v>2.0</v>
      </c>
      <c r="P159" s="30">
        <v>0.0</v>
      </c>
      <c r="Q159" s="30">
        <v>0.0</v>
      </c>
      <c r="R159" s="30">
        <v>0.0</v>
      </c>
      <c r="S159" s="30">
        <v>0.0</v>
      </c>
      <c r="T159" s="30">
        <v>0.0</v>
      </c>
      <c r="U159" s="30">
        <v>0.0</v>
      </c>
      <c r="V159" s="30">
        <v>0.0</v>
      </c>
      <c r="W159" s="30">
        <v>0.0</v>
      </c>
      <c r="X159" s="48">
        <v>0.0</v>
      </c>
      <c r="Y159" s="30">
        <v>3257.0</v>
      </c>
      <c r="Z159" s="30">
        <v>2.0</v>
      </c>
      <c r="AA159" s="30">
        <v>3259.0</v>
      </c>
      <c r="AB159" s="46" t="str">
        <f t="array" ref="AB159">xlookup(A159&amp;B159,'Inventory by Market SKU (Units)'!D:D,'Inventory by Market SKU (Units)'!C:C,"",0)</f>
        <v/>
      </c>
      <c r="AC159" s="47" t="str">
        <f t="shared" si="1"/>
        <v/>
      </c>
      <c r="AD159" s="46"/>
    </row>
    <row r="160" ht="14.25" hidden="1" customHeight="1">
      <c r="A160" s="11" t="s">
        <v>40</v>
      </c>
      <c r="B160" s="11" t="s">
        <v>218</v>
      </c>
      <c r="C160" s="28">
        <v>0.0</v>
      </c>
      <c r="D160" s="28">
        <v>0.0</v>
      </c>
      <c r="E160" s="28">
        <v>0.0</v>
      </c>
      <c r="F160" s="28">
        <v>0.0</v>
      </c>
      <c r="G160" s="28">
        <v>0.0</v>
      </c>
      <c r="H160" s="28">
        <v>0.0</v>
      </c>
      <c r="I160" s="28">
        <v>50.0</v>
      </c>
      <c r="J160" s="28">
        <v>1535.0</v>
      </c>
      <c r="K160" s="28">
        <v>590.0</v>
      </c>
      <c r="L160" s="28">
        <v>0.0</v>
      </c>
      <c r="M160" s="28">
        <v>0.0</v>
      </c>
      <c r="N160" s="28">
        <v>0.0</v>
      </c>
      <c r="O160" s="28">
        <v>0.0</v>
      </c>
      <c r="P160" s="28">
        <v>0.0</v>
      </c>
      <c r="Q160" s="28">
        <v>0.0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9">
        <v>0.0</v>
      </c>
      <c r="Y160" s="28">
        <v>2175.0</v>
      </c>
      <c r="Z160" s="28">
        <v>0.0</v>
      </c>
      <c r="AA160" s="28">
        <v>2175.0</v>
      </c>
      <c r="AB160" s="46" t="str">
        <f t="array" ref="AB160">xlookup(A160&amp;B160,'Inventory by Market SKU (Units)'!D:D,'Inventory by Market SKU (Units)'!C:C,"",0)</f>
        <v/>
      </c>
      <c r="AC160" s="47" t="str">
        <f t="shared" si="1"/>
        <v/>
      </c>
      <c r="AD160" s="46"/>
    </row>
    <row r="161" ht="14.25" hidden="1" customHeight="1">
      <c r="A161" s="18" t="s">
        <v>40</v>
      </c>
      <c r="B161" s="18" t="s">
        <v>219</v>
      </c>
      <c r="C161" s="30">
        <v>0.0</v>
      </c>
      <c r="D161" s="30">
        <v>0.0</v>
      </c>
      <c r="E161" s="30">
        <v>0.0</v>
      </c>
      <c r="F161" s="30">
        <v>232.0</v>
      </c>
      <c r="G161" s="30">
        <v>545.0</v>
      </c>
      <c r="H161" s="30">
        <v>1287.0</v>
      </c>
      <c r="I161" s="30">
        <v>985.0</v>
      </c>
      <c r="J161" s="30">
        <v>1180.0</v>
      </c>
      <c r="K161" s="30">
        <v>955.0</v>
      </c>
      <c r="L161" s="30">
        <v>939.0</v>
      </c>
      <c r="M161" s="30">
        <v>1297.0</v>
      </c>
      <c r="N161" s="30">
        <v>1026.0</v>
      </c>
      <c r="O161" s="30">
        <v>1728.0</v>
      </c>
      <c r="P161" s="30">
        <v>1709.0</v>
      </c>
      <c r="Q161" s="30">
        <v>1715.0</v>
      </c>
      <c r="R161" s="30">
        <v>1457.0</v>
      </c>
      <c r="S161" s="30">
        <v>1008.0</v>
      </c>
      <c r="T161" s="30">
        <v>855.0</v>
      </c>
      <c r="U161" s="30">
        <v>0.0</v>
      </c>
      <c r="V161" s="30">
        <v>0.0</v>
      </c>
      <c r="W161" s="30">
        <v>0.0</v>
      </c>
      <c r="X161" s="48">
        <v>0.0</v>
      </c>
      <c r="Y161" s="30">
        <v>8446.0</v>
      </c>
      <c r="Z161" s="30">
        <v>8472.0</v>
      </c>
      <c r="AA161" s="30">
        <v>16918.0</v>
      </c>
      <c r="AB161" s="46" t="str">
        <f t="array" ref="AB161">xlookup(A161&amp;B161,'Inventory by Market SKU (Units)'!D:D,'Inventory by Market SKU (Units)'!C:C,"",0)</f>
        <v/>
      </c>
      <c r="AC161" s="47" t="str">
        <f t="shared" si="1"/>
        <v/>
      </c>
      <c r="AD161" s="46"/>
    </row>
    <row r="162" ht="14.25" hidden="1" customHeight="1">
      <c r="A162" s="11" t="s">
        <v>40</v>
      </c>
      <c r="B162" s="11" t="s">
        <v>220</v>
      </c>
      <c r="C162" s="28">
        <v>0.0</v>
      </c>
      <c r="D162" s="28">
        <v>0.0</v>
      </c>
      <c r="E162" s="28">
        <v>0.0</v>
      </c>
      <c r="F162" s="28">
        <v>0.0</v>
      </c>
      <c r="G162" s="28">
        <v>0.0</v>
      </c>
      <c r="H162" s="28">
        <v>0.0</v>
      </c>
      <c r="I162" s="28">
        <v>0.0</v>
      </c>
      <c r="J162" s="28">
        <v>0.0</v>
      </c>
      <c r="K162" s="28">
        <v>0.0</v>
      </c>
      <c r="L162" s="28">
        <v>0.0</v>
      </c>
      <c r="M162" s="28">
        <v>0.0</v>
      </c>
      <c r="N162" s="28">
        <v>0.0</v>
      </c>
      <c r="O162" s="28">
        <v>0.0</v>
      </c>
      <c r="P162" s="28">
        <v>0.0</v>
      </c>
      <c r="Q162" s="28">
        <v>0.0</v>
      </c>
      <c r="R162" s="28">
        <v>0.0</v>
      </c>
      <c r="S162" s="28">
        <v>0.0</v>
      </c>
      <c r="T162" s="28">
        <v>887.0</v>
      </c>
      <c r="U162" s="28">
        <v>2297.0</v>
      </c>
      <c r="V162" s="28">
        <v>1620.0</v>
      </c>
      <c r="W162" s="28">
        <v>958.0</v>
      </c>
      <c r="X162" s="29">
        <v>120.0</v>
      </c>
      <c r="Y162" s="28">
        <v>0.0</v>
      </c>
      <c r="Z162" s="28">
        <v>5882.0</v>
      </c>
      <c r="AA162" s="28">
        <v>5882.0</v>
      </c>
      <c r="AB162" s="46">
        <f t="array" ref="AB162">xlookup(A162&amp;B162,'Inventory by Market SKU (Units)'!D:D,'Inventory by Market SKU (Units)'!C:C,"",0)</f>
        <v>572</v>
      </c>
      <c r="AC162" s="47">
        <f t="shared" si="1"/>
        <v>0.352</v>
      </c>
      <c r="AD162" s="46"/>
    </row>
    <row r="163" ht="14.25" hidden="1" customHeight="1">
      <c r="A163" s="18" t="s">
        <v>40</v>
      </c>
      <c r="B163" s="18" t="s">
        <v>221</v>
      </c>
      <c r="C163" s="30">
        <v>0.0</v>
      </c>
      <c r="D163" s="30">
        <v>0.0</v>
      </c>
      <c r="E163" s="30">
        <v>0.0</v>
      </c>
      <c r="F163" s="30">
        <v>371.0</v>
      </c>
      <c r="G163" s="30">
        <v>1140.0</v>
      </c>
      <c r="H163" s="30">
        <v>1877.0</v>
      </c>
      <c r="I163" s="30">
        <v>1131.0</v>
      </c>
      <c r="J163" s="30">
        <v>287.0</v>
      </c>
      <c r="K163" s="30">
        <v>1494.0</v>
      </c>
      <c r="L163" s="30">
        <v>2010.0</v>
      </c>
      <c r="M163" s="30">
        <v>712.0</v>
      </c>
      <c r="N163" s="30">
        <v>1343.0</v>
      </c>
      <c r="O163" s="30">
        <v>2935.0</v>
      </c>
      <c r="P163" s="30">
        <v>2446.0</v>
      </c>
      <c r="Q163" s="30">
        <v>2459.0</v>
      </c>
      <c r="R163" s="30">
        <v>1817.0</v>
      </c>
      <c r="S163" s="30">
        <v>2040.0</v>
      </c>
      <c r="T163" s="30">
        <v>825.0</v>
      </c>
      <c r="U163" s="30">
        <v>7.0</v>
      </c>
      <c r="V163" s="30">
        <v>0.0</v>
      </c>
      <c r="W163" s="30">
        <v>0.0</v>
      </c>
      <c r="X163" s="48">
        <v>0.0</v>
      </c>
      <c r="Y163" s="30">
        <v>10365.0</v>
      </c>
      <c r="Z163" s="30">
        <v>12529.0</v>
      </c>
      <c r="AA163" s="30">
        <v>22894.0</v>
      </c>
      <c r="AB163" s="46" t="str">
        <f t="array" ref="AB163">xlookup(A163&amp;B163,'Inventory by Market SKU (Units)'!D:D,'Inventory by Market SKU (Units)'!C:C,"",0)</f>
        <v/>
      </c>
      <c r="AC163" s="47">
        <f t="shared" si="1"/>
        <v>0</v>
      </c>
      <c r="AD163" s="46"/>
    </row>
    <row r="164" ht="14.25" hidden="1" customHeight="1">
      <c r="A164" s="11" t="s">
        <v>40</v>
      </c>
      <c r="B164" s="11" t="s">
        <v>222</v>
      </c>
      <c r="C164" s="28">
        <v>0.0</v>
      </c>
      <c r="D164" s="28">
        <v>0.0</v>
      </c>
      <c r="E164" s="28">
        <v>0.0</v>
      </c>
      <c r="F164" s="28">
        <v>0.0</v>
      </c>
      <c r="G164" s="28">
        <v>0.0</v>
      </c>
      <c r="H164" s="28">
        <v>0.0</v>
      </c>
      <c r="I164" s="28">
        <v>0.0</v>
      </c>
      <c r="J164" s="28">
        <v>0.0</v>
      </c>
      <c r="K164" s="28">
        <v>0.0</v>
      </c>
      <c r="L164" s="28">
        <v>0.0</v>
      </c>
      <c r="M164" s="28">
        <v>0.0</v>
      </c>
      <c r="N164" s="28">
        <v>0.0</v>
      </c>
      <c r="O164" s="28">
        <v>0.0</v>
      </c>
      <c r="P164" s="28">
        <v>0.0</v>
      </c>
      <c r="Q164" s="28">
        <v>0.0</v>
      </c>
      <c r="R164" s="28">
        <v>0.0</v>
      </c>
      <c r="S164" s="28">
        <v>0.0</v>
      </c>
      <c r="T164" s="28">
        <v>1001.0</v>
      </c>
      <c r="U164" s="28">
        <v>2068.0</v>
      </c>
      <c r="V164" s="28">
        <v>1607.0</v>
      </c>
      <c r="W164" s="28">
        <v>1129.0</v>
      </c>
      <c r="X164" s="29">
        <v>240.0</v>
      </c>
      <c r="Y164" s="28">
        <v>0.0</v>
      </c>
      <c r="Z164" s="28">
        <v>6045.0</v>
      </c>
      <c r="AA164" s="28">
        <v>6045.0</v>
      </c>
      <c r="AB164" s="46">
        <f t="array" ref="AB164">xlookup(A164&amp;B164,'Inventory by Market SKU (Units)'!D:D,'Inventory by Market SKU (Units)'!C:C,"",0)</f>
        <v>1072</v>
      </c>
      <c r="AC164" s="47">
        <f t="shared" si="1"/>
        <v>0.6694421316</v>
      </c>
      <c r="AD164" s="46"/>
    </row>
    <row r="165" ht="14.25" hidden="1" customHeight="1">
      <c r="A165" s="18" t="s">
        <v>40</v>
      </c>
      <c r="B165" s="18" t="s">
        <v>223</v>
      </c>
      <c r="C165" s="30">
        <v>0.0</v>
      </c>
      <c r="D165" s="30">
        <v>0.0</v>
      </c>
      <c r="E165" s="30">
        <v>0.0</v>
      </c>
      <c r="F165" s="30">
        <v>250.0</v>
      </c>
      <c r="G165" s="30">
        <v>1061.0</v>
      </c>
      <c r="H165" s="30">
        <v>1623.0</v>
      </c>
      <c r="I165" s="30">
        <v>2000.0</v>
      </c>
      <c r="J165" s="30">
        <v>1192.0</v>
      </c>
      <c r="K165" s="30">
        <v>1354.0</v>
      </c>
      <c r="L165" s="30">
        <v>1155.0</v>
      </c>
      <c r="M165" s="30">
        <v>747.0</v>
      </c>
      <c r="N165" s="30">
        <v>1065.0</v>
      </c>
      <c r="O165" s="30">
        <v>2280.0</v>
      </c>
      <c r="P165" s="30">
        <v>899.0</v>
      </c>
      <c r="Q165" s="30">
        <v>1465.0</v>
      </c>
      <c r="R165" s="30">
        <v>2475.0</v>
      </c>
      <c r="S165" s="30">
        <v>1104.0</v>
      </c>
      <c r="T165" s="30">
        <v>750.0</v>
      </c>
      <c r="U165" s="30">
        <v>0.0</v>
      </c>
      <c r="V165" s="30">
        <v>0.0</v>
      </c>
      <c r="W165" s="30">
        <v>0.0</v>
      </c>
      <c r="X165" s="48">
        <v>0.0</v>
      </c>
      <c r="Y165" s="30">
        <v>10447.0</v>
      </c>
      <c r="Z165" s="30">
        <v>8973.0</v>
      </c>
      <c r="AA165" s="30">
        <v>19420.0</v>
      </c>
      <c r="AB165" s="46" t="str">
        <f t="array" ref="AB165">xlookup(A165&amp;B165,'Inventory by Market SKU (Units)'!D:D,'Inventory by Market SKU (Units)'!C:C,"",0)</f>
        <v/>
      </c>
      <c r="AC165" s="47" t="str">
        <f t="shared" si="1"/>
        <v/>
      </c>
      <c r="AD165" s="46"/>
    </row>
    <row r="166" ht="14.25" hidden="1" customHeight="1">
      <c r="A166" s="11" t="s">
        <v>40</v>
      </c>
      <c r="B166" s="11" t="s">
        <v>224</v>
      </c>
      <c r="C166" s="28">
        <v>0.0</v>
      </c>
      <c r="D166" s="28">
        <v>0.0</v>
      </c>
      <c r="E166" s="28">
        <v>0.0</v>
      </c>
      <c r="F166" s="28">
        <v>0.0</v>
      </c>
      <c r="G166" s="28">
        <v>0.0</v>
      </c>
      <c r="H166" s="28">
        <v>0.0</v>
      </c>
      <c r="I166" s="28">
        <v>0.0</v>
      </c>
      <c r="J166" s="28">
        <v>0.0</v>
      </c>
      <c r="K166" s="28">
        <v>0.0</v>
      </c>
      <c r="L166" s="28">
        <v>0.0</v>
      </c>
      <c r="M166" s="28">
        <v>375.0</v>
      </c>
      <c r="N166" s="28">
        <v>975.0</v>
      </c>
      <c r="O166" s="28">
        <v>436.0</v>
      </c>
      <c r="P166" s="28">
        <v>870.0</v>
      </c>
      <c r="Q166" s="28">
        <v>856.0</v>
      </c>
      <c r="R166" s="28">
        <v>809.0</v>
      </c>
      <c r="S166" s="28">
        <v>857.0</v>
      </c>
      <c r="T166" s="28">
        <v>572.0</v>
      </c>
      <c r="U166" s="28">
        <v>1046.0</v>
      </c>
      <c r="V166" s="28">
        <v>727.0</v>
      </c>
      <c r="W166" s="28">
        <v>435.0</v>
      </c>
      <c r="X166" s="29">
        <v>120.0</v>
      </c>
      <c r="Y166" s="28">
        <v>1350.0</v>
      </c>
      <c r="Z166" s="28">
        <v>6728.0</v>
      </c>
      <c r="AA166" s="28">
        <v>8078.0</v>
      </c>
      <c r="AB166" s="46">
        <f t="array" ref="AB166">xlookup(A166&amp;B166,'Inventory by Market SKU (Units)'!D:D,'Inventory by Market SKU (Units)'!C:C,"",0)</f>
        <v>230</v>
      </c>
      <c r="AC166" s="47">
        <f t="shared" si="1"/>
        <v>0.3125</v>
      </c>
      <c r="AD166" s="46"/>
    </row>
    <row r="167" ht="14.25" hidden="1" customHeight="1">
      <c r="A167" s="18" t="s">
        <v>40</v>
      </c>
      <c r="B167" s="18" t="s">
        <v>225</v>
      </c>
      <c r="C167" s="30">
        <v>0.0</v>
      </c>
      <c r="D167" s="30">
        <v>0.0</v>
      </c>
      <c r="E167" s="30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  <c r="O167" s="30">
        <v>0.0</v>
      </c>
      <c r="P167" s="30">
        <v>0.0</v>
      </c>
      <c r="Q167" s="30">
        <v>0.0</v>
      </c>
      <c r="R167" s="30">
        <v>0.0</v>
      </c>
      <c r="S167" s="30">
        <v>0.0</v>
      </c>
      <c r="T167" s="30">
        <v>472.0</v>
      </c>
      <c r="U167" s="30">
        <v>780.0</v>
      </c>
      <c r="V167" s="30">
        <v>60.0</v>
      </c>
      <c r="W167" s="30">
        <v>0.0</v>
      </c>
      <c r="X167" s="48">
        <v>0.0</v>
      </c>
      <c r="Y167" s="30">
        <v>0.0</v>
      </c>
      <c r="Z167" s="30">
        <v>1312.0</v>
      </c>
      <c r="AA167" s="30">
        <v>1312.0</v>
      </c>
      <c r="AB167" s="46" t="str">
        <f t="array" ref="AB167">xlookup(A167&amp;B167,'Inventory by Market SKU (Units)'!D:D,'Inventory by Market SKU (Units)'!C:C,"",0)</f>
        <v/>
      </c>
      <c r="AC167" s="47">
        <f t="shared" si="1"/>
        <v>0</v>
      </c>
      <c r="AD167" s="46"/>
    </row>
    <row r="168" ht="14.25" hidden="1" customHeight="1">
      <c r="A168" s="11" t="s">
        <v>40</v>
      </c>
      <c r="B168" s="11" t="s">
        <v>226</v>
      </c>
      <c r="C168" s="28">
        <v>0.0</v>
      </c>
      <c r="D168" s="28">
        <v>0.0</v>
      </c>
      <c r="E168" s="28">
        <v>0.0</v>
      </c>
      <c r="F168" s="28">
        <v>475.0</v>
      </c>
      <c r="G168" s="28">
        <v>884.0</v>
      </c>
      <c r="H168" s="28">
        <v>2178.0</v>
      </c>
      <c r="I168" s="28">
        <v>2535.0</v>
      </c>
      <c r="J168" s="28">
        <v>1252.0</v>
      </c>
      <c r="K168" s="28">
        <v>1605.0</v>
      </c>
      <c r="L168" s="28">
        <v>1507.0</v>
      </c>
      <c r="M168" s="28">
        <v>1330.0</v>
      </c>
      <c r="N168" s="28">
        <v>1856.0</v>
      </c>
      <c r="O168" s="28">
        <v>2424.0</v>
      </c>
      <c r="P168" s="28">
        <v>2013.0</v>
      </c>
      <c r="Q168" s="28">
        <v>1591.0</v>
      </c>
      <c r="R168" s="28">
        <v>3024.0</v>
      </c>
      <c r="S168" s="28">
        <v>1793.0</v>
      </c>
      <c r="T168" s="28">
        <v>1005.0</v>
      </c>
      <c r="U168" s="28">
        <v>0.0</v>
      </c>
      <c r="V168" s="28">
        <v>0.0</v>
      </c>
      <c r="W168" s="28">
        <v>0.0</v>
      </c>
      <c r="X168" s="29">
        <v>0.0</v>
      </c>
      <c r="Y168" s="28">
        <v>13622.0</v>
      </c>
      <c r="Z168" s="28">
        <v>11850.0</v>
      </c>
      <c r="AA168" s="28">
        <v>25472.0</v>
      </c>
      <c r="AB168" s="46" t="str">
        <f t="array" ref="AB168">xlookup(A168&amp;B168,'Inventory by Market SKU (Units)'!D:D,'Inventory by Market SKU (Units)'!C:C,"",0)</f>
        <v/>
      </c>
      <c r="AC168" s="47" t="str">
        <f t="shared" si="1"/>
        <v/>
      </c>
      <c r="AD168" s="46"/>
    </row>
    <row r="169" ht="14.25" hidden="1" customHeight="1">
      <c r="A169" s="18" t="s">
        <v>40</v>
      </c>
      <c r="B169" s="18" t="s">
        <v>227</v>
      </c>
      <c r="C169" s="30">
        <v>0.0</v>
      </c>
      <c r="D169" s="30">
        <v>0.0</v>
      </c>
      <c r="E169" s="30">
        <v>0.0</v>
      </c>
      <c r="F169" s="30">
        <v>232.0</v>
      </c>
      <c r="G169" s="30">
        <v>1148.0</v>
      </c>
      <c r="H169" s="30">
        <v>1250.0</v>
      </c>
      <c r="I169" s="30">
        <v>1996.0</v>
      </c>
      <c r="J169" s="30">
        <v>944.0</v>
      </c>
      <c r="K169" s="30">
        <v>1111.0</v>
      </c>
      <c r="L169" s="30">
        <v>1664.0</v>
      </c>
      <c r="M169" s="30">
        <v>776.0</v>
      </c>
      <c r="N169" s="30">
        <v>1004.0</v>
      </c>
      <c r="O169" s="30">
        <v>2117.0</v>
      </c>
      <c r="P169" s="30">
        <v>1948.0</v>
      </c>
      <c r="Q169" s="30">
        <v>1807.0</v>
      </c>
      <c r="R169" s="30">
        <v>1819.0</v>
      </c>
      <c r="S169" s="30">
        <v>1562.0</v>
      </c>
      <c r="T169" s="30">
        <v>690.0</v>
      </c>
      <c r="U169" s="30">
        <v>0.0</v>
      </c>
      <c r="V169" s="30">
        <v>0.0</v>
      </c>
      <c r="W169" s="30">
        <v>0.0</v>
      </c>
      <c r="X169" s="48">
        <v>0.0</v>
      </c>
      <c r="Y169" s="30">
        <v>10125.0</v>
      </c>
      <c r="Z169" s="30">
        <v>9943.0</v>
      </c>
      <c r="AA169" s="30">
        <v>20068.0</v>
      </c>
      <c r="AB169" s="46" t="str">
        <f t="array" ref="AB169">xlookup(A169&amp;B169,'Inventory by Market SKU (Units)'!D:D,'Inventory by Market SKU (Units)'!C:C,"",0)</f>
        <v/>
      </c>
      <c r="AC169" s="47" t="str">
        <f t="shared" si="1"/>
        <v/>
      </c>
      <c r="AD169" s="46"/>
    </row>
    <row r="170" ht="14.25" hidden="1" customHeight="1">
      <c r="A170" s="11" t="s">
        <v>40</v>
      </c>
      <c r="B170" s="11" t="s">
        <v>228</v>
      </c>
      <c r="C170" s="28">
        <v>0.0</v>
      </c>
      <c r="D170" s="28">
        <v>0.0</v>
      </c>
      <c r="E170" s="28">
        <v>0.0</v>
      </c>
      <c r="F170" s="28">
        <v>0.0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0.0</v>
      </c>
      <c r="O170" s="28">
        <v>0.0</v>
      </c>
      <c r="P170" s="28">
        <v>0.0</v>
      </c>
      <c r="Q170" s="28">
        <v>0.0</v>
      </c>
      <c r="R170" s="28">
        <v>0.0</v>
      </c>
      <c r="S170" s="28">
        <v>2070.0</v>
      </c>
      <c r="T170" s="28">
        <v>1215.0</v>
      </c>
      <c r="U170" s="28">
        <v>39.0</v>
      </c>
      <c r="V170" s="28">
        <v>807.0</v>
      </c>
      <c r="W170" s="28">
        <v>1059.0</v>
      </c>
      <c r="X170" s="29">
        <v>30.0</v>
      </c>
      <c r="Y170" s="28">
        <v>0.0</v>
      </c>
      <c r="Z170" s="28">
        <v>5220.0</v>
      </c>
      <c r="AA170" s="28">
        <v>5220.0</v>
      </c>
      <c r="AB170" s="46" t="str">
        <f t="array" ref="AB170">xlookup(A170&amp;B170,'Inventory by Market SKU (Units)'!D:D,'Inventory by Market SKU (Units)'!C:C,"",0)</f>
        <v/>
      </c>
      <c r="AC170" s="47">
        <f t="shared" si="1"/>
        <v>0</v>
      </c>
      <c r="AD170" s="46"/>
    </row>
    <row r="171" ht="14.25" hidden="1" customHeight="1">
      <c r="A171" s="18" t="s">
        <v>40</v>
      </c>
      <c r="B171" s="18" t="s">
        <v>229</v>
      </c>
      <c r="C171" s="30">
        <v>0.0</v>
      </c>
      <c r="D171" s="30">
        <v>0.0</v>
      </c>
      <c r="E171" s="30">
        <v>0.0</v>
      </c>
      <c r="F171" s="30">
        <v>243.0</v>
      </c>
      <c r="G171" s="30">
        <v>702.0</v>
      </c>
      <c r="H171" s="30">
        <v>968.0</v>
      </c>
      <c r="I171" s="30">
        <v>1021.0</v>
      </c>
      <c r="J171" s="30">
        <v>305.0</v>
      </c>
      <c r="K171" s="30">
        <v>905.0</v>
      </c>
      <c r="L171" s="30">
        <v>1637.0</v>
      </c>
      <c r="M171" s="30">
        <v>742.0</v>
      </c>
      <c r="N171" s="30">
        <v>801.0</v>
      </c>
      <c r="O171" s="30">
        <v>1680.0</v>
      </c>
      <c r="P171" s="30">
        <v>1144.0</v>
      </c>
      <c r="Q171" s="30">
        <v>1620.0</v>
      </c>
      <c r="R171" s="30">
        <v>2727.0</v>
      </c>
      <c r="S171" s="30">
        <v>1335.0</v>
      </c>
      <c r="T171" s="30">
        <v>475.0</v>
      </c>
      <c r="U171" s="30">
        <v>0.0</v>
      </c>
      <c r="V171" s="30">
        <v>0.0</v>
      </c>
      <c r="W171" s="30">
        <v>0.0</v>
      </c>
      <c r="X171" s="48">
        <v>0.0</v>
      </c>
      <c r="Y171" s="30">
        <v>7324.0</v>
      </c>
      <c r="Z171" s="30">
        <v>8981.0</v>
      </c>
      <c r="AA171" s="30">
        <v>16305.0</v>
      </c>
      <c r="AB171" s="46" t="str">
        <f t="array" ref="AB171">xlookup(A171&amp;B171,'Inventory by Market SKU (Units)'!D:D,'Inventory by Market SKU (Units)'!C:C,"",0)</f>
        <v/>
      </c>
      <c r="AC171" s="47" t="str">
        <f t="shared" si="1"/>
        <v/>
      </c>
      <c r="AD171" s="46"/>
    </row>
    <row r="172" ht="14.25" hidden="1" customHeight="1">
      <c r="A172" s="11" t="s">
        <v>40</v>
      </c>
      <c r="B172" s="11" t="s">
        <v>230</v>
      </c>
      <c r="C172" s="28">
        <v>0.0</v>
      </c>
      <c r="D172" s="28">
        <v>0.0</v>
      </c>
      <c r="E172" s="28">
        <v>0.0</v>
      </c>
      <c r="F172" s="28">
        <v>0.0</v>
      </c>
      <c r="G172" s="28">
        <v>0.0</v>
      </c>
      <c r="H172" s="28">
        <v>0.0</v>
      </c>
      <c r="I172" s="28">
        <v>0.0</v>
      </c>
      <c r="J172" s="28">
        <v>0.0</v>
      </c>
      <c r="K172" s="28">
        <v>0.0</v>
      </c>
      <c r="L172" s="28">
        <v>0.0</v>
      </c>
      <c r="M172" s="28">
        <v>0.0</v>
      </c>
      <c r="N172" s="28">
        <v>0.0</v>
      </c>
      <c r="O172" s="28">
        <v>0.0</v>
      </c>
      <c r="P172" s="28">
        <v>0.0</v>
      </c>
      <c r="Q172" s="28">
        <v>0.0</v>
      </c>
      <c r="R172" s="28">
        <v>0.0</v>
      </c>
      <c r="S172" s="28">
        <v>2000.0</v>
      </c>
      <c r="T172" s="28">
        <v>1175.0</v>
      </c>
      <c r="U172" s="28">
        <v>1313.0</v>
      </c>
      <c r="V172" s="28">
        <v>831.0</v>
      </c>
      <c r="W172" s="28">
        <v>924.0</v>
      </c>
      <c r="X172" s="29">
        <v>145.0</v>
      </c>
      <c r="Y172" s="28">
        <v>0.0</v>
      </c>
      <c r="Z172" s="28">
        <v>6388.0</v>
      </c>
      <c r="AA172" s="28">
        <v>6388.0</v>
      </c>
      <c r="AB172" s="46">
        <f t="array" ref="AB172">xlookup(A172&amp;B172,'Inventory by Market SKU (Units)'!D:D,'Inventory by Market SKU (Units)'!C:C,"",0)</f>
        <v>181</v>
      </c>
      <c r="AC172" s="47">
        <f t="shared" si="1"/>
        <v>0.176988266</v>
      </c>
      <c r="AD172" s="46"/>
    </row>
    <row r="173" ht="14.25" hidden="1" customHeight="1">
      <c r="A173" s="18" t="s">
        <v>40</v>
      </c>
      <c r="B173" s="18" t="s">
        <v>231</v>
      </c>
      <c r="C173" s="30">
        <v>0.0</v>
      </c>
      <c r="D173" s="30">
        <v>0.0</v>
      </c>
      <c r="E173" s="30">
        <v>0.0</v>
      </c>
      <c r="F173" s="30">
        <v>371.0</v>
      </c>
      <c r="G173" s="30">
        <v>1403.0</v>
      </c>
      <c r="H173" s="30">
        <v>1918.0</v>
      </c>
      <c r="I173" s="30">
        <v>1656.0</v>
      </c>
      <c r="J173" s="30">
        <v>1115.0</v>
      </c>
      <c r="K173" s="30">
        <v>1365.0</v>
      </c>
      <c r="L173" s="30">
        <v>1641.0</v>
      </c>
      <c r="M173" s="30">
        <v>862.0</v>
      </c>
      <c r="N173" s="30">
        <v>1293.0</v>
      </c>
      <c r="O173" s="30">
        <v>2549.0</v>
      </c>
      <c r="P173" s="30">
        <v>2010.0</v>
      </c>
      <c r="Q173" s="30">
        <v>2330.0</v>
      </c>
      <c r="R173" s="30">
        <v>1300.0</v>
      </c>
      <c r="S173" s="30">
        <v>1595.0</v>
      </c>
      <c r="T173" s="30">
        <v>350.0</v>
      </c>
      <c r="U173" s="30">
        <v>50.0</v>
      </c>
      <c r="V173" s="30">
        <v>0.0</v>
      </c>
      <c r="W173" s="30">
        <v>0.0</v>
      </c>
      <c r="X173" s="48">
        <v>0.0</v>
      </c>
      <c r="Y173" s="30">
        <v>11624.0</v>
      </c>
      <c r="Z173" s="30">
        <v>10184.0</v>
      </c>
      <c r="AA173" s="30">
        <v>21808.0</v>
      </c>
      <c r="AB173" s="46" t="str">
        <f t="array" ref="AB173">xlookup(A173&amp;B173,'Inventory by Market SKU (Units)'!D:D,'Inventory by Market SKU (Units)'!C:C,"",0)</f>
        <v/>
      </c>
      <c r="AC173" s="47">
        <f t="shared" si="1"/>
        <v>0</v>
      </c>
      <c r="AD173" s="46"/>
    </row>
    <row r="174" ht="14.25" hidden="1" customHeight="1">
      <c r="A174" s="11" t="s">
        <v>40</v>
      </c>
      <c r="B174" s="11" t="s">
        <v>232</v>
      </c>
      <c r="C174" s="28">
        <v>0.0</v>
      </c>
      <c r="D174" s="28">
        <v>0.0</v>
      </c>
      <c r="E174" s="28">
        <v>0.0</v>
      </c>
      <c r="F174" s="28">
        <v>156.0</v>
      </c>
      <c r="G174" s="28">
        <v>278.0</v>
      </c>
      <c r="H174" s="28">
        <v>0.0</v>
      </c>
      <c r="I174" s="28">
        <v>0.0</v>
      </c>
      <c r="J174" s="28">
        <v>0.0</v>
      </c>
      <c r="K174" s="28">
        <v>755.0</v>
      </c>
      <c r="L174" s="28">
        <v>480.0</v>
      </c>
      <c r="M174" s="28">
        <v>35.0</v>
      </c>
      <c r="N174" s="28">
        <v>0.0</v>
      </c>
      <c r="O174" s="28">
        <v>0.0</v>
      </c>
      <c r="P174" s="28">
        <v>0.0</v>
      </c>
      <c r="Q174" s="28">
        <v>0.0</v>
      </c>
      <c r="R174" s="28">
        <v>0.0</v>
      </c>
      <c r="S174" s="28">
        <v>0.0</v>
      </c>
      <c r="T174" s="28">
        <v>0.0</v>
      </c>
      <c r="U174" s="28">
        <v>0.0</v>
      </c>
      <c r="V174" s="28">
        <v>0.0</v>
      </c>
      <c r="W174" s="28">
        <v>0.0</v>
      </c>
      <c r="X174" s="29">
        <v>0.0</v>
      </c>
      <c r="Y174" s="28">
        <v>1704.0</v>
      </c>
      <c r="Z174" s="28">
        <v>0.0</v>
      </c>
      <c r="AA174" s="28">
        <v>1704.0</v>
      </c>
      <c r="AB174" s="46" t="str">
        <f t="array" ref="AB174">xlookup(A174&amp;B174,'Inventory by Market SKU (Units)'!D:D,'Inventory by Market SKU (Units)'!C:C,"",0)</f>
        <v/>
      </c>
      <c r="AC174" s="47" t="str">
        <f t="shared" si="1"/>
        <v/>
      </c>
      <c r="AD174" s="46"/>
    </row>
    <row r="175" ht="14.25" hidden="1" customHeight="1">
      <c r="A175" s="18" t="s">
        <v>40</v>
      </c>
      <c r="B175" s="18" t="s">
        <v>233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  <c r="O175" s="30">
        <v>0.0</v>
      </c>
      <c r="P175" s="30">
        <v>0.0</v>
      </c>
      <c r="Q175" s="30">
        <v>0.0</v>
      </c>
      <c r="R175" s="30">
        <v>0.0</v>
      </c>
      <c r="S175" s="30">
        <v>0.0</v>
      </c>
      <c r="T175" s="30">
        <v>225.0</v>
      </c>
      <c r="U175" s="30">
        <v>3440.0</v>
      </c>
      <c r="V175" s="30">
        <v>1655.0</v>
      </c>
      <c r="W175" s="30">
        <v>1584.0</v>
      </c>
      <c r="X175" s="48">
        <v>150.0</v>
      </c>
      <c r="Y175" s="30">
        <v>0.0</v>
      </c>
      <c r="Z175" s="30">
        <v>7054.0</v>
      </c>
      <c r="AA175" s="30">
        <v>7054.0</v>
      </c>
      <c r="AB175" s="46">
        <f t="array" ref="AB175">xlookup(A175&amp;B175,'Inventory by Market SKU (Units)'!D:D,'Inventory by Market SKU (Units)'!C:C,"",0)</f>
        <v>1070</v>
      </c>
      <c r="AC175" s="47">
        <f t="shared" si="1"/>
        <v>0.4806108699</v>
      </c>
      <c r="AD175" s="46"/>
    </row>
    <row r="176" ht="14.25" hidden="1" customHeight="1">
      <c r="A176" s="11" t="s">
        <v>40</v>
      </c>
      <c r="B176" s="11" t="s">
        <v>234</v>
      </c>
      <c r="C176" s="28">
        <v>0.0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0.0</v>
      </c>
      <c r="N176" s="28">
        <v>0.0</v>
      </c>
      <c r="O176" s="28">
        <v>0.0</v>
      </c>
      <c r="P176" s="28">
        <v>0.0</v>
      </c>
      <c r="Q176" s="28">
        <v>0.0</v>
      </c>
      <c r="R176" s="28">
        <v>0.0</v>
      </c>
      <c r="S176" s="28">
        <v>0.0</v>
      </c>
      <c r="T176" s="28">
        <v>1196.0</v>
      </c>
      <c r="U176" s="28">
        <v>2255.0</v>
      </c>
      <c r="V176" s="28">
        <v>1867.0</v>
      </c>
      <c r="W176" s="28">
        <v>1587.0</v>
      </c>
      <c r="X176" s="29">
        <v>180.0</v>
      </c>
      <c r="Y176" s="28">
        <v>0.0</v>
      </c>
      <c r="Z176" s="28">
        <v>7085.0</v>
      </c>
      <c r="AA176" s="28">
        <v>7085.0</v>
      </c>
      <c r="AB176" s="46">
        <f t="array" ref="AB176">xlookup(A176&amp;B176,'Inventory by Market SKU (Units)'!D:D,'Inventory by Market SKU (Units)'!C:C,"",0)</f>
        <v>765</v>
      </c>
      <c r="AC176" s="47">
        <f t="shared" si="1"/>
        <v>0.4019968471</v>
      </c>
      <c r="AD176" s="46"/>
    </row>
    <row r="177" ht="14.25" hidden="1" customHeight="1">
      <c r="A177" s="18" t="s">
        <v>40</v>
      </c>
      <c r="B177" s="18" t="s">
        <v>235</v>
      </c>
      <c r="C177" s="30">
        <v>0.0</v>
      </c>
      <c r="D177" s="30">
        <v>0.0</v>
      </c>
      <c r="E177" s="30">
        <v>0.0</v>
      </c>
      <c r="F177" s="30">
        <v>0.0</v>
      </c>
      <c r="G177" s="30">
        <v>662.0</v>
      </c>
      <c r="H177" s="30">
        <v>952.0</v>
      </c>
      <c r="I177" s="30">
        <v>894.0</v>
      </c>
      <c r="J177" s="30">
        <v>1466.0</v>
      </c>
      <c r="K177" s="30">
        <v>1205.0</v>
      </c>
      <c r="L177" s="30">
        <v>916.0</v>
      </c>
      <c r="M177" s="30">
        <v>834.0</v>
      </c>
      <c r="N177" s="30">
        <v>1029.0</v>
      </c>
      <c r="O177" s="30">
        <v>1624.0</v>
      </c>
      <c r="P177" s="30">
        <v>923.0</v>
      </c>
      <c r="Q177" s="30">
        <v>1480.0</v>
      </c>
      <c r="R177" s="30">
        <v>1292.0</v>
      </c>
      <c r="S177" s="30">
        <v>919.0</v>
      </c>
      <c r="T177" s="30">
        <v>340.0</v>
      </c>
      <c r="U177" s="30">
        <v>15.0</v>
      </c>
      <c r="V177" s="30">
        <v>0.0</v>
      </c>
      <c r="W177" s="30">
        <v>0.0</v>
      </c>
      <c r="X177" s="48">
        <v>0.0</v>
      </c>
      <c r="Y177" s="30">
        <v>7958.0</v>
      </c>
      <c r="Z177" s="30">
        <v>6593.0</v>
      </c>
      <c r="AA177" s="30">
        <v>14551.0</v>
      </c>
      <c r="AB177" s="46" t="str">
        <f t="array" ref="AB177">xlookup(A177&amp;B177,'Inventory by Market SKU (Units)'!D:D,'Inventory by Market SKU (Units)'!C:C,"",0)</f>
        <v/>
      </c>
      <c r="AC177" s="47">
        <f t="shared" si="1"/>
        <v>0</v>
      </c>
      <c r="AD177" s="46"/>
    </row>
    <row r="178" ht="14.25" hidden="1" customHeight="1">
      <c r="A178" s="11" t="s">
        <v>40</v>
      </c>
      <c r="B178" s="11" t="s">
        <v>236</v>
      </c>
      <c r="C178" s="28">
        <v>0.0</v>
      </c>
      <c r="D178" s="28">
        <v>0.0</v>
      </c>
      <c r="E178" s="28">
        <v>0.0</v>
      </c>
      <c r="F178" s="28">
        <v>428.0</v>
      </c>
      <c r="G178" s="28">
        <v>592.0</v>
      </c>
      <c r="H178" s="28">
        <v>1444.0</v>
      </c>
      <c r="I178" s="28">
        <v>1832.0</v>
      </c>
      <c r="J178" s="28">
        <v>1307.0</v>
      </c>
      <c r="K178" s="28">
        <v>1152.0</v>
      </c>
      <c r="L178" s="28">
        <v>1115.0</v>
      </c>
      <c r="M178" s="28">
        <v>1583.0</v>
      </c>
      <c r="N178" s="28">
        <v>1056.0</v>
      </c>
      <c r="O178" s="28">
        <v>1955.0</v>
      </c>
      <c r="P178" s="28">
        <v>1575.0</v>
      </c>
      <c r="Q178" s="28">
        <v>1643.0</v>
      </c>
      <c r="R178" s="28">
        <v>2925.0</v>
      </c>
      <c r="S178" s="28">
        <v>1018.0</v>
      </c>
      <c r="T178" s="28">
        <v>480.0</v>
      </c>
      <c r="U178" s="28">
        <v>0.0</v>
      </c>
      <c r="V178" s="28">
        <v>0.0</v>
      </c>
      <c r="W178" s="28">
        <v>0.0</v>
      </c>
      <c r="X178" s="29">
        <v>0.0</v>
      </c>
      <c r="Y178" s="28">
        <v>10509.0</v>
      </c>
      <c r="Z178" s="28">
        <v>9596.0</v>
      </c>
      <c r="AA178" s="28">
        <v>20105.0</v>
      </c>
      <c r="AB178" s="46" t="str">
        <f t="array" ref="AB178">xlookup(A178&amp;B178,'Inventory by Market SKU (Units)'!D:D,'Inventory by Market SKU (Units)'!C:C,"",0)</f>
        <v/>
      </c>
      <c r="AC178" s="47" t="str">
        <f t="shared" si="1"/>
        <v/>
      </c>
      <c r="AD178" s="46"/>
    </row>
    <row r="179" ht="14.25" hidden="1" customHeight="1">
      <c r="A179" s="18" t="s">
        <v>40</v>
      </c>
      <c r="B179" s="18" t="s">
        <v>237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  <c r="O179" s="30">
        <v>0.0</v>
      </c>
      <c r="P179" s="30">
        <v>0.0</v>
      </c>
      <c r="Q179" s="30">
        <v>0.0</v>
      </c>
      <c r="R179" s="30">
        <v>905.0</v>
      </c>
      <c r="S179" s="30">
        <v>826.0</v>
      </c>
      <c r="T179" s="30">
        <v>0.0</v>
      </c>
      <c r="U179" s="30">
        <v>0.0</v>
      </c>
      <c r="V179" s="30">
        <v>0.0</v>
      </c>
      <c r="W179" s="30">
        <v>0.0</v>
      </c>
      <c r="X179" s="48">
        <v>0.0</v>
      </c>
      <c r="Y179" s="30">
        <v>0.0</v>
      </c>
      <c r="Z179" s="30">
        <v>1731.0</v>
      </c>
      <c r="AA179" s="30">
        <v>1731.0</v>
      </c>
      <c r="AB179" s="46" t="str">
        <f t="array" ref="AB179">xlookup(A179&amp;B179,'Inventory by Market SKU (Units)'!D:D,'Inventory by Market SKU (Units)'!C:C,"",0)</f>
        <v/>
      </c>
      <c r="AC179" s="47" t="str">
        <f t="shared" si="1"/>
        <v/>
      </c>
      <c r="AD179" s="46"/>
    </row>
    <row r="180" ht="14.25" hidden="1" customHeight="1">
      <c r="A180" s="11" t="s">
        <v>40</v>
      </c>
      <c r="B180" s="11" t="s">
        <v>238</v>
      </c>
      <c r="C180" s="28">
        <v>0.0</v>
      </c>
      <c r="D180" s="28">
        <v>0.0</v>
      </c>
      <c r="E180" s="28">
        <v>0.0</v>
      </c>
      <c r="F180" s="28">
        <v>243.0</v>
      </c>
      <c r="G180" s="28">
        <v>157.0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0.0</v>
      </c>
      <c r="O180" s="28">
        <v>0.0</v>
      </c>
      <c r="P180" s="28">
        <v>0.0</v>
      </c>
      <c r="Q180" s="28">
        <v>0.0</v>
      </c>
      <c r="R180" s="28">
        <v>0.0</v>
      </c>
      <c r="S180" s="28">
        <v>0.0</v>
      </c>
      <c r="T180" s="28">
        <v>0.0</v>
      </c>
      <c r="U180" s="28">
        <v>0.0</v>
      </c>
      <c r="V180" s="28">
        <v>0.0</v>
      </c>
      <c r="W180" s="28">
        <v>0.0</v>
      </c>
      <c r="X180" s="29">
        <v>0.0</v>
      </c>
      <c r="Y180" s="28">
        <v>400.0</v>
      </c>
      <c r="Z180" s="28">
        <v>0.0</v>
      </c>
      <c r="AA180" s="28">
        <v>400.0</v>
      </c>
      <c r="AB180" s="46" t="str">
        <f t="array" ref="AB180">xlookup(A180&amp;B180,'Inventory by Market SKU (Units)'!D:D,'Inventory by Market SKU (Units)'!C:C,"",0)</f>
        <v/>
      </c>
      <c r="AC180" s="47" t="str">
        <f t="shared" si="1"/>
        <v/>
      </c>
      <c r="AD180" s="46"/>
    </row>
    <row r="181" ht="14.25" hidden="1" customHeight="1">
      <c r="A181" s="18" t="s">
        <v>40</v>
      </c>
      <c r="B181" s="18" t="s">
        <v>239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  <c r="O181" s="30">
        <v>0.0</v>
      </c>
      <c r="P181" s="30">
        <v>0.0</v>
      </c>
      <c r="Q181" s="30">
        <v>0.0</v>
      </c>
      <c r="R181" s="30">
        <v>0.0</v>
      </c>
      <c r="S181" s="30">
        <v>0.0</v>
      </c>
      <c r="T181" s="30">
        <v>639.0</v>
      </c>
      <c r="U181" s="30">
        <v>1937.0</v>
      </c>
      <c r="V181" s="30">
        <v>1761.0</v>
      </c>
      <c r="W181" s="30">
        <v>1525.0</v>
      </c>
      <c r="X181" s="48">
        <v>270.0</v>
      </c>
      <c r="Y181" s="30">
        <v>0.0</v>
      </c>
      <c r="Z181" s="30">
        <v>6132.0</v>
      </c>
      <c r="AA181" s="30">
        <v>6132.0</v>
      </c>
      <c r="AB181" s="46">
        <f t="array" ref="AB181">xlookup(A181&amp;B181,'Inventory by Market SKU (Units)'!D:D,'Inventory by Market SKU (Units)'!C:C,"",0)</f>
        <v>920</v>
      </c>
      <c r="AC181" s="47">
        <f t="shared" si="1"/>
        <v>0.5284319357</v>
      </c>
      <c r="AD181" s="46"/>
    </row>
    <row r="182" ht="14.25" hidden="1" customHeight="1">
      <c r="A182" s="11" t="s">
        <v>40</v>
      </c>
      <c r="B182" s="11" t="s">
        <v>240</v>
      </c>
      <c r="C182" s="28">
        <v>0.0</v>
      </c>
      <c r="D182" s="28">
        <v>0.0</v>
      </c>
      <c r="E182" s="28">
        <v>0.0</v>
      </c>
      <c r="F182" s="28">
        <v>0.0</v>
      </c>
      <c r="G182" s="28">
        <v>0.0</v>
      </c>
      <c r="H182" s="28">
        <v>0.0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0.0</v>
      </c>
      <c r="O182" s="28">
        <v>0.0</v>
      </c>
      <c r="P182" s="28">
        <v>0.0</v>
      </c>
      <c r="Q182" s="28">
        <v>0.0</v>
      </c>
      <c r="R182" s="28">
        <v>0.0</v>
      </c>
      <c r="S182" s="28">
        <v>0.0</v>
      </c>
      <c r="T182" s="28">
        <v>670.0</v>
      </c>
      <c r="U182" s="28">
        <v>1159.0</v>
      </c>
      <c r="V182" s="28">
        <v>1080.0</v>
      </c>
      <c r="W182" s="28">
        <v>390.0</v>
      </c>
      <c r="X182" s="29">
        <v>90.0</v>
      </c>
      <c r="Y182" s="28">
        <v>0.0</v>
      </c>
      <c r="Z182" s="28">
        <v>3389.0</v>
      </c>
      <c r="AA182" s="28">
        <v>3389.0</v>
      </c>
      <c r="AB182" s="46">
        <f t="array" ref="AB182">xlookup(A182&amp;B182,'Inventory by Market SKU (Units)'!D:D,'Inventory by Market SKU (Units)'!C:C,"",0)</f>
        <v>1259</v>
      </c>
      <c r="AC182" s="47">
        <f t="shared" si="1"/>
        <v>1.436667935</v>
      </c>
      <c r="AD182" s="46"/>
    </row>
    <row r="183" ht="14.25" hidden="1" customHeight="1">
      <c r="A183" s="18" t="s">
        <v>40</v>
      </c>
      <c r="B183" s="18" t="s">
        <v>241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30">
        <v>0.0</v>
      </c>
      <c r="O183" s="30">
        <v>0.0</v>
      </c>
      <c r="P183" s="30">
        <v>0.0</v>
      </c>
      <c r="Q183" s="30">
        <v>0.0</v>
      </c>
      <c r="R183" s="30">
        <v>1260.0</v>
      </c>
      <c r="S183" s="30">
        <v>1134.0</v>
      </c>
      <c r="T183" s="30">
        <v>0.0</v>
      </c>
      <c r="U183" s="30">
        <v>0.0</v>
      </c>
      <c r="V183" s="30">
        <v>650.0</v>
      </c>
      <c r="W183" s="30">
        <v>100.0</v>
      </c>
      <c r="X183" s="48">
        <v>0.0</v>
      </c>
      <c r="Y183" s="30">
        <v>0.0</v>
      </c>
      <c r="Z183" s="30">
        <v>3144.0</v>
      </c>
      <c r="AA183" s="30">
        <v>3144.0</v>
      </c>
      <c r="AB183" s="46">
        <f t="array" ref="AB183">xlookup(A183&amp;B183,'Inventory by Market SKU (Units)'!D:D,'Inventory by Market SKU (Units)'!C:C,"",0)</f>
        <v>411</v>
      </c>
      <c r="AC183" s="47">
        <f t="shared" si="1"/>
        <v>1.644</v>
      </c>
      <c r="AD183" s="46"/>
    </row>
    <row r="184" ht="14.25" hidden="1" customHeight="1">
      <c r="A184" s="11" t="s">
        <v>40</v>
      </c>
      <c r="B184" s="11" t="s">
        <v>242</v>
      </c>
      <c r="C184" s="28">
        <v>0.0</v>
      </c>
      <c r="D184" s="28">
        <v>0.0</v>
      </c>
      <c r="E184" s="28">
        <v>0.0</v>
      </c>
      <c r="F184" s="28">
        <v>0.0</v>
      </c>
      <c r="G184" s="28">
        <v>0.0</v>
      </c>
      <c r="H184" s="28">
        <v>0.0</v>
      </c>
      <c r="I184" s="28">
        <v>0.0</v>
      </c>
      <c r="J184" s="28">
        <v>0.0</v>
      </c>
      <c r="K184" s="28">
        <v>0.0</v>
      </c>
      <c r="L184" s="28">
        <v>0.0</v>
      </c>
      <c r="M184" s="28">
        <v>0.0</v>
      </c>
      <c r="N184" s="28">
        <v>0.0</v>
      </c>
      <c r="O184" s="28">
        <v>0.0</v>
      </c>
      <c r="P184" s="28">
        <v>0.0</v>
      </c>
      <c r="Q184" s="28">
        <v>0.0</v>
      </c>
      <c r="R184" s="28">
        <v>0.0</v>
      </c>
      <c r="S184" s="28">
        <v>0.0</v>
      </c>
      <c r="T184" s="28">
        <v>497.0</v>
      </c>
      <c r="U184" s="28">
        <v>1171.0</v>
      </c>
      <c r="V184" s="28">
        <v>1363.0</v>
      </c>
      <c r="W184" s="28">
        <v>1042.0</v>
      </c>
      <c r="X184" s="29">
        <v>500.0</v>
      </c>
      <c r="Y184" s="28">
        <v>0.0</v>
      </c>
      <c r="Z184" s="28">
        <v>4573.0</v>
      </c>
      <c r="AA184" s="28">
        <v>4573.0</v>
      </c>
      <c r="AB184" s="46">
        <f t="array" ref="AB184">xlookup(A184&amp;B184,'Inventory by Market SKU (Units)'!D:D,'Inventory by Market SKU (Units)'!C:C,"",0)</f>
        <v>1158</v>
      </c>
      <c r="AC184" s="47">
        <f t="shared" si="1"/>
        <v>0.9714765101</v>
      </c>
      <c r="AD184" s="46"/>
    </row>
    <row r="185" ht="14.25" hidden="1" customHeight="1">
      <c r="A185" s="18" t="s">
        <v>40</v>
      </c>
      <c r="B185" s="18" t="s">
        <v>243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  <c r="O185" s="30">
        <v>876.0</v>
      </c>
      <c r="P185" s="30">
        <v>735.0</v>
      </c>
      <c r="Q185" s="30">
        <v>38.0</v>
      </c>
      <c r="R185" s="30">
        <v>0.0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48">
        <v>0.0</v>
      </c>
      <c r="Y185" s="30">
        <v>0.0</v>
      </c>
      <c r="Z185" s="30">
        <v>1649.0</v>
      </c>
      <c r="AA185" s="30">
        <v>1649.0</v>
      </c>
      <c r="AB185" s="46" t="str">
        <f t="array" ref="AB185">xlookup(A185&amp;B185,'Inventory by Market SKU (Units)'!D:D,'Inventory by Market SKU (Units)'!C:C,"",0)</f>
        <v/>
      </c>
      <c r="AC185" s="47" t="str">
        <f t="shared" si="1"/>
        <v/>
      </c>
      <c r="AD185" s="46"/>
    </row>
    <row r="186" ht="14.25" hidden="1" customHeight="1">
      <c r="A186" s="11" t="s">
        <v>40</v>
      </c>
      <c r="B186" s="11" t="s">
        <v>244</v>
      </c>
      <c r="C186" s="28">
        <v>0.0</v>
      </c>
      <c r="D186" s="28">
        <v>0.0</v>
      </c>
      <c r="E186" s="28">
        <v>0.0</v>
      </c>
      <c r="F186" s="28">
        <v>476.0</v>
      </c>
      <c r="G186" s="28">
        <v>1083.0</v>
      </c>
      <c r="H186" s="28">
        <v>1741.0</v>
      </c>
      <c r="I186" s="28">
        <v>3333.0</v>
      </c>
      <c r="J186" s="28">
        <v>1580.0</v>
      </c>
      <c r="K186" s="28">
        <v>1742.0</v>
      </c>
      <c r="L186" s="28">
        <v>1722.0</v>
      </c>
      <c r="M186" s="28">
        <v>971.0</v>
      </c>
      <c r="N186" s="28">
        <v>1752.0</v>
      </c>
      <c r="O186" s="28">
        <v>2495.0</v>
      </c>
      <c r="P186" s="28">
        <v>1765.0</v>
      </c>
      <c r="Q186" s="28">
        <v>2536.0</v>
      </c>
      <c r="R186" s="28">
        <v>3135.0</v>
      </c>
      <c r="S186" s="28">
        <v>1770.0</v>
      </c>
      <c r="T186" s="28">
        <v>1122.0</v>
      </c>
      <c r="U186" s="28">
        <v>0.0</v>
      </c>
      <c r="V186" s="28">
        <v>0.0</v>
      </c>
      <c r="W186" s="28">
        <v>0.0</v>
      </c>
      <c r="X186" s="29">
        <v>0.0</v>
      </c>
      <c r="Y186" s="28">
        <v>14400.0</v>
      </c>
      <c r="Z186" s="28">
        <v>12823.0</v>
      </c>
      <c r="AA186" s="28">
        <v>27223.0</v>
      </c>
      <c r="AB186" s="46" t="str">
        <f t="array" ref="AB186">xlookup(A186&amp;B186,'Inventory by Market SKU (Units)'!D:D,'Inventory by Market SKU (Units)'!C:C,"",0)</f>
        <v/>
      </c>
      <c r="AC186" s="47" t="str">
        <f t="shared" si="1"/>
        <v/>
      </c>
      <c r="AD186" s="46"/>
    </row>
    <row r="187" ht="14.25" hidden="1" customHeight="1">
      <c r="A187" s="18" t="s">
        <v>40</v>
      </c>
      <c r="B187" s="18" t="s">
        <v>245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  <c r="O187" s="30">
        <v>917.0</v>
      </c>
      <c r="P187" s="30">
        <v>611.0</v>
      </c>
      <c r="Q187" s="30">
        <v>0.0</v>
      </c>
      <c r="R187" s="30">
        <v>0.0</v>
      </c>
      <c r="S187" s="30">
        <v>0.0</v>
      </c>
      <c r="T187" s="30">
        <v>0.0</v>
      </c>
      <c r="U187" s="30">
        <v>0.0</v>
      </c>
      <c r="V187" s="30">
        <v>0.0</v>
      </c>
      <c r="W187" s="30">
        <v>0.0</v>
      </c>
      <c r="X187" s="48">
        <v>0.0</v>
      </c>
      <c r="Y187" s="30">
        <v>0.0</v>
      </c>
      <c r="Z187" s="30">
        <v>1528.0</v>
      </c>
      <c r="AA187" s="30">
        <v>1528.0</v>
      </c>
      <c r="AB187" s="46" t="str">
        <f t="array" ref="AB187">xlookup(A187&amp;B187,'Inventory by Market SKU (Units)'!D:D,'Inventory by Market SKU (Units)'!C:C,"",0)</f>
        <v/>
      </c>
      <c r="AC187" s="47" t="str">
        <f t="shared" si="1"/>
        <v/>
      </c>
      <c r="AD187" s="46"/>
    </row>
    <row r="188" ht="14.25" hidden="1" customHeight="1">
      <c r="A188" s="11" t="s">
        <v>40</v>
      </c>
      <c r="B188" s="11" t="s">
        <v>246</v>
      </c>
      <c r="C188" s="28">
        <v>0.0</v>
      </c>
      <c r="D188" s="28">
        <v>0.0</v>
      </c>
      <c r="E188" s="28">
        <v>0.0</v>
      </c>
      <c r="F188" s="28">
        <v>0.0</v>
      </c>
      <c r="G188" s="28">
        <v>0.0</v>
      </c>
      <c r="H188" s="28">
        <v>0.0</v>
      </c>
      <c r="I188" s="28">
        <v>0.0</v>
      </c>
      <c r="J188" s="28">
        <v>0.0</v>
      </c>
      <c r="K188" s="28">
        <v>0.0</v>
      </c>
      <c r="L188" s="28">
        <v>0.0</v>
      </c>
      <c r="M188" s="28">
        <v>0.0</v>
      </c>
      <c r="N188" s="28">
        <v>0.0</v>
      </c>
      <c r="O188" s="28">
        <v>0.0</v>
      </c>
      <c r="P188" s="28">
        <v>0.0</v>
      </c>
      <c r="Q188" s="28">
        <v>0.0</v>
      </c>
      <c r="R188" s="28">
        <v>0.0</v>
      </c>
      <c r="S188" s="28">
        <v>0.0</v>
      </c>
      <c r="T188" s="28">
        <v>616.0</v>
      </c>
      <c r="U188" s="28">
        <v>2118.0</v>
      </c>
      <c r="V188" s="28">
        <v>1775.0</v>
      </c>
      <c r="W188" s="28">
        <v>963.0</v>
      </c>
      <c r="X188" s="29">
        <v>255.0</v>
      </c>
      <c r="Y188" s="28">
        <v>0.0</v>
      </c>
      <c r="Z188" s="28">
        <v>5727.0</v>
      </c>
      <c r="AA188" s="28">
        <v>5727.0</v>
      </c>
      <c r="AB188" s="46">
        <f t="array" ref="AB188">xlookup(A188&amp;B188,'Inventory by Market SKU (Units)'!D:D,'Inventory by Market SKU (Units)'!C:C,"",0)</f>
        <v>1483</v>
      </c>
      <c r="AC188" s="47">
        <f t="shared" si="1"/>
        <v>0.9161861614</v>
      </c>
      <c r="AD188" s="46"/>
    </row>
    <row r="189" ht="14.25" hidden="1" customHeight="1">
      <c r="A189" s="18" t="s">
        <v>40</v>
      </c>
      <c r="B189" s="18" t="s">
        <v>247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30">
        <v>0.0</v>
      </c>
      <c r="O189" s="30">
        <v>0.0</v>
      </c>
      <c r="P189" s="30">
        <v>0.0</v>
      </c>
      <c r="Q189" s="30">
        <v>0.0</v>
      </c>
      <c r="R189" s="30">
        <v>0.0</v>
      </c>
      <c r="S189" s="30">
        <v>2118.0</v>
      </c>
      <c r="T189" s="30">
        <v>1617.0</v>
      </c>
      <c r="U189" s="30">
        <v>1301.0</v>
      </c>
      <c r="V189" s="30">
        <v>877.0</v>
      </c>
      <c r="W189" s="30">
        <v>855.0</v>
      </c>
      <c r="X189" s="48">
        <v>130.0</v>
      </c>
      <c r="Y189" s="30">
        <v>0.0</v>
      </c>
      <c r="Z189" s="30">
        <v>6898.0</v>
      </c>
      <c r="AA189" s="30">
        <v>6898.0</v>
      </c>
      <c r="AB189" s="46">
        <f t="array" ref="AB189">xlookup(A189&amp;B189,'Inventory by Market SKU (Units)'!D:D,'Inventory by Market SKU (Units)'!C:C,"",0)</f>
        <v>1708</v>
      </c>
      <c r="AC189" s="47">
        <f t="shared" si="1"/>
        <v>1.689416419</v>
      </c>
      <c r="AD189" s="46"/>
    </row>
    <row r="190" ht="14.25" hidden="1" customHeight="1">
      <c r="A190" s="11" t="s">
        <v>40</v>
      </c>
      <c r="B190" s="11" t="s">
        <v>248</v>
      </c>
      <c r="C190" s="28">
        <v>0.0</v>
      </c>
      <c r="D190" s="28">
        <v>0.0</v>
      </c>
      <c r="E190" s="28">
        <v>0.0</v>
      </c>
      <c r="F190" s="28">
        <v>0.0</v>
      </c>
      <c r="G190" s="28">
        <v>0.0</v>
      </c>
      <c r="H190" s="28">
        <v>0.0</v>
      </c>
      <c r="I190" s="28">
        <v>0.0</v>
      </c>
      <c r="J190" s="28">
        <v>0.0</v>
      </c>
      <c r="K190" s="28">
        <v>0.0</v>
      </c>
      <c r="L190" s="28">
        <v>0.0</v>
      </c>
      <c r="M190" s="28">
        <v>0.0</v>
      </c>
      <c r="N190" s="28">
        <v>0.0</v>
      </c>
      <c r="O190" s="28">
        <v>0.0</v>
      </c>
      <c r="P190" s="28">
        <v>0.0</v>
      </c>
      <c r="Q190" s="28">
        <v>0.0</v>
      </c>
      <c r="R190" s="28">
        <v>0.0</v>
      </c>
      <c r="S190" s="28">
        <v>0.0</v>
      </c>
      <c r="T190" s="28">
        <v>1240.0</v>
      </c>
      <c r="U190" s="28">
        <v>2624.0</v>
      </c>
      <c r="V190" s="28">
        <v>1990.0</v>
      </c>
      <c r="W190" s="28">
        <v>1318.0</v>
      </c>
      <c r="X190" s="29">
        <v>390.0</v>
      </c>
      <c r="Y190" s="28">
        <v>0.0</v>
      </c>
      <c r="Z190" s="28">
        <v>7562.0</v>
      </c>
      <c r="AA190" s="28">
        <v>7562.0</v>
      </c>
      <c r="AB190" s="46">
        <f t="array" ref="AB190">xlookup(A190&amp;B190,'Inventory by Market SKU (Units)'!D:D,'Inventory by Market SKU (Units)'!C:C,"",0)</f>
        <v>940</v>
      </c>
      <c r="AC190" s="47">
        <f t="shared" si="1"/>
        <v>0.4753877276</v>
      </c>
      <c r="AD190" s="46"/>
    </row>
    <row r="191" ht="14.25" hidden="1" customHeight="1">
      <c r="A191" s="18" t="s">
        <v>40</v>
      </c>
      <c r="B191" s="18" t="s">
        <v>249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30">
        <v>0.0</v>
      </c>
      <c r="O191" s="30">
        <v>0.0</v>
      </c>
      <c r="P191" s="30">
        <v>0.0</v>
      </c>
      <c r="Q191" s="30">
        <v>0.0</v>
      </c>
      <c r="R191" s="30">
        <v>0.0</v>
      </c>
      <c r="S191" s="30">
        <v>0.0</v>
      </c>
      <c r="T191" s="30">
        <v>354.0</v>
      </c>
      <c r="U191" s="30">
        <v>555.0</v>
      </c>
      <c r="V191" s="30">
        <v>1130.0</v>
      </c>
      <c r="W191" s="30">
        <v>972.0</v>
      </c>
      <c r="X191" s="48">
        <v>180.0</v>
      </c>
      <c r="Y191" s="30">
        <v>0.0</v>
      </c>
      <c r="Z191" s="30">
        <v>3191.0</v>
      </c>
      <c r="AA191" s="30">
        <v>3191.0</v>
      </c>
      <c r="AB191" s="46">
        <f t="array" ref="AB191">xlookup(A191&amp;B191,'Inventory by Market SKU (Units)'!D:D,'Inventory by Market SKU (Units)'!C:C,"",0)</f>
        <v>1447</v>
      </c>
      <c r="AC191" s="47">
        <f t="shared" si="1"/>
        <v>1.633797516</v>
      </c>
      <c r="AD191" s="46"/>
    </row>
    <row r="192" ht="14.25" hidden="1" customHeight="1">
      <c r="A192" s="11" t="s">
        <v>40</v>
      </c>
      <c r="B192" s="11" t="s">
        <v>250</v>
      </c>
      <c r="C192" s="28">
        <v>0.0</v>
      </c>
      <c r="D192" s="28">
        <v>0.0</v>
      </c>
      <c r="E192" s="28">
        <v>0.0</v>
      </c>
      <c r="F192" s="28">
        <v>0.0</v>
      </c>
      <c r="G192" s="28">
        <v>0.0</v>
      </c>
      <c r="H192" s="28">
        <v>0.0</v>
      </c>
      <c r="I192" s="28">
        <v>0.0</v>
      </c>
      <c r="J192" s="28">
        <v>0.0</v>
      </c>
      <c r="K192" s="28">
        <v>0.0</v>
      </c>
      <c r="L192" s="28">
        <v>0.0</v>
      </c>
      <c r="M192" s="28">
        <v>0.0</v>
      </c>
      <c r="N192" s="28">
        <v>0.0</v>
      </c>
      <c r="O192" s="28">
        <v>0.0</v>
      </c>
      <c r="P192" s="28">
        <v>0.0</v>
      </c>
      <c r="Q192" s="28">
        <v>0.0</v>
      </c>
      <c r="R192" s="28">
        <v>0.0</v>
      </c>
      <c r="S192" s="28">
        <v>0.0</v>
      </c>
      <c r="T192" s="28">
        <v>0.0</v>
      </c>
      <c r="U192" s="28">
        <v>0.0</v>
      </c>
      <c r="V192" s="28">
        <v>650.0</v>
      </c>
      <c r="W192" s="28">
        <v>55.0</v>
      </c>
      <c r="X192" s="29">
        <v>0.0</v>
      </c>
      <c r="Y192" s="28">
        <v>0.0</v>
      </c>
      <c r="Z192" s="28">
        <v>705.0</v>
      </c>
      <c r="AA192" s="28">
        <v>705.0</v>
      </c>
      <c r="AB192" s="46">
        <f t="array" ref="AB192">xlookup(A192&amp;B192,'Inventory by Market SKU (Units)'!D:D,'Inventory by Market SKU (Units)'!C:C,"",0)</f>
        <v>225</v>
      </c>
      <c r="AC192" s="47">
        <f t="shared" si="1"/>
        <v>0.9574468085</v>
      </c>
      <c r="AD192" s="46"/>
    </row>
    <row r="193" ht="14.25" hidden="1" customHeight="1">
      <c r="A193" s="18" t="s">
        <v>40</v>
      </c>
      <c r="B193" s="18" t="s">
        <v>251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30">
        <v>0.0</v>
      </c>
      <c r="O193" s="30">
        <v>0.0</v>
      </c>
      <c r="P193" s="30">
        <v>0.0</v>
      </c>
      <c r="Q193" s="30">
        <v>0.0</v>
      </c>
      <c r="R193" s="30">
        <v>0.0</v>
      </c>
      <c r="S193" s="30">
        <v>0.0</v>
      </c>
      <c r="T193" s="30">
        <v>647.0</v>
      </c>
      <c r="U193" s="30">
        <v>104.0</v>
      </c>
      <c r="V193" s="30">
        <v>650.0</v>
      </c>
      <c r="W193" s="30">
        <v>108.0</v>
      </c>
      <c r="X193" s="48">
        <v>60.0</v>
      </c>
      <c r="Y193" s="30">
        <v>0.0</v>
      </c>
      <c r="Z193" s="30">
        <v>1569.0</v>
      </c>
      <c r="AA193" s="30">
        <v>1569.0</v>
      </c>
      <c r="AB193" s="46">
        <f t="array" ref="AB193">xlookup(A193&amp;B193,'Inventory by Market SKU (Units)'!D:D,'Inventory by Market SKU (Units)'!C:C,"",0)</f>
        <v>756</v>
      </c>
      <c r="AC193" s="47">
        <f t="shared" si="1"/>
        <v>2.631090487</v>
      </c>
      <c r="AD193" s="46"/>
    </row>
    <row r="194" ht="14.25" hidden="1" customHeight="1">
      <c r="A194" s="11" t="s">
        <v>40</v>
      </c>
      <c r="B194" s="11" t="s">
        <v>252</v>
      </c>
      <c r="C194" s="28">
        <v>0.0</v>
      </c>
      <c r="D194" s="28">
        <v>0.0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0.0</v>
      </c>
      <c r="N194" s="28">
        <v>0.0</v>
      </c>
      <c r="O194" s="28">
        <v>0.0</v>
      </c>
      <c r="P194" s="28">
        <v>0.0</v>
      </c>
      <c r="Q194" s="28">
        <v>0.0</v>
      </c>
      <c r="R194" s="28">
        <v>0.0</v>
      </c>
      <c r="S194" s="28">
        <v>0.0</v>
      </c>
      <c r="T194" s="28">
        <v>930.0</v>
      </c>
      <c r="U194" s="28">
        <v>2035.0</v>
      </c>
      <c r="V194" s="28">
        <v>1627.0</v>
      </c>
      <c r="W194" s="28">
        <v>870.0</v>
      </c>
      <c r="X194" s="29">
        <v>210.0</v>
      </c>
      <c r="Y194" s="28">
        <v>0.0</v>
      </c>
      <c r="Z194" s="28">
        <v>5672.0</v>
      </c>
      <c r="AA194" s="28">
        <v>5672.0</v>
      </c>
      <c r="AB194" s="46">
        <f t="array" ref="AB194">xlookup(A194&amp;B194,'Inventory by Market SKU (Units)'!D:D,'Inventory by Market SKU (Units)'!C:C,"",0)</f>
        <v>949</v>
      </c>
      <c r="AC194" s="47">
        <f t="shared" si="1"/>
        <v>0.6281994704</v>
      </c>
      <c r="AD194" s="46"/>
    </row>
    <row r="195" ht="14.25" hidden="1" customHeight="1">
      <c r="A195" s="18" t="s">
        <v>40</v>
      </c>
      <c r="B195" s="18" t="s">
        <v>253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1060.0</v>
      </c>
      <c r="N195" s="30">
        <v>310.0</v>
      </c>
      <c r="O195" s="30">
        <v>444.0</v>
      </c>
      <c r="P195" s="30">
        <v>88.0</v>
      </c>
      <c r="Q195" s="30">
        <v>5.0</v>
      </c>
      <c r="R195" s="30">
        <v>0.0</v>
      </c>
      <c r="S195" s="30">
        <v>0.0</v>
      </c>
      <c r="T195" s="30">
        <v>0.0</v>
      </c>
      <c r="U195" s="30">
        <v>0.0</v>
      </c>
      <c r="V195" s="30">
        <v>0.0</v>
      </c>
      <c r="W195" s="30">
        <v>0.0</v>
      </c>
      <c r="X195" s="48">
        <v>0.0</v>
      </c>
      <c r="Y195" s="30">
        <v>1370.0</v>
      </c>
      <c r="Z195" s="30">
        <v>537.0</v>
      </c>
      <c r="AA195" s="30">
        <v>1907.0</v>
      </c>
      <c r="AB195" s="46" t="str">
        <f t="array" ref="AB195">xlookup(A195&amp;B195,'Inventory by Market SKU (Units)'!D:D,'Inventory by Market SKU (Units)'!C:C,"",0)</f>
        <v/>
      </c>
      <c r="AC195" s="47" t="str">
        <f t="shared" si="1"/>
        <v/>
      </c>
      <c r="AD195" s="46"/>
    </row>
    <row r="196" ht="14.25" hidden="1" customHeight="1">
      <c r="A196" s="11" t="s">
        <v>40</v>
      </c>
      <c r="B196" s="11" t="s">
        <v>254</v>
      </c>
      <c r="C196" s="28">
        <v>0.0</v>
      </c>
      <c r="D196" s="28">
        <v>0.0</v>
      </c>
      <c r="E196" s="28">
        <v>0.0</v>
      </c>
      <c r="F196" s="28">
        <v>0.0</v>
      </c>
      <c r="G196" s="28">
        <v>0.0</v>
      </c>
      <c r="H196" s="28">
        <v>0.0</v>
      </c>
      <c r="I196" s="28">
        <v>0.0</v>
      </c>
      <c r="J196" s="28">
        <v>0.0</v>
      </c>
      <c r="K196" s="28">
        <v>0.0</v>
      </c>
      <c r="L196" s="28">
        <v>0.0</v>
      </c>
      <c r="M196" s="28">
        <v>0.0</v>
      </c>
      <c r="N196" s="28">
        <v>0.0</v>
      </c>
      <c r="O196" s="28">
        <v>0.0</v>
      </c>
      <c r="P196" s="28">
        <v>0.0</v>
      </c>
      <c r="Q196" s="28">
        <v>0.0</v>
      </c>
      <c r="R196" s="28">
        <v>0.0</v>
      </c>
      <c r="S196" s="28">
        <v>0.0</v>
      </c>
      <c r="T196" s="28">
        <v>905.0</v>
      </c>
      <c r="U196" s="28">
        <v>1720.0</v>
      </c>
      <c r="V196" s="28">
        <v>965.0</v>
      </c>
      <c r="W196" s="28">
        <v>843.0</v>
      </c>
      <c r="X196" s="29">
        <v>210.0</v>
      </c>
      <c r="Y196" s="28">
        <v>0.0</v>
      </c>
      <c r="Z196" s="28">
        <v>4643.0</v>
      </c>
      <c r="AA196" s="28">
        <v>4643.0</v>
      </c>
      <c r="AB196" s="46">
        <f t="array" ref="AB196">xlookup(A196&amp;B196,'Inventory by Market SKU (Units)'!D:D,'Inventory by Market SKU (Units)'!C:C,"",0)</f>
        <v>612</v>
      </c>
      <c r="AC196" s="47">
        <f t="shared" si="1"/>
        <v>0.5204081633</v>
      </c>
      <c r="AD196" s="46"/>
    </row>
    <row r="197" ht="14.25" hidden="1" customHeight="1">
      <c r="A197" s="18" t="s">
        <v>40</v>
      </c>
      <c r="B197" s="18" t="s">
        <v>255</v>
      </c>
      <c r="C197" s="30">
        <v>0.0</v>
      </c>
      <c r="D197" s="30">
        <v>0.0</v>
      </c>
      <c r="E197" s="30">
        <v>0.0</v>
      </c>
      <c r="F197" s="30">
        <v>0.0</v>
      </c>
      <c r="G197" s="30">
        <v>0.0</v>
      </c>
      <c r="H197" s="30">
        <v>0.0</v>
      </c>
      <c r="I197" s="30">
        <v>0.0</v>
      </c>
      <c r="J197" s="30">
        <v>1055.0</v>
      </c>
      <c r="K197" s="30">
        <v>975.0</v>
      </c>
      <c r="L197" s="30">
        <v>840.0</v>
      </c>
      <c r="M197" s="30">
        <v>68.0</v>
      </c>
      <c r="N197" s="30">
        <v>0.0</v>
      </c>
      <c r="O197" s="30">
        <v>0.0</v>
      </c>
      <c r="P197" s="30">
        <v>0.0</v>
      </c>
      <c r="Q197" s="30">
        <v>0.0</v>
      </c>
      <c r="R197" s="30">
        <v>0.0</v>
      </c>
      <c r="S197" s="30">
        <v>0.0</v>
      </c>
      <c r="T197" s="30">
        <v>0.0</v>
      </c>
      <c r="U197" s="30">
        <v>0.0</v>
      </c>
      <c r="V197" s="30">
        <v>0.0</v>
      </c>
      <c r="W197" s="30">
        <v>0.0</v>
      </c>
      <c r="X197" s="48">
        <v>0.0</v>
      </c>
      <c r="Y197" s="30">
        <v>2938.0</v>
      </c>
      <c r="Z197" s="30">
        <v>0.0</v>
      </c>
      <c r="AA197" s="30">
        <v>2938.0</v>
      </c>
      <c r="AB197" s="46" t="str">
        <f t="array" ref="AB197">xlookup(A197&amp;B197,'Inventory by Market SKU (Units)'!D:D,'Inventory by Market SKU (Units)'!C:C,"",0)</f>
        <v/>
      </c>
      <c r="AC197" s="47" t="str">
        <f t="shared" si="1"/>
        <v/>
      </c>
      <c r="AD197" s="46"/>
    </row>
    <row r="198" ht="14.25" hidden="1" customHeight="1">
      <c r="A198" s="11" t="s">
        <v>40</v>
      </c>
      <c r="B198" s="11" t="s">
        <v>256</v>
      </c>
      <c r="C198" s="28">
        <v>0.0</v>
      </c>
      <c r="D198" s="28">
        <v>0.0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0.0</v>
      </c>
      <c r="N198" s="28">
        <v>0.0</v>
      </c>
      <c r="O198" s="28">
        <v>0.0</v>
      </c>
      <c r="P198" s="28">
        <v>0.0</v>
      </c>
      <c r="Q198" s="28">
        <v>0.0</v>
      </c>
      <c r="R198" s="28">
        <v>0.0</v>
      </c>
      <c r="S198" s="28">
        <v>0.0</v>
      </c>
      <c r="T198" s="28">
        <v>1504.0</v>
      </c>
      <c r="U198" s="28">
        <v>2520.0</v>
      </c>
      <c r="V198" s="28">
        <v>1844.0</v>
      </c>
      <c r="W198" s="28">
        <v>1460.0</v>
      </c>
      <c r="X198" s="29">
        <v>75.0</v>
      </c>
      <c r="Y198" s="28">
        <v>0.0</v>
      </c>
      <c r="Z198" s="28">
        <v>7403.0</v>
      </c>
      <c r="AA198" s="28">
        <v>7403.0</v>
      </c>
      <c r="AB198" s="46">
        <f t="array" ref="AB198">xlookup(A198&amp;B198,'Inventory by Market SKU (Units)'!D:D,'Inventory by Market SKU (Units)'!C:C,"",0)</f>
        <v>756</v>
      </c>
      <c r="AC198" s="47">
        <f t="shared" si="1"/>
        <v>0.3894230769</v>
      </c>
      <c r="AD198" s="46"/>
    </row>
    <row r="199" ht="14.25" hidden="1" customHeight="1">
      <c r="A199" s="18" t="s">
        <v>40</v>
      </c>
      <c r="B199" s="18" t="s">
        <v>257</v>
      </c>
      <c r="C199" s="30">
        <v>0.0</v>
      </c>
      <c r="D199" s="30">
        <v>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0.0</v>
      </c>
      <c r="M199" s="30">
        <v>0.0</v>
      </c>
      <c r="N199" s="30">
        <v>0.0</v>
      </c>
      <c r="O199" s="30">
        <v>0.0</v>
      </c>
      <c r="P199" s="30">
        <v>0.0</v>
      </c>
      <c r="Q199" s="30">
        <v>0.0</v>
      </c>
      <c r="R199" s="30">
        <v>0.0</v>
      </c>
      <c r="S199" s="30">
        <v>0.0</v>
      </c>
      <c r="T199" s="30">
        <v>0.0</v>
      </c>
      <c r="U199" s="30">
        <v>0.0</v>
      </c>
      <c r="V199" s="30">
        <v>625.0</v>
      </c>
      <c r="W199" s="30">
        <v>77.0</v>
      </c>
      <c r="X199" s="48">
        <v>0.0</v>
      </c>
      <c r="Y199" s="30">
        <v>0.0</v>
      </c>
      <c r="Z199" s="30">
        <v>702.0</v>
      </c>
      <c r="AA199" s="30">
        <v>702.0</v>
      </c>
      <c r="AB199" s="46">
        <f t="array" ref="AB199">xlookup(A199&amp;B199,'Inventory by Market SKU (Units)'!D:D,'Inventory by Market SKU (Units)'!C:C,"",0)</f>
        <v>550</v>
      </c>
      <c r="AC199" s="47">
        <f t="shared" si="1"/>
        <v>2.35042735</v>
      </c>
      <c r="AD199" s="46"/>
    </row>
    <row r="200" ht="14.25" hidden="1" customHeight="1">
      <c r="A200" s="11" t="s">
        <v>41</v>
      </c>
      <c r="B200" s="11" t="s">
        <v>258</v>
      </c>
      <c r="C200" s="28">
        <v>885.0</v>
      </c>
      <c r="D200" s="28">
        <v>2373.0</v>
      </c>
      <c r="E200" s="28">
        <v>360.0</v>
      </c>
      <c r="F200" s="28">
        <v>2085.0</v>
      </c>
      <c r="G200" s="28">
        <v>635.0</v>
      </c>
      <c r="H200" s="28">
        <v>675.0</v>
      </c>
      <c r="I200" s="28">
        <v>570.0</v>
      </c>
      <c r="J200" s="28">
        <v>1305.0</v>
      </c>
      <c r="K200" s="28">
        <v>900.0</v>
      </c>
      <c r="L200" s="28">
        <v>765.0</v>
      </c>
      <c r="M200" s="28">
        <v>780.0</v>
      </c>
      <c r="N200" s="28">
        <v>565.0</v>
      </c>
      <c r="O200" s="28">
        <v>1140.0</v>
      </c>
      <c r="P200" s="28">
        <v>330.0</v>
      </c>
      <c r="Q200" s="28">
        <v>540.0</v>
      </c>
      <c r="R200" s="28">
        <v>900.0</v>
      </c>
      <c r="S200" s="28">
        <v>300.0</v>
      </c>
      <c r="T200" s="28">
        <v>390.0</v>
      </c>
      <c r="U200" s="28">
        <v>1005.0</v>
      </c>
      <c r="V200" s="28">
        <v>210.0</v>
      </c>
      <c r="W200" s="28">
        <v>390.0</v>
      </c>
      <c r="X200" s="29">
        <v>0.0</v>
      </c>
      <c r="Y200" s="28">
        <v>11898.0</v>
      </c>
      <c r="Z200" s="28">
        <v>5205.0</v>
      </c>
      <c r="AA200" s="28">
        <v>17103.0</v>
      </c>
      <c r="AB200" s="46">
        <f t="array" ref="AB200">xlookup(A200&amp;B200,'Inventory by Market SKU (Units)'!D:D,'Inventory by Market SKU (Units)'!C:C,"",0)</f>
        <v>2050</v>
      </c>
      <c r="AC200" s="47">
        <f t="shared" si="1"/>
        <v>3.831775701</v>
      </c>
      <c r="AD200" s="46"/>
    </row>
    <row r="201" ht="14.25" hidden="1" customHeight="1">
      <c r="A201" s="18" t="s">
        <v>41</v>
      </c>
      <c r="B201" s="18" t="s">
        <v>259</v>
      </c>
      <c r="C201" s="30">
        <v>2748.0</v>
      </c>
      <c r="D201" s="30">
        <v>4485.0</v>
      </c>
      <c r="E201" s="30">
        <v>5648.0</v>
      </c>
      <c r="F201" s="30">
        <v>4452.0</v>
      </c>
      <c r="G201" s="30">
        <v>6290.0</v>
      </c>
      <c r="H201" s="30">
        <v>4395.0</v>
      </c>
      <c r="I201" s="30">
        <v>5386.0</v>
      </c>
      <c r="J201" s="30">
        <v>1909.0</v>
      </c>
      <c r="K201" s="30">
        <v>4305.0</v>
      </c>
      <c r="L201" s="30">
        <v>3735.0</v>
      </c>
      <c r="M201" s="30">
        <v>3900.0</v>
      </c>
      <c r="N201" s="30">
        <v>6251.0</v>
      </c>
      <c r="O201" s="30">
        <v>4920.0</v>
      </c>
      <c r="P201" s="30">
        <v>3571.0</v>
      </c>
      <c r="Q201" s="30">
        <v>5365.0</v>
      </c>
      <c r="R201" s="30">
        <v>4845.0</v>
      </c>
      <c r="S201" s="30">
        <v>2550.0</v>
      </c>
      <c r="T201" s="30">
        <v>3301.0</v>
      </c>
      <c r="U201" s="30">
        <v>5330.0</v>
      </c>
      <c r="V201" s="30">
        <v>5570.0</v>
      </c>
      <c r="W201" s="30">
        <v>3346.0</v>
      </c>
      <c r="X201" s="48">
        <v>270.0</v>
      </c>
      <c r="Y201" s="30">
        <v>53504.0</v>
      </c>
      <c r="Z201" s="30">
        <v>39068.0</v>
      </c>
      <c r="AA201" s="30">
        <v>92572.0</v>
      </c>
      <c r="AB201" s="46">
        <f t="array" ref="AB201">xlookup(A201&amp;B201,'Inventory by Market SKU (Units)'!D:D,'Inventory by Market SKU (Units)'!C:C,"",0)</f>
        <v>7428</v>
      </c>
      <c r="AC201" s="47">
        <f t="shared" si="1"/>
        <v>1.564228555</v>
      </c>
      <c r="AD201" s="46"/>
    </row>
    <row r="202" ht="14.25" hidden="1" customHeight="1">
      <c r="A202" s="11" t="s">
        <v>41</v>
      </c>
      <c r="B202" s="11" t="s">
        <v>260</v>
      </c>
      <c r="C202" s="28">
        <v>2220.0</v>
      </c>
      <c r="D202" s="28">
        <v>3045.0</v>
      </c>
      <c r="E202" s="28">
        <v>6533.0</v>
      </c>
      <c r="F202" s="28">
        <v>3865.0</v>
      </c>
      <c r="G202" s="28">
        <v>5310.0</v>
      </c>
      <c r="H202" s="28">
        <v>5445.0</v>
      </c>
      <c r="I202" s="28">
        <v>4426.0</v>
      </c>
      <c r="J202" s="28">
        <v>3199.0</v>
      </c>
      <c r="K202" s="28">
        <v>4990.0</v>
      </c>
      <c r="L202" s="28">
        <v>4181.0</v>
      </c>
      <c r="M202" s="28">
        <v>4575.0</v>
      </c>
      <c r="N202" s="28">
        <v>6645.0</v>
      </c>
      <c r="O202" s="28">
        <v>5400.0</v>
      </c>
      <c r="P202" s="28">
        <v>998.0</v>
      </c>
      <c r="Q202" s="28">
        <v>5870.0</v>
      </c>
      <c r="R202" s="28">
        <v>4665.0</v>
      </c>
      <c r="S202" s="28">
        <v>3763.0</v>
      </c>
      <c r="T202" s="28">
        <v>3741.0</v>
      </c>
      <c r="U202" s="28">
        <v>3800.0</v>
      </c>
      <c r="V202" s="28">
        <v>4340.0</v>
      </c>
      <c r="W202" s="28">
        <v>2475.0</v>
      </c>
      <c r="X202" s="29">
        <v>225.0</v>
      </c>
      <c r="Y202" s="28">
        <v>54434.0</v>
      </c>
      <c r="Z202" s="28">
        <v>35277.0</v>
      </c>
      <c r="AA202" s="28">
        <v>89711.0</v>
      </c>
      <c r="AB202" s="46">
        <f t="array" ref="AB202">xlookup(A202&amp;B202,'Inventory by Market SKU (Units)'!D:D,'Inventory by Market SKU (Units)'!C:C,"",0)</f>
        <v>6065</v>
      </c>
      <c r="AC202" s="47">
        <f t="shared" si="1"/>
        <v>1.714083844</v>
      </c>
      <c r="AD202" s="46"/>
    </row>
    <row r="203" ht="14.25" hidden="1" customHeight="1">
      <c r="A203" s="18" t="s">
        <v>41</v>
      </c>
      <c r="B203" s="18" t="s">
        <v>261</v>
      </c>
      <c r="C203" s="30">
        <v>1773.0</v>
      </c>
      <c r="D203" s="30">
        <v>2745.0</v>
      </c>
      <c r="E203" s="30">
        <v>3060.0</v>
      </c>
      <c r="F203" s="30">
        <v>3340.0</v>
      </c>
      <c r="G203" s="30">
        <v>3925.0</v>
      </c>
      <c r="H203" s="30">
        <v>1920.0</v>
      </c>
      <c r="I203" s="30">
        <v>1200.0</v>
      </c>
      <c r="J203" s="30">
        <v>1240.0</v>
      </c>
      <c r="K203" s="30">
        <v>2295.0</v>
      </c>
      <c r="L203" s="30">
        <v>2668.0</v>
      </c>
      <c r="M203" s="30">
        <v>1050.0</v>
      </c>
      <c r="N203" s="30">
        <v>2371.0</v>
      </c>
      <c r="O203" s="30">
        <v>3515.0</v>
      </c>
      <c r="P203" s="30">
        <v>1380.0</v>
      </c>
      <c r="Q203" s="30">
        <v>1956.0</v>
      </c>
      <c r="R203" s="30">
        <v>1745.0</v>
      </c>
      <c r="S203" s="30">
        <v>1845.0</v>
      </c>
      <c r="T203" s="30">
        <v>943.0</v>
      </c>
      <c r="U203" s="30">
        <v>3156.0</v>
      </c>
      <c r="V203" s="30">
        <v>1645.0</v>
      </c>
      <c r="W203" s="30">
        <v>1291.0</v>
      </c>
      <c r="X203" s="48">
        <v>150.0</v>
      </c>
      <c r="Y203" s="30">
        <v>27587.0</v>
      </c>
      <c r="Z203" s="30">
        <v>17626.0</v>
      </c>
      <c r="AA203" s="30">
        <v>45213.0</v>
      </c>
      <c r="AB203" s="46">
        <f t="array" ref="AB203">xlookup(A203&amp;B203,'Inventory by Market SKU (Units)'!D:D,'Inventory by Market SKU (Units)'!C:C,"",0)</f>
        <v>4335</v>
      </c>
      <c r="AC203" s="47">
        <f t="shared" si="1"/>
        <v>2.134766907</v>
      </c>
      <c r="AD203" s="46"/>
    </row>
    <row r="204" ht="14.25" hidden="1" customHeight="1">
      <c r="A204" s="11" t="s">
        <v>41</v>
      </c>
      <c r="B204" s="11" t="s">
        <v>262</v>
      </c>
      <c r="C204" s="28">
        <v>2883.0</v>
      </c>
      <c r="D204" s="28">
        <v>3654.0</v>
      </c>
      <c r="E204" s="28">
        <v>4120.0</v>
      </c>
      <c r="F204" s="28">
        <v>4920.0</v>
      </c>
      <c r="G204" s="28">
        <v>2995.0</v>
      </c>
      <c r="H204" s="28">
        <v>3098.0</v>
      </c>
      <c r="I204" s="28">
        <v>3150.0</v>
      </c>
      <c r="J204" s="28">
        <v>2760.0</v>
      </c>
      <c r="K204" s="28">
        <v>2303.0</v>
      </c>
      <c r="L204" s="28">
        <v>2580.0</v>
      </c>
      <c r="M204" s="28">
        <v>2484.0</v>
      </c>
      <c r="N204" s="28">
        <v>3645.0</v>
      </c>
      <c r="O204" s="28">
        <v>3270.0</v>
      </c>
      <c r="P204" s="28">
        <v>3197.0</v>
      </c>
      <c r="Q204" s="28">
        <v>4111.0</v>
      </c>
      <c r="R204" s="28">
        <v>5129.0</v>
      </c>
      <c r="S204" s="28">
        <v>3076.0</v>
      </c>
      <c r="T204" s="28">
        <v>2747.0</v>
      </c>
      <c r="U204" s="28">
        <v>3060.0</v>
      </c>
      <c r="V204" s="28">
        <v>3330.0</v>
      </c>
      <c r="W204" s="28">
        <v>3195.0</v>
      </c>
      <c r="X204" s="29">
        <v>90.0</v>
      </c>
      <c r="Y204" s="28">
        <v>38592.0</v>
      </c>
      <c r="Z204" s="28">
        <v>31205.0</v>
      </c>
      <c r="AA204" s="28">
        <v>69797.0</v>
      </c>
      <c r="AB204" s="46">
        <f t="array" ref="AB204">xlookup(A204&amp;B204,'Inventory by Market SKU (Units)'!D:D,'Inventory by Market SKU (Units)'!C:C,"",0)</f>
        <v>6775</v>
      </c>
      <c r="AC204" s="47">
        <f t="shared" si="1"/>
        <v>2.120500782</v>
      </c>
      <c r="AD204" s="46"/>
    </row>
    <row r="205" ht="14.25" hidden="1" customHeight="1">
      <c r="A205" s="18" t="s">
        <v>41</v>
      </c>
      <c r="B205" s="18" t="s">
        <v>263</v>
      </c>
      <c r="C205" s="30">
        <v>571.0</v>
      </c>
      <c r="D205" s="30">
        <v>515.0</v>
      </c>
      <c r="E205" s="30">
        <v>1675.0</v>
      </c>
      <c r="F205" s="30">
        <v>308.0</v>
      </c>
      <c r="G205" s="30">
        <v>1170.0</v>
      </c>
      <c r="H205" s="30">
        <v>1550.0</v>
      </c>
      <c r="I205" s="30">
        <v>1585.0</v>
      </c>
      <c r="J205" s="30">
        <v>1830.0</v>
      </c>
      <c r="K205" s="30">
        <v>1440.0</v>
      </c>
      <c r="L205" s="30">
        <v>2635.0</v>
      </c>
      <c r="M205" s="30">
        <v>1890.0</v>
      </c>
      <c r="N205" s="30">
        <v>2135.0</v>
      </c>
      <c r="O205" s="30">
        <v>4140.0</v>
      </c>
      <c r="P205" s="30">
        <v>1050.0</v>
      </c>
      <c r="Q205" s="30">
        <v>4080.0</v>
      </c>
      <c r="R205" s="30">
        <v>1365.0</v>
      </c>
      <c r="S205" s="30">
        <v>4071.0</v>
      </c>
      <c r="T205" s="30">
        <v>1440.0</v>
      </c>
      <c r="U205" s="30">
        <v>4650.0</v>
      </c>
      <c r="V205" s="30">
        <v>1980.0</v>
      </c>
      <c r="W205" s="30">
        <v>1380.0</v>
      </c>
      <c r="X205" s="48">
        <v>210.0</v>
      </c>
      <c r="Y205" s="30">
        <v>17304.0</v>
      </c>
      <c r="Z205" s="30">
        <v>24366.0</v>
      </c>
      <c r="AA205" s="30">
        <v>41670.0</v>
      </c>
      <c r="AB205" s="46">
        <f t="array" ref="AB205">xlookup(A205&amp;B205,'Inventory by Market SKU (Units)'!D:D,'Inventory by Market SKU (Units)'!C:C,"",0)</f>
        <v>4690</v>
      </c>
      <c r="AC205" s="47">
        <f t="shared" si="1"/>
        <v>1.756554307</v>
      </c>
      <c r="AD205" s="46"/>
    </row>
    <row r="206" ht="14.25" hidden="1" customHeight="1">
      <c r="A206" s="11" t="s">
        <v>41</v>
      </c>
      <c r="B206" s="11" t="s">
        <v>264</v>
      </c>
      <c r="C206" s="28">
        <v>396.0</v>
      </c>
      <c r="D206" s="28">
        <v>525.0</v>
      </c>
      <c r="E206" s="28">
        <v>960.0</v>
      </c>
      <c r="F206" s="28">
        <v>2218.0</v>
      </c>
      <c r="G206" s="28">
        <v>2005.0</v>
      </c>
      <c r="H206" s="28">
        <v>2303.0</v>
      </c>
      <c r="I206" s="28">
        <v>930.0</v>
      </c>
      <c r="J206" s="28">
        <v>1605.0</v>
      </c>
      <c r="K206" s="28">
        <v>1875.0</v>
      </c>
      <c r="L206" s="28">
        <v>3105.0</v>
      </c>
      <c r="M206" s="28">
        <v>2274.0</v>
      </c>
      <c r="N206" s="28">
        <v>3060.0</v>
      </c>
      <c r="O206" s="28">
        <v>1905.0</v>
      </c>
      <c r="P206" s="28">
        <v>1305.0</v>
      </c>
      <c r="Q206" s="28">
        <v>2445.0</v>
      </c>
      <c r="R206" s="28">
        <v>885.0</v>
      </c>
      <c r="S206" s="28">
        <v>0.0</v>
      </c>
      <c r="T206" s="28">
        <v>0.0</v>
      </c>
      <c r="U206" s="28">
        <v>3285.0</v>
      </c>
      <c r="V206" s="28">
        <v>1410.0</v>
      </c>
      <c r="W206" s="28">
        <v>1275.0</v>
      </c>
      <c r="X206" s="29">
        <v>150.0</v>
      </c>
      <c r="Y206" s="28">
        <v>21256.0</v>
      </c>
      <c r="Z206" s="28">
        <v>12660.0</v>
      </c>
      <c r="AA206" s="28">
        <v>33916.0</v>
      </c>
      <c r="AB206" s="46">
        <f t="array" ref="AB206">xlookup(A206&amp;B206,'Inventory by Market SKU (Units)'!D:D,'Inventory by Market SKU (Units)'!C:C,"",0)</f>
        <v>6060</v>
      </c>
      <c r="AC206" s="47">
        <f t="shared" si="1"/>
        <v>3.045226131</v>
      </c>
      <c r="AD206" s="46"/>
    </row>
    <row r="207" ht="14.25" hidden="1" customHeight="1">
      <c r="A207" s="18" t="s">
        <v>41</v>
      </c>
      <c r="B207" s="18" t="s">
        <v>265</v>
      </c>
      <c r="C207" s="30">
        <v>2583.0</v>
      </c>
      <c r="D207" s="30">
        <v>2208.0</v>
      </c>
      <c r="E207" s="30">
        <v>3540.0</v>
      </c>
      <c r="F207" s="30">
        <v>3120.0</v>
      </c>
      <c r="G207" s="30">
        <v>2730.0</v>
      </c>
      <c r="H207" s="30">
        <v>4620.0</v>
      </c>
      <c r="I207" s="30">
        <v>1925.0</v>
      </c>
      <c r="J207" s="30">
        <v>2419.0</v>
      </c>
      <c r="K207" s="30">
        <v>2370.0</v>
      </c>
      <c r="L207" s="30">
        <v>1735.0</v>
      </c>
      <c r="M207" s="30">
        <v>3270.0</v>
      </c>
      <c r="N207" s="30">
        <v>2580.0</v>
      </c>
      <c r="O207" s="30">
        <v>2805.0</v>
      </c>
      <c r="P207" s="30">
        <v>1735.0</v>
      </c>
      <c r="Q207" s="30">
        <v>2791.0</v>
      </c>
      <c r="R207" s="30">
        <v>2254.0</v>
      </c>
      <c r="S207" s="30">
        <v>2055.0</v>
      </c>
      <c r="T207" s="30">
        <v>570.0</v>
      </c>
      <c r="U207" s="30">
        <v>0.0</v>
      </c>
      <c r="V207" s="30">
        <v>0.0</v>
      </c>
      <c r="W207" s="30">
        <v>0.0</v>
      </c>
      <c r="X207" s="48">
        <v>0.0</v>
      </c>
      <c r="Y207" s="30">
        <v>33100.0</v>
      </c>
      <c r="Z207" s="30">
        <v>12210.0</v>
      </c>
      <c r="AA207" s="30">
        <v>45310.0</v>
      </c>
      <c r="AB207" s="46">
        <f t="array" ref="AB207">xlookup(A207&amp;B207,'Inventory by Market SKU (Units)'!D:D,'Inventory by Market SKU (Units)'!C:C,"",0)</f>
        <v>0</v>
      </c>
      <c r="AC207" s="47" t="str">
        <f t="shared" si="1"/>
        <v/>
      </c>
      <c r="AD207" s="46"/>
    </row>
    <row r="208" ht="14.25" hidden="1" customHeight="1">
      <c r="A208" s="11" t="s">
        <v>41</v>
      </c>
      <c r="B208" s="11" t="s">
        <v>266</v>
      </c>
      <c r="C208" s="28">
        <v>1383.0</v>
      </c>
      <c r="D208" s="28">
        <v>1165.0</v>
      </c>
      <c r="E208" s="28">
        <v>2610.0</v>
      </c>
      <c r="F208" s="28">
        <v>1680.0</v>
      </c>
      <c r="G208" s="28">
        <v>1501.0</v>
      </c>
      <c r="H208" s="28">
        <v>1590.0</v>
      </c>
      <c r="I208" s="28">
        <v>800.0</v>
      </c>
      <c r="J208" s="28">
        <v>450.0</v>
      </c>
      <c r="K208" s="28">
        <v>780.0</v>
      </c>
      <c r="L208" s="28">
        <v>660.0</v>
      </c>
      <c r="M208" s="28">
        <v>420.0</v>
      </c>
      <c r="N208" s="28">
        <v>545.0</v>
      </c>
      <c r="O208" s="28">
        <v>785.0</v>
      </c>
      <c r="P208" s="28">
        <v>345.0</v>
      </c>
      <c r="Q208" s="28">
        <v>120.0</v>
      </c>
      <c r="R208" s="28">
        <v>675.0</v>
      </c>
      <c r="S208" s="28">
        <v>150.0</v>
      </c>
      <c r="T208" s="28">
        <v>166.0</v>
      </c>
      <c r="U208" s="28">
        <v>75.0</v>
      </c>
      <c r="V208" s="28">
        <v>275.0</v>
      </c>
      <c r="W208" s="28">
        <v>15.0</v>
      </c>
      <c r="X208" s="29">
        <v>45.0</v>
      </c>
      <c r="Y208" s="28">
        <v>13584.0</v>
      </c>
      <c r="Z208" s="28">
        <v>2651.0</v>
      </c>
      <c r="AA208" s="28">
        <v>16235.0</v>
      </c>
      <c r="AB208" s="46">
        <f t="array" ref="AB208">xlookup(A208&amp;B208,'Inventory by Market SKU (Units)'!D:D,'Inventory by Market SKU (Units)'!C:C,"",0)</f>
        <v>584</v>
      </c>
      <c r="AC208" s="47">
        <f t="shared" si="1"/>
        <v>4.8</v>
      </c>
      <c r="AD208" s="46"/>
    </row>
    <row r="209" ht="14.25" hidden="1" customHeight="1">
      <c r="A209" s="18" t="s">
        <v>41</v>
      </c>
      <c r="B209" s="18" t="s">
        <v>267</v>
      </c>
      <c r="C209" s="30">
        <v>1743.0</v>
      </c>
      <c r="D209" s="30">
        <v>2709.0</v>
      </c>
      <c r="E209" s="30">
        <v>2820.0</v>
      </c>
      <c r="F209" s="30">
        <v>3134.0</v>
      </c>
      <c r="G209" s="30">
        <v>2240.0</v>
      </c>
      <c r="H209" s="30">
        <v>2505.0</v>
      </c>
      <c r="I209" s="30">
        <v>3089.0</v>
      </c>
      <c r="J209" s="30">
        <v>2628.0</v>
      </c>
      <c r="K209" s="30">
        <v>2533.0</v>
      </c>
      <c r="L209" s="30">
        <v>2642.0</v>
      </c>
      <c r="M209" s="30">
        <v>1484.0</v>
      </c>
      <c r="N209" s="30">
        <v>3466.0</v>
      </c>
      <c r="O209" s="30">
        <v>4465.0</v>
      </c>
      <c r="P209" s="30">
        <v>1412.0</v>
      </c>
      <c r="Q209" s="30">
        <v>3604.0</v>
      </c>
      <c r="R209" s="30">
        <v>4459.0</v>
      </c>
      <c r="S209" s="30">
        <v>2761.0</v>
      </c>
      <c r="T209" s="30">
        <v>2391.0</v>
      </c>
      <c r="U209" s="30">
        <v>4045.0</v>
      </c>
      <c r="V209" s="30">
        <v>3905.0</v>
      </c>
      <c r="W209" s="30">
        <v>1780.0</v>
      </c>
      <c r="X209" s="48">
        <v>165.0</v>
      </c>
      <c r="Y209" s="30">
        <v>30993.0</v>
      </c>
      <c r="Z209" s="30">
        <v>28987.0</v>
      </c>
      <c r="AA209" s="30">
        <v>59980.0</v>
      </c>
      <c r="AB209" s="46">
        <f t="array" ref="AB209">xlookup(A209&amp;B209,'Inventory by Market SKU (Units)'!D:D,'Inventory by Market SKU (Units)'!C:C,"",0)</f>
        <v>4760</v>
      </c>
      <c r="AC209" s="47">
        <f t="shared" si="1"/>
        <v>1.467625899</v>
      </c>
      <c r="AD209" s="46"/>
    </row>
    <row r="210" ht="14.25" hidden="1" customHeight="1">
      <c r="A210" s="11" t="s">
        <v>41</v>
      </c>
      <c r="B210" s="11" t="s">
        <v>268</v>
      </c>
      <c r="C210" s="28">
        <v>2985.0</v>
      </c>
      <c r="D210" s="28">
        <v>4202.0</v>
      </c>
      <c r="E210" s="28">
        <v>5128.0</v>
      </c>
      <c r="F210" s="28">
        <v>4318.0</v>
      </c>
      <c r="G210" s="28">
        <v>6650.0</v>
      </c>
      <c r="H210" s="28">
        <v>1560.0</v>
      </c>
      <c r="I210" s="28">
        <v>3615.0</v>
      </c>
      <c r="J210" s="28">
        <v>4228.0</v>
      </c>
      <c r="K210" s="28">
        <v>3608.0</v>
      </c>
      <c r="L210" s="28">
        <v>2985.0</v>
      </c>
      <c r="M210" s="28">
        <v>3194.0</v>
      </c>
      <c r="N210" s="28">
        <v>5753.0</v>
      </c>
      <c r="O210" s="28">
        <v>3165.0</v>
      </c>
      <c r="P210" s="28">
        <v>6650.0</v>
      </c>
      <c r="Q210" s="28">
        <v>4365.0</v>
      </c>
      <c r="R210" s="28">
        <v>4061.0</v>
      </c>
      <c r="S210" s="28">
        <v>3285.0</v>
      </c>
      <c r="T210" s="28">
        <v>4016.0</v>
      </c>
      <c r="U210" s="28">
        <v>3345.0</v>
      </c>
      <c r="V210" s="28">
        <v>3995.0</v>
      </c>
      <c r="W210" s="28">
        <v>3991.0</v>
      </c>
      <c r="X210" s="29">
        <v>315.0</v>
      </c>
      <c r="Y210" s="28">
        <v>48226.0</v>
      </c>
      <c r="Z210" s="28">
        <v>37188.0</v>
      </c>
      <c r="AA210" s="28">
        <v>85414.0</v>
      </c>
      <c r="AB210" s="46">
        <f t="array" ref="AB210">xlookup(A210&amp;B210,'Inventory by Market SKU (Units)'!D:D,'Inventory by Market SKU (Units)'!C:C,"",0)</f>
        <v>4134</v>
      </c>
      <c r="AC210" s="47">
        <f t="shared" si="1"/>
        <v>1.09451946</v>
      </c>
      <c r="AD210" s="46"/>
    </row>
    <row r="211" ht="14.25" hidden="1" customHeight="1">
      <c r="A211" s="18" t="s">
        <v>41</v>
      </c>
      <c r="B211" s="18" t="s">
        <v>269</v>
      </c>
      <c r="C211" s="30">
        <v>1278.0</v>
      </c>
      <c r="D211" s="30">
        <v>1050.0</v>
      </c>
      <c r="E211" s="30">
        <v>2245.0</v>
      </c>
      <c r="F211" s="30">
        <v>1817.0</v>
      </c>
      <c r="G211" s="30">
        <v>959.0</v>
      </c>
      <c r="H211" s="30">
        <v>1495.0</v>
      </c>
      <c r="I211" s="30">
        <v>465.0</v>
      </c>
      <c r="J211" s="30">
        <v>330.0</v>
      </c>
      <c r="K211" s="30">
        <v>375.0</v>
      </c>
      <c r="L211" s="30">
        <v>460.0</v>
      </c>
      <c r="M211" s="30">
        <v>405.0</v>
      </c>
      <c r="N211" s="30">
        <v>413.0</v>
      </c>
      <c r="O211" s="30">
        <v>675.0</v>
      </c>
      <c r="P211" s="30">
        <v>150.0</v>
      </c>
      <c r="Q211" s="30">
        <v>293.0</v>
      </c>
      <c r="R211" s="30">
        <v>533.0</v>
      </c>
      <c r="S211" s="30">
        <v>365.0</v>
      </c>
      <c r="T211" s="30">
        <v>225.0</v>
      </c>
      <c r="U211" s="30">
        <v>0.0</v>
      </c>
      <c r="V211" s="30">
        <v>305.0</v>
      </c>
      <c r="W211" s="30">
        <v>0.0</v>
      </c>
      <c r="X211" s="48">
        <v>45.0</v>
      </c>
      <c r="Y211" s="30">
        <v>11292.0</v>
      </c>
      <c r="Z211" s="30">
        <v>2591.0</v>
      </c>
      <c r="AA211" s="30">
        <v>13883.0</v>
      </c>
      <c r="AB211" s="46">
        <f t="array" ref="AB211">xlookup(A211&amp;B211,'Inventory by Market SKU (Units)'!D:D,'Inventory by Market SKU (Units)'!C:C,"",0)</f>
        <v>490</v>
      </c>
      <c r="AC211" s="47">
        <f t="shared" si="1"/>
        <v>4.819672131</v>
      </c>
      <c r="AD211" s="46"/>
    </row>
    <row r="212" ht="14.25" hidden="1" customHeight="1">
      <c r="A212" s="11" t="s">
        <v>41</v>
      </c>
      <c r="B212" s="11" t="s">
        <v>270</v>
      </c>
      <c r="C212" s="28">
        <v>3753.0</v>
      </c>
      <c r="D212" s="28">
        <v>4577.0</v>
      </c>
      <c r="E212" s="28">
        <v>5040.0</v>
      </c>
      <c r="F212" s="28">
        <v>6634.0</v>
      </c>
      <c r="G212" s="28">
        <v>4080.0</v>
      </c>
      <c r="H212" s="28">
        <v>4980.0</v>
      </c>
      <c r="I212" s="28">
        <v>6269.0</v>
      </c>
      <c r="J212" s="28">
        <v>3409.0</v>
      </c>
      <c r="K212" s="28">
        <v>4175.0</v>
      </c>
      <c r="L212" s="28">
        <v>2993.0</v>
      </c>
      <c r="M212" s="28">
        <v>3194.0</v>
      </c>
      <c r="N212" s="28">
        <v>6046.0</v>
      </c>
      <c r="O212" s="28">
        <v>4871.0</v>
      </c>
      <c r="P212" s="28">
        <v>3051.0</v>
      </c>
      <c r="Q212" s="28">
        <v>5749.0</v>
      </c>
      <c r="R212" s="28">
        <v>3920.0</v>
      </c>
      <c r="S212" s="28">
        <v>5161.0</v>
      </c>
      <c r="T212" s="28">
        <v>2631.0</v>
      </c>
      <c r="U212" s="28">
        <v>4165.0</v>
      </c>
      <c r="V212" s="28">
        <v>4875.0</v>
      </c>
      <c r="W212" s="28">
        <v>2415.0</v>
      </c>
      <c r="X212" s="29">
        <v>180.0</v>
      </c>
      <c r="Y212" s="28">
        <v>55150.0</v>
      </c>
      <c r="Z212" s="28">
        <v>37018.0</v>
      </c>
      <c r="AA212" s="28">
        <v>92168.0</v>
      </c>
      <c r="AB212" s="46">
        <f t="array" ref="AB212">xlookup(A212&amp;B212,'Inventory by Market SKU (Units)'!D:D,'Inventory by Market SKU (Units)'!C:C,"",0)</f>
        <v>6360</v>
      </c>
      <c r="AC212" s="47">
        <f t="shared" si="1"/>
        <v>1.665648189</v>
      </c>
      <c r="AD212" s="46"/>
    </row>
    <row r="213" ht="14.25" hidden="1" customHeight="1">
      <c r="A213" s="18" t="s">
        <v>41</v>
      </c>
      <c r="B213" s="18" t="s">
        <v>271</v>
      </c>
      <c r="C213" s="30">
        <v>1248.0</v>
      </c>
      <c r="D213" s="30">
        <v>975.0</v>
      </c>
      <c r="E213" s="30">
        <v>1855.0</v>
      </c>
      <c r="F213" s="30">
        <v>1365.0</v>
      </c>
      <c r="G213" s="30">
        <v>1273.0</v>
      </c>
      <c r="H213" s="30">
        <v>1182.0</v>
      </c>
      <c r="I213" s="30">
        <v>240.0</v>
      </c>
      <c r="J213" s="30">
        <v>330.0</v>
      </c>
      <c r="K213" s="30">
        <v>360.0</v>
      </c>
      <c r="L213" s="30">
        <v>421.0</v>
      </c>
      <c r="M213" s="30">
        <v>345.0</v>
      </c>
      <c r="N213" s="30">
        <v>443.0</v>
      </c>
      <c r="O213" s="30">
        <v>665.0</v>
      </c>
      <c r="P213" s="30">
        <v>376.0</v>
      </c>
      <c r="Q213" s="30">
        <v>270.0</v>
      </c>
      <c r="R213" s="30">
        <v>240.0</v>
      </c>
      <c r="S213" s="30">
        <v>345.0</v>
      </c>
      <c r="T213" s="30">
        <v>271.0</v>
      </c>
      <c r="U213" s="30">
        <v>45.0</v>
      </c>
      <c r="V213" s="30">
        <v>320.0</v>
      </c>
      <c r="W213" s="30">
        <v>45.0</v>
      </c>
      <c r="X213" s="48">
        <v>0.0</v>
      </c>
      <c r="Y213" s="30">
        <v>10037.0</v>
      </c>
      <c r="Z213" s="30">
        <v>2577.0</v>
      </c>
      <c r="AA213" s="30">
        <v>12614.0</v>
      </c>
      <c r="AB213" s="46">
        <f t="array" ref="AB213">xlookup(A213&amp;B213,'Inventory by Market SKU (Units)'!D:D,'Inventory by Market SKU (Units)'!C:C,"",0)</f>
        <v>424</v>
      </c>
      <c r="AC213" s="47">
        <f t="shared" si="1"/>
        <v>3.102439024</v>
      </c>
      <c r="AD213" s="46"/>
    </row>
    <row r="214" ht="14.25" hidden="1" customHeight="1">
      <c r="A214" s="11" t="s">
        <v>41</v>
      </c>
      <c r="B214" s="11" t="s">
        <v>272</v>
      </c>
      <c r="C214" s="28">
        <v>2.0</v>
      </c>
      <c r="D214" s="28">
        <v>0.0</v>
      </c>
      <c r="E214" s="28">
        <v>1.0</v>
      </c>
      <c r="F214" s="28">
        <v>1.0</v>
      </c>
      <c r="G214" s="28">
        <v>0.0</v>
      </c>
      <c r="H214" s="28">
        <v>0.0</v>
      </c>
      <c r="I214" s="28">
        <v>0.0</v>
      </c>
      <c r="J214" s="28">
        <v>0.0</v>
      </c>
      <c r="K214" s="28">
        <v>0.0</v>
      </c>
      <c r="L214" s="28">
        <v>0.0</v>
      </c>
      <c r="M214" s="28">
        <v>0.0</v>
      </c>
      <c r="N214" s="28">
        <v>0.0</v>
      </c>
      <c r="O214" s="28">
        <v>0.0</v>
      </c>
      <c r="P214" s="28">
        <v>0.0</v>
      </c>
      <c r="Q214" s="28">
        <v>0.0</v>
      </c>
      <c r="R214" s="28">
        <v>0.0</v>
      </c>
      <c r="S214" s="28">
        <v>0.0</v>
      </c>
      <c r="T214" s="28">
        <v>0.0</v>
      </c>
      <c r="U214" s="28">
        <v>0.0</v>
      </c>
      <c r="V214" s="28">
        <v>0.0</v>
      </c>
      <c r="W214" s="28">
        <v>0.0</v>
      </c>
      <c r="X214" s="29">
        <v>0.0</v>
      </c>
      <c r="Y214" s="28">
        <v>4.0</v>
      </c>
      <c r="Z214" s="28">
        <v>0.0</v>
      </c>
      <c r="AA214" s="28">
        <v>4.0</v>
      </c>
      <c r="AB214" s="46">
        <f t="array" ref="AB214">xlookup(A214&amp;B214,'Inventory by Market SKU (Units)'!D:D,'Inventory by Market SKU (Units)'!C:C,"",0)</f>
        <v>0</v>
      </c>
      <c r="AC214" s="47" t="str">
        <f t="shared" si="1"/>
        <v/>
      </c>
      <c r="AD214" s="46"/>
    </row>
    <row r="215" ht="14.25" hidden="1" customHeight="1">
      <c r="A215" s="18" t="s">
        <v>41</v>
      </c>
      <c r="B215" s="18" t="s">
        <v>273</v>
      </c>
      <c r="C215" s="30">
        <v>321.0</v>
      </c>
      <c r="D215" s="30">
        <v>370.0</v>
      </c>
      <c r="E215" s="30">
        <v>2610.0</v>
      </c>
      <c r="F215" s="30">
        <v>389.0</v>
      </c>
      <c r="G215" s="30">
        <v>1510.0</v>
      </c>
      <c r="H215" s="30">
        <v>1665.0</v>
      </c>
      <c r="I215" s="30">
        <v>1775.0</v>
      </c>
      <c r="J215" s="30">
        <v>1855.0</v>
      </c>
      <c r="K215" s="30">
        <v>1670.0</v>
      </c>
      <c r="L215" s="30">
        <v>2695.0</v>
      </c>
      <c r="M215" s="30">
        <v>1839.0</v>
      </c>
      <c r="N215" s="30">
        <v>3080.0</v>
      </c>
      <c r="O215" s="30">
        <v>2730.0</v>
      </c>
      <c r="P215" s="30">
        <v>1000.0</v>
      </c>
      <c r="Q215" s="30">
        <v>3938.0</v>
      </c>
      <c r="R215" s="30">
        <v>1635.0</v>
      </c>
      <c r="S215" s="30">
        <v>2221.0</v>
      </c>
      <c r="T215" s="30">
        <v>2598.0</v>
      </c>
      <c r="U215" s="30">
        <v>3430.0</v>
      </c>
      <c r="V215" s="30">
        <v>1560.0</v>
      </c>
      <c r="W215" s="30">
        <v>1676.0</v>
      </c>
      <c r="X215" s="48">
        <v>255.0</v>
      </c>
      <c r="Y215" s="30">
        <v>19779.0</v>
      </c>
      <c r="Z215" s="30">
        <v>21043.0</v>
      </c>
      <c r="AA215" s="30">
        <v>40822.0</v>
      </c>
      <c r="AB215" s="46">
        <f t="array" ref="AB215">xlookup(A215&amp;B215,'Inventory by Market SKU (Units)'!D:D,'Inventory by Market SKU (Units)'!C:C,"",0)</f>
        <v>6575</v>
      </c>
      <c r="AC215" s="47">
        <f t="shared" si="1"/>
        <v>2.959045905</v>
      </c>
      <c r="AD215" s="46"/>
    </row>
    <row r="216" ht="14.25" hidden="1" customHeight="1">
      <c r="A216" s="11" t="s">
        <v>41</v>
      </c>
      <c r="B216" s="11" t="s">
        <v>274</v>
      </c>
      <c r="C216" s="28">
        <v>276.0</v>
      </c>
      <c r="D216" s="28">
        <v>315.0</v>
      </c>
      <c r="E216" s="28">
        <v>1200.0</v>
      </c>
      <c r="F216" s="28">
        <v>1780.0</v>
      </c>
      <c r="G216" s="28">
        <v>1665.0</v>
      </c>
      <c r="H216" s="28">
        <v>2123.0</v>
      </c>
      <c r="I216" s="28">
        <v>900.0</v>
      </c>
      <c r="J216" s="28">
        <v>1215.0</v>
      </c>
      <c r="K216" s="28">
        <v>1920.0</v>
      </c>
      <c r="L216" s="28">
        <v>2070.0</v>
      </c>
      <c r="M216" s="28">
        <v>1695.0</v>
      </c>
      <c r="N216" s="28">
        <v>2625.0</v>
      </c>
      <c r="O216" s="28">
        <v>3554.0</v>
      </c>
      <c r="P216" s="28">
        <v>255.0</v>
      </c>
      <c r="Q216" s="28">
        <v>2415.0</v>
      </c>
      <c r="R216" s="28">
        <v>2010.0</v>
      </c>
      <c r="S216" s="28">
        <v>0.0</v>
      </c>
      <c r="T216" s="28">
        <v>2521.0</v>
      </c>
      <c r="U216" s="28">
        <v>3835.0</v>
      </c>
      <c r="V216" s="28">
        <v>1935.0</v>
      </c>
      <c r="W216" s="28">
        <v>1290.0</v>
      </c>
      <c r="X216" s="29">
        <v>90.0</v>
      </c>
      <c r="Y216" s="28">
        <v>17784.0</v>
      </c>
      <c r="Z216" s="28">
        <v>17905.0</v>
      </c>
      <c r="AA216" s="28">
        <v>35689.0</v>
      </c>
      <c r="AB216" s="46">
        <f t="array" ref="AB216">xlookup(A216&amp;B216,'Inventory by Market SKU (Units)'!D:D,'Inventory by Market SKU (Units)'!C:C,"",0)</f>
        <v>6880</v>
      </c>
      <c r="AC216" s="47">
        <f t="shared" si="1"/>
        <v>2.923512748</v>
      </c>
      <c r="AD216" s="46"/>
    </row>
    <row r="217" ht="14.25" hidden="1" customHeight="1">
      <c r="A217" s="18" t="s">
        <v>41</v>
      </c>
      <c r="B217" s="18" t="s">
        <v>275</v>
      </c>
      <c r="C217" s="30">
        <v>3153.0</v>
      </c>
      <c r="D217" s="30">
        <v>4604.0</v>
      </c>
      <c r="E217" s="30">
        <v>5370.0</v>
      </c>
      <c r="F217" s="30">
        <v>6060.0</v>
      </c>
      <c r="G217" s="30">
        <v>4120.0</v>
      </c>
      <c r="H217" s="30">
        <v>4905.0</v>
      </c>
      <c r="I217" s="30">
        <v>5731.0</v>
      </c>
      <c r="J217" s="30">
        <v>3678.0</v>
      </c>
      <c r="K217" s="30">
        <v>5915.0</v>
      </c>
      <c r="L217" s="30">
        <v>3230.0</v>
      </c>
      <c r="M217" s="30">
        <v>3944.0</v>
      </c>
      <c r="N217" s="30">
        <v>5630.0</v>
      </c>
      <c r="O217" s="30">
        <v>5570.0</v>
      </c>
      <c r="P217" s="30">
        <v>3300.0</v>
      </c>
      <c r="Q217" s="30">
        <v>4125.0</v>
      </c>
      <c r="R217" s="30">
        <v>4951.0</v>
      </c>
      <c r="S217" s="30">
        <v>2211.0</v>
      </c>
      <c r="T217" s="30">
        <v>2465.0</v>
      </c>
      <c r="U217" s="30">
        <v>4685.0</v>
      </c>
      <c r="V217" s="30">
        <v>6030.0</v>
      </c>
      <c r="W217" s="30">
        <v>3331.0</v>
      </c>
      <c r="X217" s="48">
        <v>330.0</v>
      </c>
      <c r="Y217" s="30">
        <v>56340.0</v>
      </c>
      <c r="Z217" s="30">
        <v>36998.0</v>
      </c>
      <c r="AA217" s="30">
        <v>93338.0</v>
      </c>
      <c r="AB217" s="46">
        <f t="array" ref="AB217">xlookup(A217&amp;B217,'Inventory by Market SKU (Units)'!D:D,'Inventory by Market SKU (Units)'!C:C,"",0)</f>
        <v>4622</v>
      </c>
      <c r="AC217" s="47">
        <f t="shared" si="1"/>
        <v>0.9871849637</v>
      </c>
      <c r="AD217" s="46"/>
    </row>
    <row r="218" ht="14.25" hidden="1" customHeight="1">
      <c r="A218" s="11" t="s">
        <v>41</v>
      </c>
      <c r="B218" s="11" t="s">
        <v>276</v>
      </c>
      <c r="C218" s="28">
        <v>968.0</v>
      </c>
      <c r="D218" s="28">
        <v>1280.0</v>
      </c>
      <c r="E218" s="28">
        <v>2145.0</v>
      </c>
      <c r="F218" s="28">
        <v>1485.0</v>
      </c>
      <c r="G218" s="28">
        <v>1454.0</v>
      </c>
      <c r="H218" s="28">
        <v>1155.0</v>
      </c>
      <c r="I218" s="28">
        <v>560.0</v>
      </c>
      <c r="J218" s="28">
        <v>255.0</v>
      </c>
      <c r="K218" s="28">
        <v>690.0</v>
      </c>
      <c r="L218" s="28">
        <v>581.0</v>
      </c>
      <c r="M218" s="28">
        <v>345.0</v>
      </c>
      <c r="N218" s="28">
        <v>378.0</v>
      </c>
      <c r="O218" s="28">
        <v>900.0</v>
      </c>
      <c r="P218" s="28">
        <v>471.0</v>
      </c>
      <c r="Q218" s="28">
        <v>405.0</v>
      </c>
      <c r="R218" s="28">
        <v>405.0</v>
      </c>
      <c r="S218" s="28">
        <v>225.0</v>
      </c>
      <c r="T218" s="28">
        <v>105.0</v>
      </c>
      <c r="U218" s="28">
        <v>30.0</v>
      </c>
      <c r="V218" s="28">
        <v>335.0</v>
      </c>
      <c r="W218" s="28">
        <v>0.0</v>
      </c>
      <c r="X218" s="29">
        <v>0.0</v>
      </c>
      <c r="Y218" s="28">
        <v>11296.0</v>
      </c>
      <c r="Z218" s="28">
        <v>2876.0</v>
      </c>
      <c r="AA218" s="28">
        <v>14172.0</v>
      </c>
      <c r="AB218" s="46">
        <f t="array" ref="AB218">xlookup(A218&amp;B218,'Inventory by Market SKU (Units)'!D:D,'Inventory by Market SKU (Units)'!C:C,"",0)</f>
        <v>620</v>
      </c>
      <c r="AC218" s="47">
        <f t="shared" si="1"/>
        <v>5.095890411</v>
      </c>
      <c r="AD218" s="46"/>
    </row>
    <row r="219" ht="14.25" hidden="1" customHeight="1">
      <c r="A219" s="18" t="s">
        <v>41</v>
      </c>
      <c r="B219" s="18" t="s">
        <v>277</v>
      </c>
      <c r="C219" s="30">
        <v>3333.0</v>
      </c>
      <c r="D219" s="30">
        <v>2568.0</v>
      </c>
      <c r="E219" s="30">
        <v>4620.0</v>
      </c>
      <c r="F219" s="30">
        <v>4065.0</v>
      </c>
      <c r="G219" s="30">
        <v>2170.0</v>
      </c>
      <c r="H219" s="30">
        <v>4035.0</v>
      </c>
      <c r="I219" s="30">
        <v>2265.0</v>
      </c>
      <c r="J219" s="30">
        <v>1650.0</v>
      </c>
      <c r="K219" s="30">
        <v>1360.0</v>
      </c>
      <c r="L219" s="30">
        <v>2810.0</v>
      </c>
      <c r="M219" s="30">
        <v>3495.0</v>
      </c>
      <c r="N219" s="30">
        <v>2980.0</v>
      </c>
      <c r="O219" s="30">
        <v>3765.0</v>
      </c>
      <c r="P219" s="30">
        <v>2543.0</v>
      </c>
      <c r="Q219" s="30">
        <v>4381.0</v>
      </c>
      <c r="R219" s="30">
        <v>2620.0</v>
      </c>
      <c r="S219" s="30">
        <v>1920.0</v>
      </c>
      <c r="T219" s="30">
        <v>1237.0</v>
      </c>
      <c r="U219" s="30">
        <v>855.0</v>
      </c>
      <c r="V219" s="30">
        <v>0.0</v>
      </c>
      <c r="W219" s="30">
        <v>0.0</v>
      </c>
      <c r="X219" s="48">
        <v>0.0</v>
      </c>
      <c r="Y219" s="30">
        <v>35351.0</v>
      </c>
      <c r="Z219" s="30">
        <v>17321.0</v>
      </c>
      <c r="AA219" s="30">
        <v>52672.0</v>
      </c>
      <c r="AB219" s="46">
        <f t="array" ref="AB219">xlookup(A219&amp;B219,'Inventory by Market SKU (Units)'!D:D,'Inventory by Market SKU (Units)'!C:C,"",0)</f>
        <v>33</v>
      </c>
      <c r="AC219" s="47">
        <f t="shared" si="1"/>
        <v>0.1157894737</v>
      </c>
      <c r="AD219" s="46"/>
    </row>
    <row r="220" ht="14.25" hidden="1" customHeight="1">
      <c r="A220" s="11" t="s">
        <v>41</v>
      </c>
      <c r="B220" s="11" t="s">
        <v>278</v>
      </c>
      <c r="C220" s="28">
        <v>1.0</v>
      </c>
      <c r="D220" s="28">
        <v>0.0</v>
      </c>
      <c r="E220" s="28">
        <v>0.0</v>
      </c>
      <c r="F220" s="28">
        <v>0.0</v>
      </c>
      <c r="G220" s="28">
        <v>0.0</v>
      </c>
      <c r="H220" s="28">
        <v>0.0</v>
      </c>
      <c r="I220" s="28">
        <v>0.0</v>
      </c>
      <c r="J220" s="28">
        <v>0.0</v>
      </c>
      <c r="K220" s="28">
        <v>0.0</v>
      </c>
      <c r="L220" s="28">
        <v>0.0</v>
      </c>
      <c r="M220" s="28">
        <v>0.0</v>
      </c>
      <c r="N220" s="28">
        <v>0.0</v>
      </c>
      <c r="O220" s="28">
        <v>0.0</v>
      </c>
      <c r="P220" s="28">
        <v>0.0</v>
      </c>
      <c r="Q220" s="28">
        <v>0.0</v>
      </c>
      <c r="R220" s="28">
        <v>0.0</v>
      </c>
      <c r="S220" s="28">
        <v>0.0</v>
      </c>
      <c r="T220" s="28">
        <v>0.0</v>
      </c>
      <c r="U220" s="28">
        <v>0.0</v>
      </c>
      <c r="V220" s="28">
        <v>0.0</v>
      </c>
      <c r="W220" s="28">
        <v>0.0</v>
      </c>
      <c r="X220" s="29">
        <v>0.0</v>
      </c>
      <c r="Y220" s="28">
        <v>1.0</v>
      </c>
      <c r="Z220" s="28">
        <v>0.0</v>
      </c>
      <c r="AA220" s="28">
        <v>1.0</v>
      </c>
      <c r="AB220" s="46">
        <f t="array" ref="AB220">xlookup(A220&amp;B220,'Inventory by Market SKU (Units)'!D:D,'Inventory by Market SKU (Units)'!C:C,"",0)</f>
        <v>73</v>
      </c>
      <c r="AC220" s="47" t="str">
        <f t="shared" si="1"/>
        <v/>
      </c>
      <c r="AD220" s="46"/>
    </row>
    <row r="221" ht="14.25" hidden="1" customHeight="1">
      <c r="A221" s="18" t="s">
        <v>41</v>
      </c>
      <c r="B221" s="18" t="s">
        <v>279</v>
      </c>
      <c r="C221" s="30">
        <v>186.0</v>
      </c>
      <c r="D221" s="30">
        <v>613.0</v>
      </c>
      <c r="E221" s="30">
        <v>1635.0</v>
      </c>
      <c r="F221" s="30">
        <v>1155.0</v>
      </c>
      <c r="G221" s="30">
        <v>1430.0</v>
      </c>
      <c r="H221" s="30">
        <v>1545.0</v>
      </c>
      <c r="I221" s="30">
        <v>1050.0</v>
      </c>
      <c r="J221" s="30">
        <v>1719.0</v>
      </c>
      <c r="K221" s="30">
        <v>1545.0</v>
      </c>
      <c r="L221" s="30">
        <v>2993.0</v>
      </c>
      <c r="M221" s="30">
        <v>1764.0</v>
      </c>
      <c r="N221" s="30">
        <v>2865.0</v>
      </c>
      <c r="O221" s="30">
        <v>1230.0</v>
      </c>
      <c r="P221" s="30">
        <v>1315.0</v>
      </c>
      <c r="Q221" s="30">
        <v>2415.0</v>
      </c>
      <c r="R221" s="30">
        <v>1185.0</v>
      </c>
      <c r="S221" s="30">
        <v>1035.0</v>
      </c>
      <c r="T221" s="30">
        <v>0.0</v>
      </c>
      <c r="U221" s="30">
        <v>2955.0</v>
      </c>
      <c r="V221" s="30">
        <v>1545.0</v>
      </c>
      <c r="W221" s="30">
        <v>1320.0</v>
      </c>
      <c r="X221" s="48">
        <v>150.0</v>
      </c>
      <c r="Y221" s="30">
        <v>18500.0</v>
      </c>
      <c r="Z221" s="30">
        <v>13150.0</v>
      </c>
      <c r="AA221" s="30">
        <v>31650.0</v>
      </c>
      <c r="AB221" s="46">
        <f t="array" ref="AB221">xlookup(A221&amp;B221,'Inventory by Market SKU (Units)'!D:D,'Inventory by Market SKU (Units)'!C:C,"",0)</f>
        <v>1230</v>
      </c>
      <c r="AC221" s="47">
        <f t="shared" si="1"/>
        <v>0.6340206186</v>
      </c>
      <c r="AD221" s="46"/>
    </row>
    <row r="222" ht="14.25" hidden="1" customHeight="1">
      <c r="A222" s="11" t="s">
        <v>41</v>
      </c>
      <c r="B222" s="11" t="s">
        <v>280</v>
      </c>
      <c r="C222" s="28">
        <v>216.0</v>
      </c>
      <c r="D222" s="28">
        <v>655.0</v>
      </c>
      <c r="E222" s="28">
        <v>405.0</v>
      </c>
      <c r="F222" s="28">
        <v>2040.0</v>
      </c>
      <c r="G222" s="28">
        <v>1395.0</v>
      </c>
      <c r="H222" s="28">
        <v>1830.0</v>
      </c>
      <c r="I222" s="28">
        <v>793.0</v>
      </c>
      <c r="J222" s="28">
        <v>1720.0</v>
      </c>
      <c r="K222" s="28">
        <v>1605.0</v>
      </c>
      <c r="L222" s="28">
        <v>3530.0</v>
      </c>
      <c r="M222" s="28">
        <v>2105.0</v>
      </c>
      <c r="N222" s="28">
        <v>3705.0</v>
      </c>
      <c r="O222" s="28">
        <v>4250.0</v>
      </c>
      <c r="P222" s="28">
        <v>2175.0</v>
      </c>
      <c r="Q222" s="28">
        <v>5582.0</v>
      </c>
      <c r="R222" s="28">
        <v>1613.0</v>
      </c>
      <c r="S222" s="28">
        <v>3079.0</v>
      </c>
      <c r="T222" s="28">
        <v>2646.0</v>
      </c>
      <c r="U222" s="28">
        <v>5095.0</v>
      </c>
      <c r="V222" s="28">
        <v>1620.0</v>
      </c>
      <c r="W222" s="28">
        <v>1554.0</v>
      </c>
      <c r="X222" s="29">
        <v>165.0</v>
      </c>
      <c r="Y222" s="28">
        <v>19999.0</v>
      </c>
      <c r="Z222" s="28">
        <v>27779.0</v>
      </c>
      <c r="AA222" s="28">
        <v>47778.0</v>
      </c>
      <c r="AB222" s="46">
        <f t="array" ref="AB222">xlookup(A222&amp;B222,'Inventory by Market SKU (Units)'!D:D,'Inventory by Market SKU (Units)'!C:C,"",0)</f>
        <v>6071</v>
      </c>
      <c r="AC222" s="47">
        <f t="shared" si="1"/>
        <v>2.202563792</v>
      </c>
      <c r="AD222" s="46"/>
    </row>
    <row r="223" ht="14.25" hidden="1" customHeight="1">
      <c r="A223" s="18" t="s">
        <v>41</v>
      </c>
      <c r="B223" s="18" t="s">
        <v>281</v>
      </c>
      <c r="C223" s="30">
        <v>2973.0</v>
      </c>
      <c r="D223" s="30">
        <v>5095.0</v>
      </c>
      <c r="E223" s="30">
        <v>5505.0</v>
      </c>
      <c r="F223" s="30">
        <v>6200.0</v>
      </c>
      <c r="G223" s="30">
        <v>4635.0</v>
      </c>
      <c r="H223" s="30">
        <v>5835.0</v>
      </c>
      <c r="I223" s="30">
        <v>6841.0</v>
      </c>
      <c r="J223" s="30">
        <v>3719.0</v>
      </c>
      <c r="K223" s="30">
        <v>4680.0</v>
      </c>
      <c r="L223" s="30">
        <v>4625.0</v>
      </c>
      <c r="M223" s="30">
        <v>4470.0</v>
      </c>
      <c r="N223" s="30">
        <v>6240.0</v>
      </c>
      <c r="O223" s="30">
        <v>5930.0</v>
      </c>
      <c r="P223" s="30">
        <v>4020.0</v>
      </c>
      <c r="Q223" s="30">
        <v>6256.0</v>
      </c>
      <c r="R223" s="30">
        <v>4516.0</v>
      </c>
      <c r="S223" s="30">
        <v>4561.0</v>
      </c>
      <c r="T223" s="30">
        <v>2687.0</v>
      </c>
      <c r="U223" s="30">
        <v>4060.0</v>
      </c>
      <c r="V223" s="30">
        <v>4395.0</v>
      </c>
      <c r="W223" s="30">
        <v>2941.0</v>
      </c>
      <c r="X223" s="48">
        <v>75.0</v>
      </c>
      <c r="Y223" s="30">
        <v>60818.0</v>
      </c>
      <c r="Z223" s="30">
        <v>39441.0</v>
      </c>
      <c r="AA223" s="30">
        <v>100259.0</v>
      </c>
      <c r="AB223" s="46">
        <f t="array" ref="AB223">xlookup(A223&amp;B223,'Inventory by Market SKU (Units)'!D:D,'Inventory by Market SKU (Units)'!C:C,"",0)</f>
        <v>7063</v>
      </c>
      <c r="AC223" s="47">
        <f t="shared" si="1"/>
        <v>1.859336609</v>
      </c>
      <c r="AD223" s="46"/>
    </row>
    <row r="224" ht="14.25" hidden="1" customHeight="1">
      <c r="A224" s="11" t="s">
        <v>41</v>
      </c>
      <c r="B224" s="11" t="s">
        <v>282</v>
      </c>
      <c r="C224" s="28">
        <v>2733.0</v>
      </c>
      <c r="D224" s="28">
        <v>4575.0</v>
      </c>
      <c r="E224" s="28">
        <v>5333.0</v>
      </c>
      <c r="F224" s="28">
        <v>6079.0</v>
      </c>
      <c r="G224" s="28">
        <v>6675.0</v>
      </c>
      <c r="H224" s="28">
        <v>4425.0</v>
      </c>
      <c r="I224" s="28">
        <v>5911.0</v>
      </c>
      <c r="J224" s="28">
        <v>2689.0</v>
      </c>
      <c r="K224" s="28">
        <v>4455.0</v>
      </c>
      <c r="L224" s="28">
        <v>3508.0</v>
      </c>
      <c r="M224" s="28">
        <v>3794.0</v>
      </c>
      <c r="N224" s="28">
        <v>5925.0</v>
      </c>
      <c r="O224" s="28">
        <v>5265.0</v>
      </c>
      <c r="P224" s="28">
        <v>3640.0</v>
      </c>
      <c r="Q224" s="28">
        <v>4425.0</v>
      </c>
      <c r="R224" s="28">
        <v>5400.0</v>
      </c>
      <c r="S224" s="28">
        <v>3165.0</v>
      </c>
      <c r="T224" s="28">
        <v>3136.0</v>
      </c>
      <c r="U224" s="28">
        <v>4610.0</v>
      </c>
      <c r="V224" s="28">
        <v>4640.0</v>
      </c>
      <c r="W224" s="28">
        <v>2715.0</v>
      </c>
      <c r="X224" s="29">
        <v>120.0</v>
      </c>
      <c r="Y224" s="28">
        <v>56102.0</v>
      </c>
      <c r="Z224" s="28">
        <v>37116.0</v>
      </c>
      <c r="AA224" s="28">
        <v>93218.0</v>
      </c>
      <c r="AB224" s="46">
        <f t="array" ref="AB224">xlookup(A224&amp;B224,'Inventory by Market SKU (Units)'!D:D,'Inventory by Market SKU (Units)'!C:C,"",0)</f>
        <v>8970</v>
      </c>
      <c r="AC224" s="47">
        <f t="shared" si="1"/>
        <v>2.249059758</v>
      </c>
      <c r="AD224" s="46"/>
    </row>
    <row r="225" ht="14.25" hidden="1" customHeight="1">
      <c r="A225" s="18" t="s">
        <v>41</v>
      </c>
      <c r="B225" s="18" t="s">
        <v>283</v>
      </c>
      <c r="C225" s="30">
        <v>960.0</v>
      </c>
      <c r="D225" s="30">
        <v>999.0</v>
      </c>
      <c r="E225" s="30">
        <v>1605.0</v>
      </c>
      <c r="F225" s="30">
        <v>2505.0</v>
      </c>
      <c r="G225" s="30">
        <v>865.0</v>
      </c>
      <c r="H225" s="30">
        <v>915.0</v>
      </c>
      <c r="I225" s="30">
        <v>555.0</v>
      </c>
      <c r="J225" s="30">
        <v>425.0</v>
      </c>
      <c r="K225" s="30">
        <v>850.0</v>
      </c>
      <c r="L225" s="30">
        <v>1155.0</v>
      </c>
      <c r="M225" s="30">
        <v>760.0</v>
      </c>
      <c r="N225" s="30">
        <v>910.0</v>
      </c>
      <c r="O225" s="30">
        <v>1510.0</v>
      </c>
      <c r="P225" s="30">
        <v>390.0</v>
      </c>
      <c r="Q225" s="30">
        <v>555.0</v>
      </c>
      <c r="R225" s="30">
        <v>705.0</v>
      </c>
      <c r="S225" s="30">
        <v>390.0</v>
      </c>
      <c r="T225" s="30">
        <v>278.0</v>
      </c>
      <c r="U225" s="30">
        <v>895.0</v>
      </c>
      <c r="V225" s="30">
        <v>1035.0</v>
      </c>
      <c r="W225" s="30">
        <v>600.0</v>
      </c>
      <c r="X225" s="48">
        <v>30.0</v>
      </c>
      <c r="Y225" s="30">
        <v>12504.0</v>
      </c>
      <c r="Z225" s="30">
        <v>6388.0</v>
      </c>
      <c r="AA225" s="30">
        <v>18892.0</v>
      </c>
      <c r="AB225" s="46">
        <f t="array" ref="AB225">xlookup(A225&amp;B225,'Inventory by Market SKU (Units)'!D:D,'Inventory by Market SKU (Units)'!C:C,"",0)</f>
        <v>2430</v>
      </c>
      <c r="AC225" s="47">
        <f t="shared" si="1"/>
        <v>2.881422925</v>
      </c>
      <c r="AD225" s="46"/>
    </row>
    <row r="226" ht="14.25" hidden="1" customHeight="1">
      <c r="A226" s="11" t="s">
        <v>41</v>
      </c>
      <c r="B226" s="11" t="s">
        <v>284</v>
      </c>
      <c r="C226" s="28">
        <v>153.0</v>
      </c>
      <c r="D226" s="28">
        <v>15.0</v>
      </c>
      <c r="E226" s="28">
        <v>0.0</v>
      </c>
      <c r="F226" s="28">
        <v>45.0</v>
      </c>
      <c r="G226" s="28">
        <v>60.0</v>
      </c>
      <c r="H226" s="28">
        <v>30.0</v>
      </c>
      <c r="I226" s="28">
        <v>15.0</v>
      </c>
      <c r="J226" s="28">
        <v>45.0</v>
      </c>
      <c r="K226" s="28">
        <v>0.0</v>
      </c>
      <c r="L226" s="28">
        <v>0.0</v>
      </c>
      <c r="M226" s="28">
        <v>0.0</v>
      </c>
      <c r="N226" s="28">
        <v>0.0</v>
      </c>
      <c r="O226" s="28">
        <v>0.0</v>
      </c>
      <c r="P226" s="28">
        <v>0.0</v>
      </c>
      <c r="Q226" s="28">
        <v>0.0</v>
      </c>
      <c r="R226" s="28">
        <v>0.0</v>
      </c>
      <c r="S226" s="28">
        <v>0.0</v>
      </c>
      <c r="T226" s="28">
        <v>0.0</v>
      </c>
      <c r="U226" s="28">
        <v>0.0</v>
      </c>
      <c r="V226" s="28">
        <v>0.0</v>
      </c>
      <c r="W226" s="28">
        <v>0.0</v>
      </c>
      <c r="X226" s="29">
        <v>0.0</v>
      </c>
      <c r="Y226" s="28">
        <v>363.0</v>
      </c>
      <c r="Z226" s="28">
        <v>0.0</v>
      </c>
      <c r="AA226" s="28">
        <v>363.0</v>
      </c>
      <c r="AB226" s="46">
        <f t="array" ref="AB226">xlookup(A226&amp;B226,'Inventory by Market SKU (Units)'!D:D,'Inventory by Market SKU (Units)'!C:C,"",0)</f>
        <v>5</v>
      </c>
      <c r="AC226" s="47" t="str">
        <f t="shared" si="1"/>
        <v/>
      </c>
      <c r="AD226" s="46"/>
    </row>
    <row r="227" ht="14.25" hidden="1" customHeight="1">
      <c r="A227" s="18" t="s">
        <v>41</v>
      </c>
      <c r="B227" s="18" t="s">
        <v>285</v>
      </c>
      <c r="C227" s="30">
        <v>48.0</v>
      </c>
      <c r="D227" s="30">
        <v>45.0</v>
      </c>
      <c r="E227" s="30">
        <v>120.0</v>
      </c>
      <c r="F227" s="30">
        <v>90.0</v>
      </c>
      <c r="G227" s="30">
        <v>60.0</v>
      </c>
      <c r="H227" s="30">
        <v>30.0</v>
      </c>
      <c r="I227" s="30">
        <v>90.0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  <c r="O227" s="30">
        <v>0.0</v>
      </c>
      <c r="P227" s="30">
        <v>0.0</v>
      </c>
      <c r="Q227" s="30">
        <v>0.0</v>
      </c>
      <c r="R227" s="30">
        <v>0.0</v>
      </c>
      <c r="S227" s="30">
        <v>0.0</v>
      </c>
      <c r="T227" s="30">
        <v>0.0</v>
      </c>
      <c r="U227" s="30">
        <v>0.0</v>
      </c>
      <c r="V227" s="30">
        <v>0.0</v>
      </c>
      <c r="W227" s="30">
        <v>0.0</v>
      </c>
      <c r="X227" s="48">
        <v>0.0</v>
      </c>
      <c r="Y227" s="30">
        <v>483.0</v>
      </c>
      <c r="Z227" s="30">
        <v>0.0</v>
      </c>
      <c r="AA227" s="30">
        <v>483.0</v>
      </c>
      <c r="AB227" s="46">
        <f t="array" ref="AB227">xlookup(A227&amp;B227,'Inventory by Market SKU (Units)'!D:D,'Inventory by Market SKU (Units)'!C:C,"",0)</f>
        <v>11</v>
      </c>
      <c r="AC227" s="47" t="str">
        <f t="shared" si="1"/>
        <v/>
      </c>
      <c r="AD227" s="46"/>
    </row>
    <row r="228" ht="14.25" hidden="1" customHeight="1">
      <c r="A228" s="11" t="s">
        <v>41</v>
      </c>
      <c r="B228" s="11" t="s">
        <v>286</v>
      </c>
      <c r="C228" s="28">
        <v>63.0</v>
      </c>
      <c r="D228" s="28">
        <v>75.0</v>
      </c>
      <c r="E228" s="28">
        <v>75.0</v>
      </c>
      <c r="F228" s="28">
        <v>45.0</v>
      </c>
      <c r="G228" s="28">
        <v>30.0</v>
      </c>
      <c r="H228" s="28">
        <v>30.0</v>
      </c>
      <c r="I228" s="28">
        <v>45.0</v>
      </c>
      <c r="J228" s="28">
        <v>45.0</v>
      </c>
      <c r="K228" s="28">
        <v>0.0</v>
      </c>
      <c r="L228" s="28">
        <v>0.0</v>
      </c>
      <c r="M228" s="28">
        <v>0.0</v>
      </c>
      <c r="N228" s="28">
        <v>0.0</v>
      </c>
      <c r="O228" s="28">
        <v>0.0</v>
      </c>
      <c r="P228" s="28">
        <v>0.0</v>
      </c>
      <c r="Q228" s="28">
        <v>0.0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9">
        <v>0.0</v>
      </c>
      <c r="Y228" s="28">
        <v>408.0</v>
      </c>
      <c r="Z228" s="28">
        <v>0.0</v>
      </c>
      <c r="AA228" s="28">
        <v>408.0</v>
      </c>
      <c r="AB228" s="46">
        <f t="array" ref="AB228">xlookup(A228&amp;B228,'Inventory by Market SKU (Units)'!D:D,'Inventory by Market SKU (Units)'!C:C,"",0)</f>
        <v>5</v>
      </c>
      <c r="AC228" s="47" t="str">
        <f t="shared" si="1"/>
        <v/>
      </c>
      <c r="AD228" s="46"/>
    </row>
    <row r="229" ht="14.25" hidden="1" customHeight="1">
      <c r="A229" s="18" t="s">
        <v>41</v>
      </c>
      <c r="B229" s="18" t="s">
        <v>287</v>
      </c>
      <c r="C229" s="30">
        <v>18.0</v>
      </c>
      <c r="D229" s="30">
        <v>45.0</v>
      </c>
      <c r="E229" s="30">
        <v>45.0</v>
      </c>
      <c r="F229" s="30">
        <v>158.0</v>
      </c>
      <c r="G229" s="30">
        <v>30.0</v>
      </c>
      <c r="H229" s="30">
        <v>30.0</v>
      </c>
      <c r="I229" s="30">
        <v>15.0</v>
      </c>
      <c r="J229" s="30">
        <v>0.0</v>
      </c>
      <c r="K229" s="30">
        <v>0.0</v>
      </c>
      <c r="L229" s="30">
        <v>0.0</v>
      </c>
      <c r="M229" s="30">
        <v>0.0</v>
      </c>
      <c r="N229" s="30">
        <v>0.0</v>
      </c>
      <c r="O229" s="30">
        <v>0.0</v>
      </c>
      <c r="P229" s="30">
        <v>0.0</v>
      </c>
      <c r="Q229" s="30">
        <v>0.0</v>
      </c>
      <c r="R229" s="30">
        <v>0.0</v>
      </c>
      <c r="S229" s="30">
        <v>0.0</v>
      </c>
      <c r="T229" s="30">
        <v>0.0</v>
      </c>
      <c r="U229" s="30">
        <v>0.0</v>
      </c>
      <c r="V229" s="30">
        <v>0.0</v>
      </c>
      <c r="W229" s="30">
        <v>0.0</v>
      </c>
      <c r="X229" s="48">
        <v>0.0</v>
      </c>
      <c r="Y229" s="30">
        <v>341.0</v>
      </c>
      <c r="Z229" s="30">
        <v>0.0</v>
      </c>
      <c r="AA229" s="30">
        <v>341.0</v>
      </c>
      <c r="AB229" s="46">
        <f t="array" ref="AB229">xlookup(A229&amp;B229,'Inventory by Market SKU (Units)'!D:D,'Inventory by Market SKU (Units)'!C:C,"",0)</f>
        <v>7</v>
      </c>
      <c r="AC229" s="47" t="str">
        <f t="shared" si="1"/>
        <v/>
      </c>
      <c r="AD229" s="46"/>
    </row>
    <row r="230" ht="14.25" hidden="1" customHeight="1">
      <c r="A230" s="11" t="s">
        <v>41</v>
      </c>
      <c r="B230" s="11" t="s">
        <v>288</v>
      </c>
      <c r="C230" s="28">
        <v>0.0</v>
      </c>
      <c r="D230" s="28">
        <v>225.0</v>
      </c>
      <c r="E230" s="28">
        <v>2295.0</v>
      </c>
      <c r="F230" s="28">
        <v>780.0</v>
      </c>
      <c r="G230" s="28">
        <v>2055.0</v>
      </c>
      <c r="H230" s="28">
        <v>2558.0</v>
      </c>
      <c r="I230" s="28">
        <v>1366.0</v>
      </c>
      <c r="J230" s="28">
        <v>1425.0</v>
      </c>
      <c r="K230" s="28">
        <v>3300.0</v>
      </c>
      <c r="L230" s="28">
        <v>1470.0</v>
      </c>
      <c r="M230" s="28">
        <v>2955.0</v>
      </c>
      <c r="N230" s="28">
        <v>1733.0</v>
      </c>
      <c r="O230" s="28">
        <v>3365.0</v>
      </c>
      <c r="P230" s="28">
        <v>2168.0</v>
      </c>
      <c r="Q230" s="28">
        <v>0.0</v>
      </c>
      <c r="R230" s="28">
        <v>1425.0</v>
      </c>
      <c r="S230" s="28">
        <v>1338.0</v>
      </c>
      <c r="T230" s="28">
        <v>1116.0</v>
      </c>
      <c r="U230" s="28">
        <v>1140.0</v>
      </c>
      <c r="V230" s="28">
        <v>780.0</v>
      </c>
      <c r="W230" s="28">
        <v>0.0</v>
      </c>
      <c r="X230" s="29">
        <v>30.0</v>
      </c>
      <c r="Y230" s="28">
        <v>20162.0</v>
      </c>
      <c r="Z230" s="28">
        <v>11362.0</v>
      </c>
      <c r="AA230" s="28">
        <v>31524.0</v>
      </c>
      <c r="AB230" s="46">
        <f t="array" ref="AB230">xlookup(A230&amp;B230,'Inventory by Market SKU (Units)'!D:D,'Inventory by Market SKU (Units)'!C:C,"",0)</f>
        <v>1</v>
      </c>
      <c r="AC230" s="47">
        <f t="shared" si="1"/>
        <v>0.0015625</v>
      </c>
      <c r="AD230" s="46"/>
    </row>
    <row r="231" ht="14.25" hidden="1" customHeight="1">
      <c r="A231" s="18" t="s">
        <v>41</v>
      </c>
      <c r="B231" s="18" t="s">
        <v>289</v>
      </c>
      <c r="C231" s="30">
        <v>0.0</v>
      </c>
      <c r="D231" s="30">
        <v>285.0</v>
      </c>
      <c r="E231" s="30">
        <v>1395.0</v>
      </c>
      <c r="F231" s="30">
        <v>375.0</v>
      </c>
      <c r="G231" s="30">
        <v>1035.0</v>
      </c>
      <c r="H231" s="30">
        <v>1095.0</v>
      </c>
      <c r="I231" s="30">
        <v>1136.0</v>
      </c>
      <c r="J231" s="30">
        <v>930.0</v>
      </c>
      <c r="K231" s="30">
        <v>2413.0</v>
      </c>
      <c r="L231" s="30">
        <v>1380.0</v>
      </c>
      <c r="M231" s="30">
        <v>1845.0</v>
      </c>
      <c r="N231" s="30">
        <v>2040.0</v>
      </c>
      <c r="O231" s="30">
        <v>2475.0</v>
      </c>
      <c r="P231" s="30">
        <v>780.0</v>
      </c>
      <c r="Q231" s="30">
        <v>2160.0</v>
      </c>
      <c r="R231" s="30">
        <v>1562.0</v>
      </c>
      <c r="S231" s="30">
        <v>1251.0</v>
      </c>
      <c r="T231" s="30">
        <v>428.0</v>
      </c>
      <c r="U231" s="30">
        <v>420.0</v>
      </c>
      <c r="V231" s="30">
        <v>45.0</v>
      </c>
      <c r="W231" s="30">
        <v>0.0</v>
      </c>
      <c r="X231" s="48">
        <v>0.0</v>
      </c>
      <c r="Y231" s="30">
        <v>13929.0</v>
      </c>
      <c r="Z231" s="30">
        <v>9121.0</v>
      </c>
      <c r="AA231" s="30">
        <v>23050.0</v>
      </c>
      <c r="AB231" s="46">
        <f t="array" ref="AB231">xlookup(A231&amp;B231,'Inventory by Market SKU (Units)'!D:D,'Inventory by Market SKU (Units)'!C:C,"",0)</f>
        <v>12</v>
      </c>
      <c r="AC231" s="47">
        <f t="shared" si="1"/>
        <v>0.07741935484</v>
      </c>
      <c r="AD231" s="46"/>
    </row>
    <row r="232" ht="14.25" hidden="1" customHeight="1">
      <c r="A232" s="11" t="s">
        <v>41</v>
      </c>
      <c r="B232" s="11" t="s">
        <v>290</v>
      </c>
      <c r="C232" s="28">
        <v>0.0</v>
      </c>
      <c r="D232" s="28">
        <v>710.0</v>
      </c>
      <c r="E232" s="28">
        <v>2288.0</v>
      </c>
      <c r="F232" s="28">
        <v>2178.0</v>
      </c>
      <c r="G232" s="28">
        <v>1050.0</v>
      </c>
      <c r="H232" s="28">
        <v>608.0</v>
      </c>
      <c r="I232" s="28">
        <v>1036.0</v>
      </c>
      <c r="J232" s="28">
        <v>964.0</v>
      </c>
      <c r="K232" s="28">
        <v>1298.0</v>
      </c>
      <c r="L232" s="28">
        <v>1360.0</v>
      </c>
      <c r="M232" s="28">
        <v>705.0</v>
      </c>
      <c r="N232" s="28">
        <v>1673.0</v>
      </c>
      <c r="O232" s="28">
        <v>1530.0</v>
      </c>
      <c r="P232" s="28">
        <v>1000.0</v>
      </c>
      <c r="Q232" s="28">
        <v>945.0</v>
      </c>
      <c r="R232" s="28">
        <v>3551.0</v>
      </c>
      <c r="S232" s="28">
        <v>825.0</v>
      </c>
      <c r="T232" s="28">
        <v>782.0</v>
      </c>
      <c r="U232" s="28">
        <v>0.0</v>
      </c>
      <c r="V232" s="28">
        <v>0.0</v>
      </c>
      <c r="W232" s="28">
        <v>0.0</v>
      </c>
      <c r="X232" s="29">
        <v>0.0</v>
      </c>
      <c r="Y232" s="28">
        <v>13870.0</v>
      </c>
      <c r="Z232" s="28">
        <v>8633.0</v>
      </c>
      <c r="AA232" s="28">
        <v>22503.0</v>
      </c>
      <c r="AB232" s="46">
        <f t="array" ref="AB232">xlookup(A232&amp;B232,'Inventory by Market SKU (Units)'!D:D,'Inventory by Market SKU (Units)'!C:C,"",0)</f>
        <v>18</v>
      </c>
      <c r="AC232" s="47" t="str">
        <f t="shared" si="1"/>
        <v/>
      </c>
      <c r="AD232" s="46"/>
    </row>
    <row r="233" ht="14.25" hidden="1" customHeight="1">
      <c r="A233" s="18" t="s">
        <v>41</v>
      </c>
      <c r="B233" s="18" t="s">
        <v>291</v>
      </c>
      <c r="C233" s="30">
        <v>0.0</v>
      </c>
      <c r="D233" s="30">
        <v>0.0</v>
      </c>
      <c r="E233" s="30">
        <v>2775.0</v>
      </c>
      <c r="F233" s="30">
        <v>2380.0</v>
      </c>
      <c r="G233" s="30">
        <v>1910.0</v>
      </c>
      <c r="H233" s="30">
        <v>765.0</v>
      </c>
      <c r="I233" s="30">
        <v>1155.0</v>
      </c>
      <c r="J233" s="30">
        <v>900.0</v>
      </c>
      <c r="K233" s="30">
        <v>758.0</v>
      </c>
      <c r="L233" s="30">
        <v>2610.0</v>
      </c>
      <c r="M233" s="30">
        <v>639.0</v>
      </c>
      <c r="N233" s="30">
        <v>1463.0</v>
      </c>
      <c r="O233" s="30">
        <v>975.0</v>
      </c>
      <c r="P233" s="30">
        <v>180.0</v>
      </c>
      <c r="Q233" s="30">
        <v>2130.0</v>
      </c>
      <c r="R233" s="30">
        <v>1185.0</v>
      </c>
      <c r="S233" s="30">
        <v>1529.0</v>
      </c>
      <c r="T233" s="30">
        <v>420.0</v>
      </c>
      <c r="U233" s="30">
        <v>2340.0</v>
      </c>
      <c r="V233" s="30">
        <v>195.0</v>
      </c>
      <c r="W233" s="30">
        <v>525.0</v>
      </c>
      <c r="X233" s="48">
        <v>75.0</v>
      </c>
      <c r="Y233" s="30">
        <v>15355.0</v>
      </c>
      <c r="Z233" s="30">
        <v>9554.0</v>
      </c>
      <c r="AA233" s="30">
        <v>24909.0</v>
      </c>
      <c r="AB233" s="46">
        <f t="array" ref="AB233">xlookup(A233&amp;B233,'Inventory by Market SKU (Units)'!D:D,'Inventory by Market SKU (Units)'!C:C,"",0)</f>
        <v>2900</v>
      </c>
      <c r="AC233" s="47">
        <f t="shared" si="1"/>
        <v>2.843137255</v>
      </c>
      <c r="AD233" s="46"/>
    </row>
    <row r="234" ht="14.25" hidden="1" customHeight="1">
      <c r="A234" s="11" t="s">
        <v>41</v>
      </c>
      <c r="B234" s="11" t="s">
        <v>292</v>
      </c>
      <c r="C234" s="28">
        <v>0.0</v>
      </c>
      <c r="D234" s="28">
        <v>0.0</v>
      </c>
      <c r="E234" s="28">
        <v>45.0</v>
      </c>
      <c r="F234" s="28">
        <v>68.0</v>
      </c>
      <c r="G234" s="28">
        <v>75.0</v>
      </c>
      <c r="H234" s="28">
        <v>30.0</v>
      </c>
      <c r="I234" s="28">
        <v>45.0</v>
      </c>
      <c r="J234" s="28">
        <v>15.0</v>
      </c>
      <c r="K234" s="28">
        <v>30.0</v>
      </c>
      <c r="L234" s="28">
        <v>30.0</v>
      </c>
      <c r="M234" s="28">
        <v>45.0</v>
      </c>
      <c r="N234" s="28">
        <v>0.0</v>
      </c>
      <c r="O234" s="28">
        <v>0.0</v>
      </c>
      <c r="P234" s="28">
        <v>0.0</v>
      </c>
      <c r="Q234" s="28">
        <v>0.0</v>
      </c>
      <c r="R234" s="28">
        <v>0.0</v>
      </c>
      <c r="S234" s="28">
        <v>0.0</v>
      </c>
      <c r="T234" s="28">
        <v>0.0</v>
      </c>
      <c r="U234" s="28">
        <v>0.0</v>
      </c>
      <c r="V234" s="28">
        <v>0.0</v>
      </c>
      <c r="W234" s="28">
        <v>0.0</v>
      </c>
      <c r="X234" s="29">
        <v>0.0</v>
      </c>
      <c r="Y234" s="28">
        <v>383.0</v>
      </c>
      <c r="Z234" s="28">
        <v>0.0</v>
      </c>
      <c r="AA234" s="28">
        <v>383.0</v>
      </c>
      <c r="AB234" s="46">
        <f t="array" ref="AB234">xlookup(A234&amp;B234,'Inventory by Market SKU (Units)'!D:D,'Inventory by Market SKU (Units)'!C:C,"",0)</f>
        <v>7</v>
      </c>
      <c r="AC234" s="47" t="str">
        <f t="shared" si="1"/>
        <v/>
      </c>
      <c r="AD234" s="46"/>
    </row>
    <row r="235" ht="14.25" hidden="1" customHeight="1">
      <c r="A235" s="18" t="s">
        <v>41</v>
      </c>
      <c r="B235" s="18" t="s">
        <v>293</v>
      </c>
      <c r="C235" s="30">
        <v>0.0</v>
      </c>
      <c r="D235" s="30">
        <v>0.0</v>
      </c>
      <c r="E235" s="30">
        <v>1605.0</v>
      </c>
      <c r="F235" s="30">
        <v>0.0</v>
      </c>
      <c r="G235" s="30">
        <v>355.0</v>
      </c>
      <c r="H235" s="30">
        <v>450.0</v>
      </c>
      <c r="I235" s="30">
        <v>975.0</v>
      </c>
      <c r="J235" s="30">
        <v>465.0</v>
      </c>
      <c r="K235" s="30">
        <v>825.0</v>
      </c>
      <c r="L235" s="30">
        <v>1200.0</v>
      </c>
      <c r="M235" s="30">
        <v>930.0</v>
      </c>
      <c r="N235" s="30">
        <v>680.0</v>
      </c>
      <c r="O235" s="30">
        <v>1500.0</v>
      </c>
      <c r="P235" s="30">
        <v>375.0</v>
      </c>
      <c r="Q235" s="30">
        <v>690.0</v>
      </c>
      <c r="R235" s="30">
        <v>883.0</v>
      </c>
      <c r="S235" s="30">
        <v>855.0</v>
      </c>
      <c r="T235" s="30">
        <v>465.0</v>
      </c>
      <c r="U235" s="30">
        <v>1665.0</v>
      </c>
      <c r="V235" s="30">
        <v>510.0</v>
      </c>
      <c r="W235" s="30">
        <v>555.0</v>
      </c>
      <c r="X235" s="48">
        <v>30.0</v>
      </c>
      <c r="Y235" s="30">
        <v>7485.0</v>
      </c>
      <c r="Z235" s="30">
        <v>7528.0</v>
      </c>
      <c r="AA235" s="30">
        <v>15013.0</v>
      </c>
      <c r="AB235" s="46">
        <f t="array" ref="AB235">xlookup(A235&amp;B235,'Inventory by Market SKU (Units)'!D:D,'Inventory by Market SKU (Units)'!C:C,"",0)</f>
        <v>1780</v>
      </c>
      <c r="AC235" s="47">
        <f t="shared" si="1"/>
        <v>1.956043956</v>
      </c>
      <c r="AD235" s="46"/>
    </row>
    <row r="236" ht="14.25" hidden="1" customHeight="1">
      <c r="A236" s="11" t="s">
        <v>41</v>
      </c>
      <c r="B236" s="11" t="s">
        <v>294</v>
      </c>
      <c r="C236" s="28">
        <v>0.0</v>
      </c>
      <c r="D236" s="28">
        <v>0.0</v>
      </c>
      <c r="E236" s="28">
        <v>1605.0</v>
      </c>
      <c r="F236" s="28">
        <v>0.0</v>
      </c>
      <c r="G236" s="28">
        <v>503.0</v>
      </c>
      <c r="H236" s="28">
        <v>680.0</v>
      </c>
      <c r="I236" s="28">
        <v>1230.0</v>
      </c>
      <c r="J236" s="28">
        <v>1110.0</v>
      </c>
      <c r="K236" s="28">
        <v>660.0</v>
      </c>
      <c r="L236" s="28">
        <v>1320.0</v>
      </c>
      <c r="M236" s="28">
        <v>570.0</v>
      </c>
      <c r="N236" s="28">
        <v>1510.0</v>
      </c>
      <c r="O236" s="28">
        <v>1590.0</v>
      </c>
      <c r="P236" s="28">
        <v>615.0</v>
      </c>
      <c r="Q236" s="28">
        <v>610.0</v>
      </c>
      <c r="R236" s="28">
        <v>1455.0</v>
      </c>
      <c r="S236" s="28">
        <v>1420.0</v>
      </c>
      <c r="T236" s="28">
        <v>869.0</v>
      </c>
      <c r="U236" s="28">
        <v>1150.0</v>
      </c>
      <c r="V236" s="28">
        <v>1175.0</v>
      </c>
      <c r="W236" s="28">
        <v>1005.0</v>
      </c>
      <c r="X236" s="29">
        <v>30.0</v>
      </c>
      <c r="Y236" s="28">
        <v>9188.0</v>
      </c>
      <c r="Z236" s="28">
        <v>9919.0</v>
      </c>
      <c r="AA236" s="28">
        <v>19107.0</v>
      </c>
      <c r="AB236" s="46">
        <f t="array" ref="AB236">xlookup(A236&amp;B236,'Inventory by Market SKU (Units)'!D:D,'Inventory by Market SKU (Units)'!C:C,"",0)</f>
        <v>1911</v>
      </c>
      <c r="AC236" s="47">
        <f t="shared" si="1"/>
        <v>1.721621622</v>
      </c>
      <c r="AD236" s="46"/>
    </row>
    <row r="237" ht="14.25" hidden="1" customHeight="1">
      <c r="A237" s="18" t="s">
        <v>41</v>
      </c>
      <c r="B237" s="18" t="s">
        <v>295</v>
      </c>
      <c r="C237" s="30">
        <v>0.0</v>
      </c>
      <c r="D237" s="30">
        <v>0.0</v>
      </c>
      <c r="E237" s="30">
        <v>1605.0</v>
      </c>
      <c r="F237" s="30">
        <v>0.0</v>
      </c>
      <c r="G237" s="30">
        <v>348.0</v>
      </c>
      <c r="H237" s="30">
        <v>450.0</v>
      </c>
      <c r="I237" s="30">
        <v>810.0</v>
      </c>
      <c r="J237" s="30">
        <v>445.0</v>
      </c>
      <c r="K237" s="30">
        <v>585.0</v>
      </c>
      <c r="L237" s="30">
        <v>1145.0</v>
      </c>
      <c r="M237" s="30">
        <v>540.0</v>
      </c>
      <c r="N237" s="30">
        <v>1320.0</v>
      </c>
      <c r="O237" s="30">
        <v>840.0</v>
      </c>
      <c r="P237" s="30">
        <v>330.0</v>
      </c>
      <c r="Q237" s="30">
        <v>345.0</v>
      </c>
      <c r="R237" s="30">
        <v>1246.0</v>
      </c>
      <c r="S237" s="30">
        <v>1200.0</v>
      </c>
      <c r="T237" s="30">
        <v>790.0</v>
      </c>
      <c r="U237" s="30">
        <v>880.0</v>
      </c>
      <c r="V237" s="30">
        <v>1140.0</v>
      </c>
      <c r="W237" s="30">
        <v>660.0</v>
      </c>
      <c r="X237" s="48">
        <v>30.0</v>
      </c>
      <c r="Y237" s="30">
        <v>7248.0</v>
      </c>
      <c r="Z237" s="30">
        <v>7461.0</v>
      </c>
      <c r="AA237" s="30">
        <v>14709.0</v>
      </c>
      <c r="AB237" s="46">
        <f t="array" ref="AB237">xlookup(A237&amp;B237,'Inventory by Market SKU (Units)'!D:D,'Inventory by Market SKU (Units)'!C:C,"",0)</f>
        <v>685</v>
      </c>
      <c r="AC237" s="47">
        <f t="shared" si="1"/>
        <v>0.7667910448</v>
      </c>
      <c r="AD237" s="46"/>
    </row>
    <row r="238" ht="14.25" hidden="1" customHeight="1">
      <c r="A238" s="11" t="s">
        <v>41</v>
      </c>
      <c r="B238" s="11" t="s">
        <v>296</v>
      </c>
      <c r="C238" s="28">
        <v>0.0</v>
      </c>
      <c r="D238" s="28">
        <v>0.0</v>
      </c>
      <c r="E238" s="28">
        <v>1605.0</v>
      </c>
      <c r="F238" s="28">
        <v>0.0</v>
      </c>
      <c r="G238" s="28">
        <v>498.0</v>
      </c>
      <c r="H238" s="28">
        <v>645.0</v>
      </c>
      <c r="I238" s="28">
        <v>828.0</v>
      </c>
      <c r="J238" s="28">
        <v>1055.0</v>
      </c>
      <c r="K238" s="28">
        <v>1215.0</v>
      </c>
      <c r="L238" s="28">
        <v>810.0</v>
      </c>
      <c r="M238" s="28">
        <v>660.0</v>
      </c>
      <c r="N238" s="28">
        <v>1435.0</v>
      </c>
      <c r="O238" s="28">
        <v>1125.0</v>
      </c>
      <c r="P238" s="28">
        <v>400.0</v>
      </c>
      <c r="Q238" s="28">
        <v>525.0</v>
      </c>
      <c r="R238" s="28">
        <v>390.0</v>
      </c>
      <c r="S238" s="28">
        <v>920.0</v>
      </c>
      <c r="T238" s="28">
        <v>240.0</v>
      </c>
      <c r="U238" s="28">
        <v>930.0</v>
      </c>
      <c r="V238" s="28">
        <v>585.0</v>
      </c>
      <c r="W238" s="28">
        <v>450.0</v>
      </c>
      <c r="X238" s="29">
        <v>0.0</v>
      </c>
      <c r="Y238" s="28">
        <v>8751.0</v>
      </c>
      <c r="Z238" s="28">
        <v>5565.0</v>
      </c>
      <c r="AA238" s="28">
        <v>14316.0</v>
      </c>
      <c r="AB238" s="46">
        <f t="array" ref="AB238">xlookup(A238&amp;B238,'Inventory by Market SKU (Units)'!D:D,'Inventory by Market SKU (Units)'!C:C,"",0)</f>
        <v>1645</v>
      </c>
      <c r="AC238" s="47">
        <f t="shared" si="1"/>
        <v>2.511450382</v>
      </c>
      <c r="AD238" s="46"/>
    </row>
    <row r="239" ht="14.25" hidden="1" customHeight="1">
      <c r="A239" s="18" t="s">
        <v>41</v>
      </c>
      <c r="B239" s="18" t="s">
        <v>297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1096.0</v>
      </c>
      <c r="J239" s="30">
        <v>1210.0</v>
      </c>
      <c r="K239" s="30">
        <v>135.0</v>
      </c>
      <c r="L239" s="30">
        <v>432.0</v>
      </c>
      <c r="M239" s="30">
        <v>880.0</v>
      </c>
      <c r="N239" s="30">
        <v>100.0</v>
      </c>
      <c r="O239" s="30">
        <v>940.0</v>
      </c>
      <c r="P239" s="30">
        <v>120.0</v>
      </c>
      <c r="Q239" s="30">
        <v>291.0</v>
      </c>
      <c r="R239" s="30">
        <v>347.0</v>
      </c>
      <c r="S239" s="30">
        <v>161.0</v>
      </c>
      <c r="T239" s="30">
        <v>220.0</v>
      </c>
      <c r="U239" s="30">
        <v>160.0</v>
      </c>
      <c r="V239" s="30">
        <v>120.0</v>
      </c>
      <c r="W239" s="30">
        <v>40.0</v>
      </c>
      <c r="X239" s="48">
        <v>0.0</v>
      </c>
      <c r="Y239" s="30">
        <v>3853.0</v>
      </c>
      <c r="Z239" s="30">
        <v>2399.0</v>
      </c>
      <c r="AA239" s="30">
        <v>6252.0</v>
      </c>
      <c r="AB239" s="46">
        <f t="array" ref="AB239">xlookup(A239&amp;B239,'Inventory by Market SKU (Units)'!D:D,'Inventory by Market SKU (Units)'!C:C,"",0)</f>
        <v>1720</v>
      </c>
      <c r="AC239" s="47">
        <f t="shared" si="1"/>
        <v>16.125</v>
      </c>
      <c r="AD239" s="46"/>
    </row>
    <row r="240" ht="14.25" hidden="1" customHeight="1">
      <c r="A240" s="11" t="s">
        <v>41</v>
      </c>
      <c r="B240" s="11" t="s">
        <v>298</v>
      </c>
      <c r="C240" s="28">
        <v>0.0</v>
      </c>
      <c r="D240" s="28">
        <v>0.0</v>
      </c>
      <c r="E240" s="28">
        <v>0.0</v>
      </c>
      <c r="F240" s="28">
        <v>0.0</v>
      </c>
      <c r="G240" s="28">
        <v>0.0</v>
      </c>
      <c r="H240" s="28">
        <v>0.0</v>
      </c>
      <c r="I240" s="28">
        <v>1095.0</v>
      </c>
      <c r="J240" s="28">
        <v>1210.0</v>
      </c>
      <c r="K240" s="28">
        <v>135.0</v>
      </c>
      <c r="L240" s="28">
        <v>445.0</v>
      </c>
      <c r="M240" s="28">
        <v>780.0</v>
      </c>
      <c r="N240" s="28">
        <v>180.0</v>
      </c>
      <c r="O240" s="28">
        <v>560.0</v>
      </c>
      <c r="P240" s="28">
        <v>122.0</v>
      </c>
      <c r="Q240" s="28">
        <v>265.0</v>
      </c>
      <c r="R240" s="28">
        <v>310.0</v>
      </c>
      <c r="S240" s="28">
        <v>121.0</v>
      </c>
      <c r="T240" s="28">
        <v>360.0</v>
      </c>
      <c r="U240" s="28">
        <v>260.0</v>
      </c>
      <c r="V240" s="28">
        <v>160.0</v>
      </c>
      <c r="W240" s="28">
        <v>100.0</v>
      </c>
      <c r="X240" s="29">
        <v>0.0</v>
      </c>
      <c r="Y240" s="28">
        <v>3845.0</v>
      </c>
      <c r="Z240" s="28">
        <v>2258.0</v>
      </c>
      <c r="AA240" s="28">
        <v>6103.0</v>
      </c>
      <c r="AB240" s="46">
        <f t="array" ref="AB240">xlookup(A240&amp;B240,'Inventory by Market SKU (Units)'!D:D,'Inventory by Market SKU (Units)'!C:C,"",0)</f>
        <v>959</v>
      </c>
      <c r="AC240" s="47">
        <f t="shared" si="1"/>
        <v>5.532692308</v>
      </c>
      <c r="AD240" s="46"/>
    </row>
    <row r="241" ht="14.25" hidden="1" customHeight="1">
      <c r="A241" s="18" t="s">
        <v>41</v>
      </c>
      <c r="B241" s="18" t="s">
        <v>299</v>
      </c>
      <c r="C241" s="30">
        <v>0.0</v>
      </c>
      <c r="D241" s="30">
        <v>0.0</v>
      </c>
      <c r="E241" s="30">
        <v>0.0</v>
      </c>
      <c r="F241" s="30">
        <v>0.0</v>
      </c>
      <c r="G241" s="30">
        <v>0.0</v>
      </c>
      <c r="H241" s="30">
        <v>0.0</v>
      </c>
      <c r="I241" s="30">
        <v>1135.0</v>
      </c>
      <c r="J241" s="30">
        <v>1325.0</v>
      </c>
      <c r="K241" s="30">
        <v>255.0</v>
      </c>
      <c r="L241" s="30">
        <v>580.0</v>
      </c>
      <c r="M241" s="30">
        <v>804.0</v>
      </c>
      <c r="N241" s="30">
        <v>240.0</v>
      </c>
      <c r="O241" s="30">
        <v>796.0</v>
      </c>
      <c r="P241" s="30">
        <v>182.0</v>
      </c>
      <c r="Q241" s="30">
        <v>480.0</v>
      </c>
      <c r="R241" s="30">
        <v>30.0</v>
      </c>
      <c r="S241" s="30">
        <v>101.0</v>
      </c>
      <c r="T241" s="30">
        <v>500.0</v>
      </c>
      <c r="U241" s="30">
        <v>290.0</v>
      </c>
      <c r="V241" s="30">
        <v>200.0</v>
      </c>
      <c r="W241" s="30">
        <v>40.0</v>
      </c>
      <c r="X241" s="48">
        <v>0.0</v>
      </c>
      <c r="Y241" s="30">
        <v>4339.0</v>
      </c>
      <c r="Z241" s="30">
        <v>2619.0</v>
      </c>
      <c r="AA241" s="30">
        <v>6958.0</v>
      </c>
      <c r="AB241" s="46">
        <f t="array" ref="AB241">xlookup(A241&amp;B241,'Inventory by Market SKU (Units)'!D:D,'Inventory by Market SKU (Units)'!C:C,"",0)</f>
        <v>290</v>
      </c>
      <c r="AC241" s="47">
        <f t="shared" si="1"/>
        <v>1.641509434</v>
      </c>
      <c r="AD241" s="46"/>
    </row>
    <row r="242" ht="14.25" hidden="1" customHeight="1">
      <c r="A242" s="11" t="s">
        <v>41</v>
      </c>
      <c r="B242" s="11" t="s">
        <v>300</v>
      </c>
      <c r="C242" s="28">
        <v>0.0</v>
      </c>
      <c r="D242" s="28">
        <v>0.0</v>
      </c>
      <c r="E242" s="28">
        <v>0.0</v>
      </c>
      <c r="F242" s="28">
        <v>0.0</v>
      </c>
      <c r="G242" s="28">
        <v>0.0</v>
      </c>
      <c r="H242" s="28">
        <v>0.0</v>
      </c>
      <c r="I242" s="28">
        <v>200.0</v>
      </c>
      <c r="J242" s="28">
        <v>1720.0</v>
      </c>
      <c r="K242" s="28">
        <v>250.0</v>
      </c>
      <c r="L242" s="28">
        <v>100.0</v>
      </c>
      <c r="M242" s="28">
        <v>25.0</v>
      </c>
      <c r="N242" s="28">
        <v>1400.0</v>
      </c>
      <c r="O242" s="28">
        <v>600.0</v>
      </c>
      <c r="P242" s="28">
        <v>300.0</v>
      </c>
      <c r="Q242" s="28">
        <v>1270.0</v>
      </c>
      <c r="R242" s="28">
        <v>1645.0</v>
      </c>
      <c r="S242" s="28">
        <v>1560.0</v>
      </c>
      <c r="T242" s="28">
        <v>300.0</v>
      </c>
      <c r="U242" s="28">
        <v>0.0</v>
      </c>
      <c r="V242" s="28">
        <v>0.0</v>
      </c>
      <c r="W242" s="28">
        <v>45.0</v>
      </c>
      <c r="X242" s="29">
        <v>0.0</v>
      </c>
      <c r="Y242" s="28">
        <v>3695.0</v>
      </c>
      <c r="Z242" s="28">
        <v>5720.0</v>
      </c>
      <c r="AA242" s="28">
        <v>9415.0</v>
      </c>
      <c r="AB242" s="46">
        <f t="array" ref="AB242">xlookup(A242&amp;B242,'Inventory by Market SKU (Units)'!D:D,'Inventory by Market SKU (Units)'!C:C,"",0)</f>
        <v>0</v>
      </c>
      <c r="AC242" s="47">
        <f t="shared" si="1"/>
        <v>0</v>
      </c>
      <c r="AD242" s="46"/>
    </row>
    <row r="243" ht="14.25" hidden="1" customHeight="1">
      <c r="A243" s="18" t="s">
        <v>41</v>
      </c>
      <c r="B243" s="18" t="s">
        <v>301</v>
      </c>
      <c r="C243" s="30">
        <v>0.0</v>
      </c>
      <c r="D243" s="30">
        <v>0.0</v>
      </c>
      <c r="E243" s="30">
        <v>0.0</v>
      </c>
      <c r="F243" s="30">
        <v>0.0</v>
      </c>
      <c r="G243" s="30">
        <v>0.0</v>
      </c>
      <c r="H243" s="30">
        <v>0.0</v>
      </c>
      <c r="I243" s="30">
        <v>0.0</v>
      </c>
      <c r="J243" s="30">
        <v>1450.0</v>
      </c>
      <c r="K243" s="30">
        <v>200.0</v>
      </c>
      <c r="L243" s="30">
        <v>150.0</v>
      </c>
      <c r="M243" s="30">
        <v>0.0</v>
      </c>
      <c r="N243" s="30">
        <v>50.0</v>
      </c>
      <c r="O243" s="30">
        <v>350.0</v>
      </c>
      <c r="P243" s="30">
        <v>1950.0</v>
      </c>
      <c r="Q243" s="30">
        <v>850.0</v>
      </c>
      <c r="R243" s="30">
        <v>2010.0</v>
      </c>
      <c r="S243" s="30">
        <v>60.0</v>
      </c>
      <c r="T243" s="30">
        <v>0.0</v>
      </c>
      <c r="U243" s="30">
        <v>2600.0</v>
      </c>
      <c r="V243" s="30">
        <v>350.0</v>
      </c>
      <c r="W243" s="30">
        <v>600.0</v>
      </c>
      <c r="X243" s="48">
        <v>150.0</v>
      </c>
      <c r="Y243" s="30">
        <v>1850.0</v>
      </c>
      <c r="Z243" s="30">
        <v>8920.0</v>
      </c>
      <c r="AA243" s="30">
        <v>10770.0</v>
      </c>
      <c r="AB243" s="46">
        <f t="array" ref="AB243">xlookup(A243&amp;B243,'Inventory by Market SKU (Units)'!D:D,'Inventory by Market SKU (Units)'!C:C,"",0)</f>
        <v>0</v>
      </c>
      <c r="AC243" s="47">
        <f t="shared" si="1"/>
        <v>0</v>
      </c>
      <c r="AD243" s="46"/>
    </row>
    <row r="244" ht="14.25" hidden="1" customHeight="1">
      <c r="A244" s="11" t="s">
        <v>41</v>
      </c>
      <c r="B244" s="11" t="s">
        <v>302</v>
      </c>
      <c r="C244" s="28">
        <v>0.0</v>
      </c>
      <c r="D244" s="28">
        <v>0.0</v>
      </c>
      <c r="E244" s="28">
        <v>0.0</v>
      </c>
      <c r="F244" s="28">
        <v>0.0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1975.0</v>
      </c>
      <c r="M244" s="28">
        <v>1925.0</v>
      </c>
      <c r="N244" s="28">
        <v>250.0</v>
      </c>
      <c r="O244" s="28">
        <v>200.0</v>
      </c>
      <c r="P244" s="28">
        <v>1100.0</v>
      </c>
      <c r="Q244" s="28">
        <v>1880.0</v>
      </c>
      <c r="R244" s="28">
        <v>1890.0</v>
      </c>
      <c r="S244" s="28">
        <v>60.0</v>
      </c>
      <c r="T244" s="28">
        <v>0.0</v>
      </c>
      <c r="U244" s="28">
        <v>0.0</v>
      </c>
      <c r="V244" s="28">
        <v>70.0</v>
      </c>
      <c r="W244" s="28">
        <v>1025.0</v>
      </c>
      <c r="X244" s="29">
        <v>505.0</v>
      </c>
      <c r="Y244" s="28">
        <v>4150.0</v>
      </c>
      <c r="Z244" s="28">
        <v>6730.0</v>
      </c>
      <c r="AA244" s="28">
        <v>10880.0</v>
      </c>
      <c r="AB244" s="46">
        <f t="array" ref="AB244">xlookup(A244&amp;B244,'Inventory by Market SKU (Units)'!D:D,'Inventory by Market SKU (Units)'!C:C,"",0)</f>
        <v>100</v>
      </c>
      <c r="AC244" s="47">
        <f t="shared" si="1"/>
        <v>0.2739726027</v>
      </c>
      <c r="AD244" s="46"/>
    </row>
    <row r="245" ht="14.25" hidden="1" customHeight="1">
      <c r="A245" s="18" t="s">
        <v>41</v>
      </c>
      <c r="B245" s="18" t="s">
        <v>303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695.0</v>
      </c>
      <c r="M245" s="30">
        <v>2270.0</v>
      </c>
      <c r="N245" s="30">
        <v>660.0</v>
      </c>
      <c r="O245" s="30">
        <v>2070.0</v>
      </c>
      <c r="P245" s="30">
        <v>735.0</v>
      </c>
      <c r="Q245" s="30">
        <v>1768.0</v>
      </c>
      <c r="R245" s="30">
        <v>2173.0</v>
      </c>
      <c r="S245" s="30">
        <v>2506.0</v>
      </c>
      <c r="T245" s="30">
        <v>999.0</v>
      </c>
      <c r="U245" s="30">
        <v>150.0</v>
      </c>
      <c r="V245" s="30">
        <v>0.0</v>
      </c>
      <c r="W245" s="30">
        <v>0.0</v>
      </c>
      <c r="X245" s="48">
        <v>0.0</v>
      </c>
      <c r="Y245" s="30">
        <v>3625.0</v>
      </c>
      <c r="Z245" s="30">
        <v>10401.0</v>
      </c>
      <c r="AA245" s="30">
        <v>14026.0</v>
      </c>
      <c r="AB245" s="46">
        <f t="array" ref="AB245">xlookup(A245&amp;B245,'Inventory by Market SKU (Units)'!D:D,'Inventory by Market SKU (Units)'!C:C,"",0)</f>
        <v>21</v>
      </c>
      <c r="AC245" s="47">
        <f t="shared" si="1"/>
        <v>0.42</v>
      </c>
      <c r="AD245" s="46"/>
    </row>
    <row r="246" ht="14.25" hidden="1" customHeight="1">
      <c r="A246" s="11" t="s">
        <v>41</v>
      </c>
      <c r="B246" s="11" t="s">
        <v>304</v>
      </c>
      <c r="C246" s="28">
        <v>0.0</v>
      </c>
      <c r="D246" s="28">
        <v>0.0</v>
      </c>
      <c r="E246" s="28">
        <v>0.0</v>
      </c>
      <c r="F246" s="28">
        <v>0.0</v>
      </c>
      <c r="G246" s="28">
        <v>0.0</v>
      </c>
      <c r="H246" s="28">
        <v>0.0</v>
      </c>
      <c r="I246" s="28">
        <v>0.0</v>
      </c>
      <c r="J246" s="28">
        <v>0.0</v>
      </c>
      <c r="K246" s="28">
        <v>0.0</v>
      </c>
      <c r="L246" s="28">
        <v>655.0</v>
      </c>
      <c r="M246" s="28">
        <v>2105.0</v>
      </c>
      <c r="N246" s="28">
        <v>710.0</v>
      </c>
      <c r="O246" s="28">
        <v>965.0</v>
      </c>
      <c r="P246" s="28">
        <v>1538.0</v>
      </c>
      <c r="Q246" s="28">
        <v>770.0</v>
      </c>
      <c r="R246" s="28">
        <v>1201.0</v>
      </c>
      <c r="S246" s="28">
        <v>735.0</v>
      </c>
      <c r="T246" s="28">
        <v>0.0</v>
      </c>
      <c r="U246" s="28">
        <v>1010.0</v>
      </c>
      <c r="V246" s="28">
        <v>1410.0</v>
      </c>
      <c r="W246" s="28">
        <v>1035.0</v>
      </c>
      <c r="X246" s="29">
        <v>0.0</v>
      </c>
      <c r="Y246" s="28">
        <v>3470.0</v>
      </c>
      <c r="Z246" s="28">
        <v>8664.0</v>
      </c>
      <c r="AA246" s="28">
        <v>12134.0</v>
      </c>
      <c r="AB246" s="46">
        <f t="array" ref="AB246">xlookup(A246&amp;B246,'Inventory by Market SKU (Units)'!D:D,'Inventory by Market SKU (Units)'!C:C,"",0)</f>
        <v>45</v>
      </c>
      <c r="AC246" s="47">
        <f t="shared" si="1"/>
        <v>0.03907380608</v>
      </c>
      <c r="AD246" s="46"/>
    </row>
    <row r="247" ht="14.25" hidden="1" customHeight="1">
      <c r="A247" s="18" t="s">
        <v>41</v>
      </c>
      <c r="B247" s="18" t="s">
        <v>305</v>
      </c>
      <c r="C247" s="30">
        <v>0.0</v>
      </c>
      <c r="D247" s="30">
        <v>0.0</v>
      </c>
      <c r="E247" s="30">
        <v>0.0</v>
      </c>
      <c r="F247" s="30">
        <v>0.0</v>
      </c>
      <c r="G247" s="30">
        <v>0.0</v>
      </c>
      <c r="H247" s="30">
        <v>0.0</v>
      </c>
      <c r="I247" s="30">
        <v>0.0</v>
      </c>
      <c r="J247" s="30">
        <v>0.0</v>
      </c>
      <c r="K247" s="30">
        <v>0.0</v>
      </c>
      <c r="L247" s="30">
        <v>0.0</v>
      </c>
      <c r="M247" s="30">
        <v>0.0</v>
      </c>
      <c r="N247" s="30">
        <v>0.0</v>
      </c>
      <c r="O247" s="30">
        <v>0.0</v>
      </c>
      <c r="P247" s="30">
        <v>0.0</v>
      </c>
      <c r="Q247" s="30">
        <v>0.0</v>
      </c>
      <c r="R247" s="30">
        <v>0.0</v>
      </c>
      <c r="S247" s="30">
        <v>90.0</v>
      </c>
      <c r="T247" s="30">
        <v>0.0</v>
      </c>
      <c r="U247" s="30">
        <v>0.0</v>
      </c>
      <c r="V247" s="30">
        <v>15.0</v>
      </c>
      <c r="W247" s="30">
        <v>0.0</v>
      </c>
      <c r="X247" s="48">
        <v>0.0</v>
      </c>
      <c r="Y247" s="30">
        <v>0.0</v>
      </c>
      <c r="Z247" s="30">
        <v>105.0</v>
      </c>
      <c r="AA247" s="30">
        <v>105.0</v>
      </c>
      <c r="AB247" s="46">
        <f t="array" ref="AB247">xlookup(A247&amp;B247,'Inventory by Market SKU (Units)'!D:D,'Inventory by Market SKU (Units)'!C:C,"",0)</f>
        <v>895</v>
      </c>
      <c r="AC247" s="47">
        <f t="shared" si="1"/>
        <v>179</v>
      </c>
      <c r="AD247" s="46"/>
    </row>
    <row r="248" ht="14.25" hidden="1" customHeight="1">
      <c r="A248" s="11" t="s">
        <v>41</v>
      </c>
      <c r="B248" s="11" t="s">
        <v>306</v>
      </c>
      <c r="C248" s="28">
        <v>0.0</v>
      </c>
      <c r="D248" s="28">
        <v>0.0</v>
      </c>
      <c r="E248" s="28">
        <v>0.0</v>
      </c>
      <c r="F248" s="28">
        <v>0.0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0.0</v>
      </c>
      <c r="N248" s="28">
        <v>0.0</v>
      </c>
      <c r="O248" s="28">
        <v>0.0</v>
      </c>
      <c r="P248" s="28">
        <v>0.0</v>
      </c>
      <c r="Q248" s="28">
        <v>0.0</v>
      </c>
      <c r="R248" s="28">
        <v>0.0</v>
      </c>
      <c r="S248" s="28">
        <v>90.0</v>
      </c>
      <c r="T248" s="28">
        <v>0.0</v>
      </c>
      <c r="U248" s="28">
        <v>0.0</v>
      </c>
      <c r="V248" s="28">
        <v>15.0</v>
      </c>
      <c r="W248" s="28">
        <v>0.0</v>
      </c>
      <c r="X248" s="29">
        <v>0.0</v>
      </c>
      <c r="Y248" s="28">
        <v>0.0</v>
      </c>
      <c r="Z248" s="28">
        <v>105.0</v>
      </c>
      <c r="AA248" s="28">
        <v>105.0</v>
      </c>
      <c r="AB248" s="46">
        <f t="array" ref="AB248">xlookup(A248&amp;B248,'Inventory by Market SKU (Units)'!D:D,'Inventory by Market SKU (Units)'!C:C,"",0)</f>
        <v>905</v>
      </c>
      <c r="AC248" s="47">
        <f t="shared" si="1"/>
        <v>181</v>
      </c>
      <c r="AD248" s="46"/>
    </row>
    <row r="249" ht="14.25" hidden="1" customHeight="1">
      <c r="A249" s="18" t="s">
        <v>42</v>
      </c>
      <c r="B249" s="18" t="s">
        <v>307</v>
      </c>
      <c r="C249" s="30">
        <v>1097.0</v>
      </c>
      <c r="D249" s="30">
        <v>1151.0</v>
      </c>
      <c r="E249" s="30">
        <v>2456.0</v>
      </c>
      <c r="F249" s="30">
        <v>2732.0</v>
      </c>
      <c r="G249" s="30">
        <v>2776.0</v>
      </c>
      <c r="H249" s="30">
        <v>3660.0</v>
      </c>
      <c r="I249" s="30">
        <v>3632.0</v>
      </c>
      <c r="J249" s="30">
        <v>3135.0</v>
      </c>
      <c r="K249" s="30">
        <v>4437.0</v>
      </c>
      <c r="L249" s="30">
        <v>3416.0</v>
      </c>
      <c r="M249" s="30">
        <v>4790.0</v>
      </c>
      <c r="N249" s="30">
        <v>4098.0</v>
      </c>
      <c r="O249" s="30">
        <v>4835.0</v>
      </c>
      <c r="P249" s="30">
        <v>3539.0</v>
      </c>
      <c r="Q249" s="30">
        <v>5280.0</v>
      </c>
      <c r="R249" s="30">
        <v>5829.0</v>
      </c>
      <c r="S249" s="30">
        <v>4766.0</v>
      </c>
      <c r="T249" s="30">
        <v>5167.0</v>
      </c>
      <c r="U249" s="30">
        <v>5223.0</v>
      </c>
      <c r="V249" s="30">
        <v>5215.0</v>
      </c>
      <c r="W249" s="30">
        <v>4599.0</v>
      </c>
      <c r="X249" s="48">
        <v>230.0</v>
      </c>
      <c r="Y249" s="30">
        <v>37380.0</v>
      </c>
      <c r="Z249" s="30">
        <v>44683.0</v>
      </c>
      <c r="AA249" s="30">
        <v>82063.0</v>
      </c>
      <c r="AB249" s="46">
        <f t="array" ref="AB249">xlookup(A249&amp;B249,'Inventory by Market SKU (Units)'!D:D,'Inventory by Market SKU (Units)'!C:C,"",0)</f>
        <v>10769</v>
      </c>
      <c r="AC249" s="47">
        <f t="shared" si="1"/>
        <v>2.148500366</v>
      </c>
      <c r="AD249" s="46"/>
    </row>
    <row r="250" ht="14.25" hidden="1" customHeight="1">
      <c r="A250" s="11" t="s">
        <v>42</v>
      </c>
      <c r="B250" s="11" t="s">
        <v>308</v>
      </c>
      <c r="C250" s="28">
        <v>724.0</v>
      </c>
      <c r="D250" s="28">
        <v>818.0</v>
      </c>
      <c r="E250" s="28">
        <v>633.0</v>
      </c>
      <c r="F250" s="28">
        <v>800.0</v>
      </c>
      <c r="G250" s="28">
        <v>574.0</v>
      </c>
      <c r="H250" s="28">
        <v>578.0</v>
      </c>
      <c r="I250" s="28">
        <v>1076.0</v>
      </c>
      <c r="J250" s="28">
        <v>442.0</v>
      </c>
      <c r="K250" s="28">
        <v>937.0</v>
      </c>
      <c r="L250" s="28">
        <v>860.0</v>
      </c>
      <c r="M250" s="28">
        <v>1000.0</v>
      </c>
      <c r="N250" s="28">
        <v>1130.0</v>
      </c>
      <c r="O250" s="28">
        <v>959.0</v>
      </c>
      <c r="P250" s="28">
        <v>1195.0</v>
      </c>
      <c r="Q250" s="28">
        <v>869.0</v>
      </c>
      <c r="R250" s="28">
        <v>1755.0</v>
      </c>
      <c r="S250" s="28">
        <v>924.0</v>
      </c>
      <c r="T250" s="28">
        <v>1332.0</v>
      </c>
      <c r="U250" s="28">
        <v>1357.0</v>
      </c>
      <c r="V250" s="28">
        <v>1142.0</v>
      </c>
      <c r="W250" s="28">
        <v>1227.0</v>
      </c>
      <c r="X250" s="29">
        <v>49.0</v>
      </c>
      <c r="Y250" s="28">
        <v>9572.0</v>
      </c>
      <c r="Z250" s="28">
        <v>10809.0</v>
      </c>
      <c r="AA250" s="28">
        <v>20381.0</v>
      </c>
      <c r="AB250" s="46">
        <f t="array" ref="AB250">xlookup(A250&amp;B250,'Inventory by Market SKU (Units)'!D:D,'Inventory by Market SKU (Units)'!C:C,"",0)</f>
        <v>2323</v>
      </c>
      <c r="AC250" s="47">
        <f t="shared" si="1"/>
        <v>1.87037037</v>
      </c>
      <c r="AD250" s="46"/>
    </row>
    <row r="251" ht="14.25" hidden="1" customHeight="1">
      <c r="A251" s="18" t="s">
        <v>42</v>
      </c>
      <c r="B251" s="18" t="s">
        <v>309</v>
      </c>
      <c r="C251" s="30">
        <v>693.0</v>
      </c>
      <c r="D251" s="30">
        <v>611.0</v>
      </c>
      <c r="E251" s="30">
        <v>564.0</v>
      </c>
      <c r="F251" s="30">
        <v>661.0</v>
      </c>
      <c r="G251" s="30">
        <v>482.0</v>
      </c>
      <c r="H251" s="30">
        <v>650.0</v>
      </c>
      <c r="I251" s="30">
        <v>940.0</v>
      </c>
      <c r="J251" s="30">
        <v>514.0</v>
      </c>
      <c r="K251" s="30">
        <v>647.0</v>
      </c>
      <c r="L251" s="30">
        <v>711.0</v>
      </c>
      <c r="M251" s="30">
        <v>800.0</v>
      </c>
      <c r="N251" s="30">
        <v>1039.0</v>
      </c>
      <c r="O251" s="30">
        <v>501.0</v>
      </c>
      <c r="P251" s="30">
        <v>932.0</v>
      </c>
      <c r="Q251" s="30">
        <v>547.0</v>
      </c>
      <c r="R251" s="30">
        <v>870.0</v>
      </c>
      <c r="S251" s="30">
        <v>693.0</v>
      </c>
      <c r="T251" s="30">
        <v>1065.0</v>
      </c>
      <c r="U251" s="30">
        <v>725.0</v>
      </c>
      <c r="V251" s="30">
        <v>877.0</v>
      </c>
      <c r="W251" s="30">
        <v>1225.0</v>
      </c>
      <c r="X251" s="48">
        <v>34.0</v>
      </c>
      <c r="Y251" s="30">
        <v>8312.0</v>
      </c>
      <c r="Z251" s="30">
        <v>7469.0</v>
      </c>
      <c r="AA251" s="30">
        <v>15781.0</v>
      </c>
      <c r="AB251" s="46">
        <f t="array" ref="AB251">xlookup(A251&amp;B251,'Inventory by Market SKU (Units)'!D:D,'Inventory by Market SKU (Units)'!C:C,"",0)</f>
        <v>3205</v>
      </c>
      <c r="AC251" s="47">
        <f t="shared" si="1"/>
        <v>3.401131942</v>
      </c>
      <c r="AD251" s="46"/>
    </row>
    <row r="252" ht="14.25" hidden="1" customHeight="1">
      <c r="A252" s="11" t="s">
        <v>42</v>
      </c>
      <c r="B252" s="11" t="s">
        <v>310</v>
      </c>
      <c r="C252" s="28">
        <v>1187.0</v>
      </c>
      <c r="D252" s="28">
        <v>941.0</v>
      </c>
      <c r="E252" s="28">
        <v>2425.0</v>
      </c>
      <c r="F252" s="28">
        <v>2054.0</v>
      </c>
      <c r="G252" s="28">
        <v>2609.0</v>
      </c>
      <c r="H252" s="28">
        <v>3387.0</v>
      </c>
      <c r="I252" s="28">
        <v>3835.0</v>
      </c>
      <c r="J252" s="28">
        <v>2917.0</v>
      </c>
      <c r="K252" s="28">
        <v>3728.0</v>
      </c>
      <c r="L252" s="28">
        <v>2800.0</v>
      </c>
      <c r="M252" s="28">
        <v>4590.0</v>
      </c>
      <c r="N252" s="28">
        <v>3952.0</v>
      </c>
      <c r="O252" s="28">
        <v>4599.0</v>
      </c>
      <c r="P252" s="28">
        <v>3141.0</v>
      </c>
      <c r="Q252" s="28">
        <v>5204.0</v>
      </c>
      <c r="R252" s="28">
        <v>4791.0</v>
      </c>
      <c r="S252" s="28">
        <v>3445.0</v>
      </c>
      <c r="T252" s="28">
        <v>4268.0</v>
      </c>
      <c r="U252" s="28">
        <v>5750.0</v>
      </c>
      <c r="V252" s="28">
        <v>5425.0</v>
      </c>
      <c r="W252" s="28">
        <v>4291.0</v>
      </c>
      <c r="X252" s="29">
        <v>170.0</v>
      </c>
      <c r="Y252" s="28">
        <v>34425.0</v>
      </c>
      <c r="Z252" s="28">
        <v>41084.0</v>
      </c>
      <c r="AA252" s="28">
        <v>75509.0</v>
      </c>
      <c r="AB252" s="46">
        <f t="array" ref="AB252">xlookup(A252&amp;B252,'Inventory by Market SKU (Units)'!D:D,'Inventory by Market SKU (Units)'!C:C,"",0)</f>
        <v>4856</v>
      </c>
      <c r="AC252" s="47">
        <f t="shared" si="1"/>
        <v>0.9419371525</v>
      </c>
      <c r="AD252" s="46"/>
    </row>
    <row r="253" ht="14.25" hidden="1" customHeight="1">
      <c r="A253" s="18" t="s">
        <v>42</v>
      </c>
      <c r="B253" s="18" t="s">
        <v>311</v>
      </c>
      <c r="C253" s="30">
        <v>1083.0</v>
      </c>
      <c r="D253" s="30">
        <v>975.0</v>
      </c>
      <c r="E253" s="30">
        <v>1482.0</v>
      </c>
      <c r="F253" s="30">
        <v>1549.0</v>
      </c>
      <c r="G253" s="30">
        <v>1584.0</v>
      </c>
      <c r="H253" s="30">
        <v>1092.0</v>
      </c>
      <c r="I253" s="30">
        <v>1312.0</v>
      </c>
      <c r="J253" s="30">
        <v>2061.0</v>
      </c>
      <c r="K253" s="30">
        <v>1733.0</v>
      </c>
      <c r="L253" s="30">
        <v>1824.0</v>
      </c>
      <c r="M253" s="30">
        <v>1752.0</v>
      </c>
      <c r="N253" s="30">
        <v>1130.0</v>
      </c>
      <c r="O253" s="30">
        <v>1388.0</v>
      </c>
      <c r="P253" s="30">
        <v>36.0</v>
      </c>
      <c r="Q253" s="30">
        <v>85.0</v>
      </c>
      <c r="R253" s="30">
        <v>275.0</v>
      </c>
      <c r="S253" s="30">
        <v>137.0</v>
      </c>
      <c r="T253" s="30">
        <v>186.0</v>
      </c>
      <c r="U253" s="30">
        <v>283.0</v>
      </c>
      <c r="V253" s="30">
        <v>252.0</v>
      </c>
      <c r="W253" s="30">
        <v>180.0</v>
      </c>
      <c r="X253" s="48">
        <v>12.0</v>
      </c>
      <c r="Y253" s="30">
        <v>17577.0</v>
      </c>
      <c r="Z253" s="30">
        <v>2834.0</v>
      </c>
      <c r="AA253" s="30">
        <v>20411.0</v>
      </c>
      <c r="AB253" s="46">
        <f t="array" ref="AB253">xlookup(A253&amp;B253,'Inventory by Market SKU (Units)'!D:D,'Inventory by Market SKU (Units)'!C:C,"",0)</f>
        <v>809</v>
      </c>
      <c r="AC253" s="47">
        <f t="shared" si="1"/>
        <v>3.394405594</v>
      </c>
      <c r="AD253" s="46"/>
    </row>
    <row r="254" ht="14.25" hidden="1" customHeight="1">
      <c r="A254" s="11" t="s">
        <v>42</v>
      </c>
      <c r="B254" s="11" t="s">
        <v>312</v>
      </c>
      <c r="C254" s="28">
        <v>887.0</v>
      </c>
      <c r="D254" s="28">
        <v>1410.0</v>
      </c>
      <c r="E254" s="28">
        <v>2346.0</v>
      </c>
      <c r="F254" s="28">
        <v>1770.0</v>
      </c>
      <c r="G254" s="28">
        <v>2396.0</v>
      </c>
      <c r="H254" s="28">
        <v>2285.0</v>
      </c>
      <c r="I254" s="28">
        <v>3488.0</v>
      </c>
      <c r="J254" s="28">
        <v>2316.0</v>
      </c>
      <c r="K254" s="28">
        <v>3209.0</v>
      </c>
      <c r="L254" s="28">
        <v>2714.0</v>
      </c>
      <c r="M254" s="28">
        <v>4717.0</v>
      </c>
      <c r="N254" s="28">
        <v>4015.0</v>
      </c>
      <c r="O254" s="28">
        <v>5149.0</v>
      </c>
      <c r="P254" s="28">
        <v>4733.0</v>
      </c>
      <c r="Q254" s="28">
        <v>4623.0</v>
      </c>
      <c r="R254" s="28">
        <v>5976.0</v>
      </c>
      <c r="S254" s="28">
        <v>4471.0</v>
      </c>
      <c r="T254" s="28">
        <v>4952.0</v>
      </c>
      <c r="U254" s="28">
        <v>5184.0</v>
      </c>
      <c r="V254" s="28">
        <v>5868.0</v>
      </c>
      <c r="W254" s="28">
        <v>4907.0</v>
      </c>
      <c r="X254" s="29">
        <v>654.0</v>
      </c>
      <c r="Y254" s="28">
        <v>31553.0</v>
      </c>
      <c r="Z254" s="28">
        <v>46517.0</v>
      </c>
      <c r="AA254" s="28">
        <v>78070.0</v>
      </c>
      <c r="AB254" s="46">
        <f t="array" ref="AB254">xlookup(A254&amp;B254,'Inventory by Market SKU (Units)'!D:D,'Inventory by Market SKU (Units)'!C:C,"",0)</f>
        <v>10335</v>
      </c>
      <c r="AC254" s="47">
        <f t="shared" si="1"/>
        <v>1.942790902</v>
      </c>
      <c r="AD254" s="46"/>
    </row>
    <row r="255" ht="14.25" hidden="1" customHeight="1">
      <c r="A255" s="18" t="s">
        <v>42</v>
      </c>
      <c r="B255" s="18" t="s">
        <v>313</v>
      </c>
      <c r="C255" s="30">
        <v>678.0</v>
      </c>
      <c r="D255" s="30">
        <v>1103.0</v>
      </c>
      <c r="E255" s="30">
        <v>2533.0</v>
      </c>
      <c r="F255" s="30">
        <v>2346.0</v>
      </c>
      <c r="G255" s="30">
        <v>1884.0</v>
      </c>
      <c r="H255" s="30">
        <v>2419.0</v>
      </c>
      <c r="I255" s="30">
        <v>3733.0</v>
      </c>
      <c r="J255" s="30">
        <v>2359.0</v>
      </c>
      <c r="K255" s="30">
        <v>3195.0</v>
      </c>
      <c r="L255" s="30">
        <v>2960.0</v>
      </c>
      <c r="M255" s="30">
        <v>3681.0</v>
      </c>
      <c r="N255" s="30">
        <v>4013.0</v>
      </c>
      <c r="O255" s="30">
        <v>3466.0</v>
      </c>
      <c r="P255" s="30">
        <v>4302.0</v>
      </c>
      <c r="Q255" s="30">
        <v>4018.0</v>
      </c>
      <c r="R255" s="30">
        <v>5815.0</v>
      </c>
      <c r="S255" s="30">
        <v>4300.0</v>
      </c>
      <c r="T255" s="30">
        <v>4840.0</v>
      </c>
      <c r="U255" s="30">
        <v>5044.0</v>
      </c>
      <c r="V255" s="30">
        <v>5018.0</v>
      </c>
      <c r="W255" s="30">
        <v>4842.0</v>
      </c>
      <c r="X255" s="48">
        <v>372.0</v>
      </c>
      <c r="Y255" s="30">
        <v>30904.0</v>
      </c>
      <c r="Z255" s="30">
        <v>42017.0</v>
      </c>
      <c r="AA255" s="30">
        <v>72921.0</v>
      </c>
      <c r="AB255" s="46">
        <f t="array" ref="AB255">xlookup(A255&amp;B255,'Inventory by Market SKU (Units)'!D:D,'Inventory by Market SKU (Units)'!C:C,"",0)</f>
        <v>11236</v>
      </c>
      <c r="AC255" s="47">
        <f t="shared" si="1"/>
        <v>2.261674718</v>
      </c>
      <c r="AD255" s="46"/>
    </row>
    <row r="256" ht="14.25" hidden="1" customHeight="1">
      <c r="A256" s="11" t="s">
        <v>42</v>
      </c>
      <c r="B256" s="11" t="s">
        <v>314</v>
      </c>
      <c r="C256" s="28">
        <v>1024.0</v>
      </c>
      <c r="D256" s="28">
        <v>620.0</v>
      </c>
      <c r="E256" s="28">
        <v>1462.0</v>
      </c>
      <c r="F256" s="28">
        <v>2684.0</v>
      </c>
      <c r="G256" s="28">
        <v>1585.0</v>
      </c>
      <c r="H256" s="28">
        <v>1932.0</v>
      </c>
      <c r="I256" s="28">
        <v>2962.0</v>
      </c>
      <c r="J256" s="28">
        <v>1410.0</v>
      </c>
      <c r="K256" s="28">
        <v>2567.0</v>
      </c>
      <c r="L256" s="28">
        <v>2848.0</v>
      </c>
      <c r="M256" s="28">
        <v>3798.0</v>
      </c>
      <c r="N256" s="28">
        <v>3984.0</v>
      </c>
      <c r="O256" s="28">
        <v>3564.0</v>
      </c>
      <c r="P256" s="28">
        <v>4048.0</v>
      </c>
      <c r="Q256" s="28">
        <v>3997.0</v>
      </c>
      <c r="R256" s="28">
        <v>5773.0</v>
      </c>
      <c r="S256" s="28">
        <v>3278.0</v>
      </c>
      <c r="T256" s="28">
        <v>4782.0</v>
      </c>
      <c r="U256" s="28">
        <v>4583.0</v>
      </c>
      <c r="V256" s="28">
        <v>5784.0</v>
      </c>
      <c r="W256" s="28">
        <v>4670.0</v>
      </c>
      <c r="X256" s="29">
        <v>540.0</v>
      </c>
      <c r="Y256" s="28">
        <v>26876.0</v>
      </c>
      <c r="Z256" s="28">
        <v>41019.0</v>
      </c>
      <c r="AA256" s="28">
        <v>67895.0</v>
      </c>
      <c r="AB256" s="46">
        <f t="array" ref="AB256">xlookup(A256&amp;B256,'Inventory by Market SKU (Units)'!D:D,'Inventory by Market SKU (Units)'!C:C,"",0)</f>
        <v>8935</v>
      </c>
      <c r="AC256" s="47">
        <f t="shared" si="1"/>
        <v>1.782602913</v>
      </c>
      <c r="AD256" s="46"/>
    </row>
    <row r="257" ht="14.25" hidden="1" customHeight="1">
      <c r="A257" s="18" t="s">
        <v>42</v>
      </c>
      <c r="B257" s="18" t="s">
        <v>315</v>
      </c>
      <c r="C257" s="30">
        <v>755.0</v>
      </c>
      <c r="D257" s="30">
        <v>330.0</v>
      </c>
      <c r="E257" s="30">
        <v>876.0</v>
      </c>
      <c r="F257" s="30">
        <v>312.0</v>
      </c>
      <c r="G257" s="30">
        <v>525.0</v>
      </c>
      <c r="H257" s="30">
        <v>848.0</v>
      </c>
      <c r="I257" s="30">
        <v>951.0</v>
      </c>
      <c r="J257" s="30">
        <v>406.0</v>
      </c>
      <c r="K257" s="30">
        <v>771.0</v>
      </c>
      <c r="L257" s="30">
        <v>987.0</v>
      </c>
      <c r="M257" s="30">
        <v>770.0</v>
      </c>
      <c r="N257" s="30">
        <v>569.0</v>
      </c>
      <c r="O257" s="30">
        <v>730.0</v>
      </c>
      <c r="P257" s="30">
        <v>814.0</v>
      </c>
      <c r="Q257" s="30">
        <v>785.0</v>
      </c>
      <c r="R257" s="30">
        <v>1029.0</v>
      </c>
      <c r="S257" s="30">
        <v>763.0</v>
      </c>
      <c r="T257" s="30">
        <v>842.0</v>
      </c>
      <c r="U257" s="30">
        <v>996.0</v>
      </c>
      <c r="V257" s="30">
        <v>769.0</v>
      </c>
      <c r="W257" s="30">
        <v>810.0</v>
      </c>
      <c r="X257" s="48">
        <v>49.0</v>
      </c>
      <c r="Y257" s="30">
        <v>8100.0</v>
      </c>
      <c r="Z257" s="30">
        <v>7587.0</v>
      </c>
      <c r="AA257" s="30">
        <v>15687.0</v>
      </c>
      <c r="AB257" s="46">
        <f t="array" ref="AB257">xlookup(A257&amp;B257,'Inventory by Market SKU (Units)'!D:D,'Inventory by Market SKU (Units)'!C:C,"",0)</f>
        <v>4040</v>
      </c>
      <c r="AC257" s="47">
        <f t="shared" si="1"/>
        <v>4.706796117</v>
      </c>
      <c r="AD257" s="46"/>
    </row>
    <row r="258" ht="14.25" hidden="1" customHeight="1">
      <c r="A258" s="11" t="s">
        <v>42</v>
      </c>
      <c r="B258" s="11" t="s">
        <v>316</v>
      </c>
      <c r="C258" s="28">
        <v>509.0</v>
      </c>
      <c r="D258" s="28">
        <v>757.0</v>
      </c>
      <c r="E258" s="28">
        <v>840.0</v>
      </c>
      <c r="F258" s="28">
        <v>717.0</v>
      </c>
      <c r="G258" s="28">
        <v>550.0</v>
      </c>
      <c r="H258" s="28">
        <v>882.0</v>
      </c>
      <c r="I258" s="28">
        <v>939.0</v>
      </c>
      <c r="J258" s="28">
        <v>552.0</v>
      </c>
      <c r="K258" s="28">
        <v>1057.0</v>
      </c>
      <c r="L258" s="28">
        <v>1228.0</v>
      </c>
      <c r="M258" s="28">
        <v>1319.0</v>
      </c>
      <c r="N258" s="28">
        <v>1184.0</v>
      </c>
      <c r="O258" s="28">
        <v>1191.0</v>
      </c>
      <c r="P258" s="28">
        <v>1338.0</v>
      </c>
      <c r="Q258" s="28">
        <v>1434.0</v>
      </c>
      <c r="R258" s="28">
        <v>2105.0</v>
      </c>
      <c r="S258" s="28">
        <v>1066.0</v>
      </c>
      <c r="T258" s="28">
        <v>1719.0</v>
      </c>
      <c r="U258" s="28">
        <v>1714.0</v>
      </c>
      <c r="V258" s="28">
        <v>1656.0</v>
      </c>
      <c r="W258" s="28">
        <v>1740.0</v>
      </c>
      <c r="X258" s="29">
        <v>49.0</v>
      </c>
      <c r="Y258" s="28">
        <v>10534.0</v>
      </c>
      <c r="Z258" s="28">
        <v>14012.0</v>
      </c>
      <c r="AA258" s="28">
        <v>24546.0</v>
      </c>
      <c r="AB258" s="46">
        <f t="array" ref="AB258">xlookup(A258&amp;B258,'Inventory by Market SKU (Units)'!D:D,'Inventory by Market SKU (Units)'!C:C,"",0)</f>
        <v>1891</v>
      </c>
      <c r="AC258" s="47">
        <f t="shared" si="1"/>
        <v>1.110176125</v>
      </c>
      <c r="AD258" s="46"/>
    </row>
    <row r="259" ht="14.25" hidden="1" customHeight="1">
      <c r="A259" s="18" t="s">
        <v>42</v>
      </c>
      <c r="B259" s="18" t="s">
        <v>266</v>
      </c>
      <c r="C259" s="30">
        <v>241.0</v>
      </c>
      <c r="D259" s="30">
        <v>109.0</v>
      </c>
      <c r="E259" s="30">
        <v>24.0</v>
      </c>
      <c r="F259" s="30">
        <v>120.0</v>
      </c>
      <c r="G259" s="30">
        <v>168.0</v>
      </c>
      <c r="H259" s="30">
        <v>84.0</v>
      </c>
      <c r="I259" s="30">
        <v>126.0</v>
      </c>
      <c r="J259" s="30">
        <v>193.0</v>
      </c>
      <c r="K259" s="30">
        <v>229.0</v>
      </c>
      <c r="L259" s="30">
        <v>196.0</v>
      </c>
      <c r="M259" s="30">
        <v>168.0</v>
      </c>
      <c r="N259" s="30">
        <v>0.0</v>
      </c>
      <c r="O259" s="30">
        <v>12.0</v>
      </c>
      <c r="P259" s="30">
        <v>158.0</v>
      </c>
      <c r="Q259" s="30">
        <v>50.0</v>
      </c>
      <c r="R259" s="30">
        <v>248.0</v>
      </c>
      <c r="S259" s="30">
        <v>78.0</v>
      </c>
      <c r="T259" s="30">
        <v>132.0</v>
      </c>
      <c r="U259" s="30">
        <v>12.0</v>
      </c>
      <c r="V259" s="30">
        <v>0.0</v>
      </c>
      <c r="W259" s="30">
        <v>0.0</v>
      </c>
      <c r="X259" s="48">
        <v>0.0</v>
      </c>
      <c r="Y259" s="30">
        <v>1658.0</v>
      </c>
      <c r="Z259" s="30">
        <v>690.0</v>
      </c>
      <c r="AA259" s="30">
        <v>2348.0</v>
      </c>
      <c r="AB259" s="46">
        <f t="array" ref="AB259">xlookup(A259&amp;B259,'Inventory by Market SKU (Units)'!D:D,'Inventory by Market SKU (Units)'!C:C,"",0)</f>
        <v>7</v>
      </c>
      <c r="AC259" s="47">
        <f t="shared" si="1"/>
        <v>1.75</v>
      </c>
      <c r="AD259" s="46"/>
    </row>
    <row r="260" ht="14.25" hidden="1" customHeight="1">
      <c r="A260" s="11" t="s">
        <v>42</v>
      </c>
      <c r="B260" s="11" t="s">
        <v>317</v>
      </c>
      <c r="C260" s="28">
        <v>70.0</v>
      </c>
      <c r="D260" s="28">
        <v>182.0</v>
      </c>
      <c r="E260" s="28">
        <v>302.0</v>
      </c>
      <c r="F260" s="28">
        <v>376.0</v>
      </c>
      <c r="G260" s="28">
        <v>218.0</v>
      </c>
      <c r="H260" s="28">
        <v>372.0</v>
      </c>
      <c r="I260" s="28">
        <v>27.0</v>
      </c>
      <c r="J260" s="28">
        <v>132.0</v>
      </c>
      <c r="K260" s="28">
        <v>153.0</v>
      </c>
      <c r="L260" s="28">
        <v>156.0</v>
      </c>
      <c r="M260" s="28">
        <v>329.0</v>
      </c>
      <c r="N260" s="28">
        <v>206.0</v>
      </c>
      <c r="O260" s="28">
        <v>119.0</v>
      </c>
      <c r="P260" s="28">
        <v>187.0</v>
      </c>
      <c r="Q260" s="28">
        <v>159.0</v>
      </c>
      <c r="R260" s="28">
        <v>312.0</v>
      </c>
      <c r="S260" s="28">
        <v>168.0</v>
      </c>
      <c r="T260" s="28">
        <v>434.0</v>
      </c>
      <c r="U260" s="28">
        <v>65.0</v>
      </c>
      <c r="V260" s="28">
        <v>60.0</v>
      </c>
      <c r="W260" s="28">
        <v>0.0</v>
      </c>
      <c r="X260" s="29">
        <v>0.0</v>
      </c>
      <c r="Y260" s="28">
        <v>2523.0</v>
      </c>
      <c r="Z260" s="28">
        <v>1504.0</v>
      </c>
      <c r="AA260" s="28">
        <v>4027.0</v>
      </c>
      <c r="AB260" s="46">
        <f t="array" ref="AB260">xlookup(A260&amp;B260,'Inventory by Market SKU (Units)'!D:D,'Inventory by Market SKU (Units)'!C:C,"",0)</f>
        <v>10</v>
      </c>
      <c r="AC260" s="47">
        <f t="shared" si="1"/>
        <v>0.24</v>
      </c>
      <c r="AD260" s="46"/>
    </row>
    <row r="261" ht="14.25" hidden="1" customHeight="1">
      <c r="A261" s="18" t="s">
        <v>42</v>
      </c>
      <c r="B261" s="18" t="s">
        <v>318</v>
      </c>
      <c r="C261" s="30">
        <v>172.0</v>
      </c>
      <c r="D261" s="30">
        <v>357.0</v>
      </c>
      <c r="E261" s="30">
        <v>239.0</v>
      </c>
      <c r="F261" s="30">
        <v>271.0</v>
      </c>
      <c r="G261" s="30">
        <v>207.0</v>
      </c>
      <c r="H261" s="30">
        <v>184.0</v>
      </c>
      <c r="I261" s="30">
        <v>278.0</v>
      </c>
      <c r="J261" s="30">
        <v>136.0</v>
      </c>
      <c r="K261" s="30">
        <v>219.0</v>
      </c>
      <c r="L261" s="30">
        <v>286.0</v>
      </c>
      <c r="M261" s="30">
        <v>476.0</v>
      </c>
      <c r="N261" s="30">
        <v>312.0</v>
      </c>
      <c r="O261" s="30">
        <v>209.0</v>
      </c>
      <c r="P261" s="30">
        <v>498.0</v>
      </c>
      <c r="Q261" s="30">
        <v>528.0</v>
      </c>
      <c r="R261" s="30">
        <v>587.0</v>
      </c>
      <c r="S261" s="30">
        <v>0.0</v>
      </c>
      <c r="T261" s="30">
        <v>0.0</v>
      </c>
      <c r="U261" s="30">
        <v>0.0</v>
      </c>
      <c r="V261" s="30">
        <v>0.0</v>
      </c>
      <c r="W261" s="30">
        <v>0.0</v>
      </c>
      <c r="X261" s="48">
        <v>0.0</v>
      </c>
      <c r="Y261" s="30">
        <v>3137.0</v>
      </c>
      <c r="Z261" s="30">
        <v>1822.0</v>
      </c>
      <c r="AA261" s="30">
        <v>4959.0</v>
      </c>
      <c r="AB261" s="46">
        <f t="array" ref="AB261">xlookup(A261&amp;B261,'Inventory by Market SKU (Units)'!D:D,'Inventory by Market SKU (Units)'!C:C,"",0)</f>
        <v>0</v>
      </c>
      <c r="AC261" s="47" t="str">
        <f t="shared" si="1"/>
        <v/>
      </c>
      <c r="AD261" s="46"/>
    </row>
    <row r="262" ht="14.25" hidden="1" customHeight="1">
      <c r="A262" s="11" t="s">
        <v>42</v>
      </c>
      <c r="B262" s="11" t="s">
        <v>319</v>
      </c>
      <c r="C262" s="28">
        <v>184.0</v>
      </c>
      <c r="D262" s="28">
        <v>43.0</v>
      </c>
      <c r="E262" s="28">
        <v>145.0</v>
      </c>
      <c r="F262" s="28">
        <v>154.0</v>
      </c>
      <c r="G262" s="28">
        <v>52.0</v>
      </c>
      <c r="H262" s="28">
        <v>106.0</v>
      </c>
      <c r="I262" s="28">
        <v>130.0</v>
      </c>
      <c r="J262" s="28">
        <v>47.0</v>
      </c>
      <c r="K262" s="28">
        <v>52.0</v>
      </c>
      <c r="L262" s="28">
        <v>93.0</v>
      </c>
      <c r="M262" s="28">
        <v>176.0</v>
      </c>
      <c r="N262" s="28">
        <v>138.0</v>
      </c>
      <c r="O262" s="28">
        <v>154.0</v>
      </c>
      <c r="P262" s="28">
        <v>324.0</v>
      </c>
      <c r="Q262" s="28">
        <v>110.0</v>
      </c>
      <c r="R262" s="28">
        <v>278.0</v>
      </c>
      <c r="S262" s="28">
        <v>132.0</v>
      </c>
      <c r="T262" s="28">
        <v>158.0</v>
      </c>
      <c r="U262" s="28">
        <v>0.0</v>
      </c>
      <c r="V262" s="28">
        <v>0.0</v>
      </c>
      <c r="W262" s="28">
        <v>0.0</v>
      </c>
      <c r="X262" s="29">
        <v>0.0</v>
      </c>
      <c r="Y262" s="28">
        <v>1320.0</v>
      </c>
      <c r="Z262" s="28">
        <v>1156.0</v>
      </c>
      <c r="AA262" s="28">
        <v>2476.0</v>
      </c>
      <c r="AB262" s="46">
        <f t="array" ref="AB262">xlookup(A262&amp;B262,'Inventory by Market SKU (Units)'!D:D,'Inventory by Market SKU (Units)'!C:C,"",0)</f>
        <v>0</v>
      </c>
      <c r="AC262" s="47" t="str">
        <f t="shared" si="1"/>
        <v/>
      </c>
      <c r="AD262" s="46"/>
    </row>
    <row r="263" ht="14.25" hidden="1" customHeight="1">
      <c r="A263" s="18" t="s">
        <v>42</v>
      </c>
      <c r="B263" s="18" t="s">
        <v>320</v>
      </c>
      <c r="C263" s="30">
        <v>43.0</v>
      </c>
      <c r="D263" s="30">
        <v>12.0</v>
      </c>
      <c r="E263" s="30">
        <v>17.0</v>
      </c>
      <c r="F263" s="30">
        <v>0.0</v>
      </c>
      <c r="G263" s="30">
        <v>12.0</v>
      </c>
      <c r="H263" s="30">
        <v>0.0</v>
      </c>
      <c r="I263" s="30">
        <v>34.0</v>
      </c>
      <c r="J263" s="30">
        <v>46.0</v>
      </c>
      <c r="K263" s="30">
        <v>39.0</v>
      </c>
      <c r="L263" s="30">
        <v>50.0</v>
      </c>
      <c r="M263" s="30">
        <v>66.0</v>
      </c>
      <c r="N263" s="30">
        <v>60.0</v>
      </c>
      <c r="O263" s="30">
        <v>15.0</v>
      </c>
      <c r="P263" s="30">
        <v>0.0</v>
      </c>
      <c r="Q263" s="30">
        <v>0.0</v>
      </c>
      <c r="R263" s="30">
        <v>0.0</v>
      </c>
      <c r="S263" s="30">
        <v>0.0</v>
      </c>
      <c r="T263" s="30">
        <v>0.0</v>
      </c>
      <c r="U263" s="30">
        <v>0.0</v>
      </c>
      <c r="V263" s="30">
        <v>0.0</v>
      </c>
      <c r="W263" s="30">
        <v>0.0</v>
      </c>
      <c r="X263" s="48">
        <v>0.0</v>
      </c>
      <c r="Y263" s="30">
        <v>379.0</v>
      </c>
      <c r="Z263" s="30">
        <v>15.0</v>
      </c>
      <c r="AA263" s="30">
        <v>394.0</v>
      </c>
      <c r="AB263" s="46">
        <f t="array" ref="AB263">xlookup(A263&amp;B263,'Inventory by Market SKU (Units)'!D:D,'Inventory by Market SKU (Units)'!C:C,"",0)</f>
        <v>0</v>
      </c>
      <c r="AC263" s="47" t="str">
        <f t="shared" si="1"/>
        <v/>
      </c>
      <c r="AD263" s="46"/>
    </row>
    <row r="264" ht="14.25" hidden="1" customHeight="1">
      <c r="A264" s="11" t="s">
        <v>42</v>
      </c>
      <c r="B264" s="11" t="s">
        <v>321</v>
      </c>
      <c r="C264" s="28">
        <v>754.0</v>
      </c>
      <c r="D264" s="28">
        <v>974.0</v>
      </c>
      <c r="E264" s="28">
        <v>1900.0</v>
      </c>
      <c r="F264" s="28">
        <v>1719.0</v>
      </c>
      <c r="G264" s="28">
        <v>2251.0</v>
      </c>
      <c r="H264" s="28">
        <v>1335.0</v>
      </c>
      <c r="I264" s="28">
        <v>1122.0</v>
      </c>
      <c r="J264" s="28">
        <v>1607.0</v>
      </c>
      <c r="K264" s="28">
        <v>1755.0</v>
      </c>
      <c r="L264" s="28">
        <v>2297.0</v>
      </c>
      <c r="M264" s="28">
        <v>1785.0</v>
      </c>
      <c r="N264" s="28">
        <v>2271.0</v>
      </c>
      <c r="O264" s="28">
        <v>2233.0</v>
      </c>
      <c r="P264" s="28">
        <v>1046.0</v>
      </c>
      <c r="Q264" s="28">
        <v>2030.0</v>
      </c>
      <c r="R264" s="28">
        <v>2769.0</v>
      </c>
      <c r="S264" s="28">
        <v>1371.0</v>
      </c>
      <c r="T264" s="28">
        <v>1365.0</v>
      </c>
      <c r="U264" s="28">
        <v>1924.0</v>
      </c>
      <c r="V264" s="28">
        <v>1293.0</v>
      </c>
      <c r="W264" s="28">
        <v>1416.0</v>
      </c>
      <c r="X264" s="29">
        <v>253.0</v>
      </c>
      <c r="Y264" s="28">
        <v>19770.0</v>
      </c>
      <c r="Z264" s="28">
        <v>15700.0</v>
      </c>
      <c r="AA264" s="28">
        <v>35470.0</v>
      </c>
      <c r="AB264" s="46">
        <f t="array" ref="AB264">xlookup(A264&amp;B264,'Inventory by Market SKU (Units)'!D:D,'Inventory by Market SKU (Units)'!C:C,"",0)</f>
        <v>1253</v>
      </c>
      <c r="AC264" s="47">
        <f t="shared" si="1"/>
        <v>0.8113533348</v>
      </c>
      <c r="AD264" s="46"/>
    </row>
    <row r="265" ht="14.25" hidden="1" customHeight="1">
      <c r="A265" s="18" t="s">
        <v>42</v>
      </c>
      <c r="B265" s="18" t="s">
        <v>103</v>
      </c>
      <c r="C265" s="30">
        <v>954.0</v>
      </c>
      <c r="D265" s="30">
        <v>615.0</v>
      </c>
      <c r="E265" s="30">
        <v>957.0</v>
      </c>
      <c r="F265" s="30">
        <v>1050.0</v>
      </c>
      <c r="G265" s="30">
        <v>910.0</v>
      </c>
      <c r="H265" s="30">
        <v>800.0</v>
      </c>
      <c r="I265" s="30">
        <v>1395.0</v>
      </c>
      <c r="J265" s="30">
        <v>667.0</v>
      </c>
      <c r="K265" s="30">
        <v>1189.0</v>
      </c>
      <c r="L265" s="30">
        <v>1104.0</v>
      </c>
      <c r="M265" s="30">
        <v>1072.0</v>
      </c>
      <c r="N265" s="30">
        <v>869.0</v>
      </c>
      <c r="O265" s="30">
        <v>1070.0</v>
      </c>
      <c r="P265" s="30">
        <v>964.0</v>
      </c>
      <c r="Q265" s="30">
        <v>1091.0</v>
      </c>
      <c r="R265" s="30">
        <v>2133.0</v>
      </c>
      <c r="S265" s="30">
        <v>1542.0</v>
      </c>
      <c r="T265" s="30">
        <v>2026.0</v>
      </c>
      <c r="U265" s="30">
        <v>2099.0</v>
      </c>
      <c r="V265" s="30">
        <v>1401.0</v>
      </c>
      <c r="W265" s="30">
        <v>1518.0</v>
      </c>
      <c r="X265" s="48">
        <v>181.0</v>
      </c>
      <c r="Y265" s="30">
        <v>11582.0</v>
      </c>
      <c r="Z265" s="30">
        <v>14025.0</v>
      </c>
      <c r="AA265" s="30">
        <v>25607.0</v>
      </c>
      <c r="AB265" s="46">
        <f t="array" ref="AB265">xlookup(A265&amp;B265,'Inventory by Market SKU (Units)'!D:D,'Inventory by Market SKU (Units)'!C:C,"",0)</f>
        <v>1759</v>
      </c>
      <c r="AC265" s="47">
        <f t="shared" si="1"/>
        <v>1.051614189</v>
      </c>
      <c r="AD265" s="46"/>
    </row>
    <row r="266" ht="14.25" hidden="1" customHeight="1">
      <c r="A266" s="11" t="s">
        <v>42</v>
      </c>
      <c r="B266" s="11" t="s">
        <v>107</v>
      </c>
      <c r="C266" s="28">
        <v>1190.0</v>
      </c>
      <c r="D266" s="28">
        <v>951.0</v>
      </c>
      <c r="E266" s="28">
        <v>1008.0</v>
      </c>
      <c r="F266" s="28">
        <v>1207.0</v>
      </c>
      <c r="G266" s="28">
        <v>1057.0</v>
      </c>
      <c r="H266" s="28">
        <v>1301.0</v>
      </c>
      <c r="I266" s="28">
        <v>1141.0</v>
      </c>
      <c r="J266" s="28">
        <v>816.0</v>
      </c>
      <c r="K266" s="28">
        <v>1007.0</v>
      </c>
      <c r="L266" s="28">
        <v>1224.0</v>
      </c>
      <c r="M266" s="28">
        <v>1564.0</v>
      </c>
      <c r="N266" s="28">
        <v>1423.0</v>
      </c>
      <c r="O266" s="28">
        <v>1179.0</v>
      </c>
      <c r="P266" s="28">
        <v>1543.0</v>
      </c>
      <c r="Q266" s="28">
        <v>1364.0</v>
      </c>
      <c r="R266" s="28">
        <v>1386.0</v>
      </c>
      <c r="S266" s="28">
        <v>1044.0</v>
      </c>
      <c r="T266" s="28">
        <v>1331.0</v>
      </c>
      <c r="U266" s="28">
        <v>1666.0</v>
      </c>
      <c r="V266" s="28">
        <v>1752.0</v>
      </c>
      <c r="W266" s="28">
        <v>1200.0</v>
      </c>
      <c r="X266" s="29">
        <v>240.0</v>
      </c>
      <c r="Y266" s="28">
        <v>13889.0</v>
      </c>
      <c r="Z266" s="28">
        <v>12705.0</v>
      </c>
      <c r="AA266" s="28">
        <v>26594.0</v>
      </c>
      <c r="AB266" s="46">
        <f t="array" ref="AB266">xlookup(A266&amp;B266,'Inventory by Market SKU (Units)'!D:D,'Inventory by Market SKU (Units)'!C:C,"",0)</f>
        <v>3638</v>
      </c>
      <c r="AC266" s="47">
        <f t="shared" si="1"/>
        <v>2.363360762</v>
      </c>
      <c r="AD266" s="46"/>
    </row>
    <row r="267" ht="14.25" hidden="1" customHeight="1">
      <c r="A267" s="18" t="s">
        <v>42</v>
      </c>
      <c r="B267" s="18" t="s">
        <v>108</v>
      </c>
      <c r="C267" s="30">
        <v>1318.0</v>
      </c>
      <c r="D267" s="30">
        <v>1034.0</v>
      </c>
      <c r="E267" s="30">
        <v>1895.0</v>
      </c>
      <c r="F267" s="30">
        <v>1995.0</v>
      </c>
      <c r="G267" s="30">
        <v>2924.0</v>
      </c>
      <c r="H267" s="30">
        <v>1456.0</v>
      </c>
      <c r="I267" s="30">
        <v>2272.0</v>
      </c>
      <c r="J267" s="30">
        <v>1889.0</v>
      </c>
      <c r="K267" s="30">
        <v>2199.0</v>
      </c>
      <c r="L267" s="30">
        <v>2016.0</v>
      </c>
      <c r="M267" s="30">
        <v>2129.0</v>
      </c>
      <c r="N267" s="30">
        <v>2952.0</v>
      </c>
      <c r="O267" s="30">
        <v>2438.0</v>
      </c>
      <c r="P267" s="30">
        <v>1254.0</v>
      </c>
      <c r="Q267" s="30">
        <v>2060.0</v>
      </c>
      <c r="R267" s="30">
        <v>2359.0</v>
      </c>
      <c r="S267" s="30">
        <v>1767.0</v>
      </c>
      <c r="T267" s="30">
        <v>1675.0</v>
      </c>
      <c r="U267" s="30">
        <v>2698.0</v>
      </c>
      <c r="V267" s="30">
        <v>1346.0</v>
      </c>
      <c r="W267" s="30">
        <v>1548.0</v>
      </c>
      <c r="X267" s="48">
        <v>168.0</v>
      </c>
      <c r="Y267" s="30">
        <v>24079.0</v>
      </c>
      <c r="Z267" s="30">
        <v>17313.0</v>
      </c>
      <c r="AA267" s="30">
        <v>41392.0</v>
      </c>
      <c r="AB267" s="46">
        <f t="array" ref="AB267">xlookup(A267&amp;B267,'Inventory by Market SKU (Units)'!D:D,'Inventory by Market SKU (Units)'!C:C,"",0)</f>
        <v>3742</v>
      </c>
      <c r="AC267" s="47">
        <f t="shared" si="1"/>
        <v>2.00751073</v>
      </c>
      <c r="AD267" s="46"/>
    </row>
    <row r="268" ht="14.25" hidden="1" customHeight="1">
      <c r="A268" s="11" t="s">
        <v>42</v>
      </c>
      <c r="B268" s="11" t="s">
        <v>271</v>
      </c>
      <c r="C268" s="28">
        <v>134.0</v>
      </c>
      <c r="D268" s="28">
        <v>0.0</v>
      </c>
      <c r="E268" s="28">
        <v>0.0</v>
      </c>
      <c r="F268" s="28">
        <v>0.0</v>
      </c>
      <c r="G268" s="28">
        <v>0.0</v>
      </c>
      <c r="H268" s="28">
        <v>0.0</v>
      </c>
      <c r="I268" s="28">
        <v>62.0</v>
      </c>
      <c r="J268" s="28">
        <v>72.0</v>
      </c>
      <c r="K268" s="28">
        <v>183.0</v>
      </c>
      <c r="L268" s="28">
        <v>60.0</v>
      </c>
      <c r="M268" s="28">
        <v>156.0</v>
      </c>
      <c r="N268" s="28">
        <v>24.0</v>
      </c>
      <c r="O268" s="28">
        <v>96.0</v>
      </c>
      <c r="P268" s="28">
        <v>60.0</v>
      </c>
      <c r="Q268" s="28">
        <v>0.0</v>
      </c>
      <c r="R268" s="28">
        <v>0.0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9">
        <v>0.0</v>
      </c>
      <c r="Y268" s="28">
        <v>691.0</v>
      </c>
      <c r="Z268" s="28">
        <v>156.0</v>
      </c>
      <c r="AA268" s="28">
        <v>847.0</v>
      </c>
      <c r="AB268" s="46">
        <f t="array" ref="AB268">xlookup(A268&amp;B268,'Inventory by Market SKU (Units)'!D:D,'Inventory by Market SKU (Units)'!C:C,"",0)</f>
        <v>0</v>
      </c>
      <c r="AC268" s="47" t="str">
        <f t="shared" si="1"/>
        <v/>
      </c>
      <c r="AD268" s="46"/>
    </row>
    <row r="269" ht="14.25" hidden="1" customHeight="1">
      <c r="A269" s="18" t="s">
        <v>42</v>
      </c>
      <c r="B269" s="18" t="s">
        <v>105</v>
      </c>
      <c r="C269" s="30">
        <v>1157.0</v>
      </c>
      <c r="D269" s="30">
        <v>1170.0</v>
      </c>
      <c r="E269" s="30">
        <v>942.0</v>
      </c>
      <c r="F269" s="30">
        <v>1268.0</v>
      </c>
      <c r="G269" s="30">
        <v>1280.0</v>
      </c>
      <c r="H269" s="30">
        <v>1331.0</v>
      </c>
      <c r="I269" s="30">
        <v>1227.0</v>
      </c>
      <c r="J269" s="30">
        <v>1039.0</v>
      </c>
      <c r="K269" s="30">
        <v>1478.0</v>
      </c>
      <c r="L269" s="30">
        <v>1164.0</v>
      </c>
      <c r="M269" s="30">
        <v>1087.0</v>
      </c>
      <c r="N269" s="30">
        <v>1227.0</v>
      </c>
      <c r="O269" s="30">
        <v>1334.0</v>
      </c>
      <c r="P269" s="30">
        <v>1325.0</v>
      </c>
      <c r="Q269" s="30">
        <v>1182.0</v>
      </c>
      <c r="R269" s="30">
        <v>1700.0</v>
      </c>
      <c r="S269" s="30">
        <v>1596.0</v>
      </c>
      <c r="T269" s="30">
        <v>1939.0</v>
      </c>
      <c r="U269" s="30">
        <v>2458.0</v>
      </c>
      <c r="V269" s="30">
        <v>2017.0</v>
      </c>
      <c r="W269" s="30">
        <v>1599.0</v>
      </c>
      <c r="X269" s="48">
        <v>301.0</v>
      </c>
      <c r="Y269" s="30">
        <v>14370.0</v>
      </c>
      <c r="Z269" s="30">
        <v>15451.0</v>
      </c>
      <c r="AA269" s="30">
        <v>29821.0</v>
      </c>
      <c r="AB269" s="46">
        <f t="array" ref="AB269">xlookup(A269&amp;B269,'Inventory by Market SKU (Units)'!D:D,'Inventory by Market SKU (Units)'!C:C,"",0)</f>
        <v>3312</v>
      </c>
      <c r="AC269" s="47">
        <f t="shared" si="1"/>
        <v>1.635824827</v>
      </c>
      <c r="AD269" s="46"/>
    </row>
    <row r="270" ht="14.25" hidden="1" customHeight="1">
      <c r="A270" s="11" t="s">
        <v>42</v>
      </c>
      <c r="B270" s="11" t="s">
        <v>322</v>
      </c>
      <c r="C270" s="28">
        <v>202.0</v>
      </c>
      <c r="D270" s="28">
        <v>168.0</v>
      </c>
      <c r="E270" s="28">
        <v>200.0</v>
      </c>
      <c r="F270" s="28">
        <v>183.0</v>
      </c>
      <c r="G270" s="28">
        <v>254.0</v>
      </c>
      <c r="H270" s="28">
        <v>161.0</v>
      </c>
      <c r="I270" s="28">
        <v>2.0</v>
      </c>
      <c r="J270" s="28">
        <v>0.0</v>
      </c>
      <c r="K270" s="28">
        <v>0.0</v>
      </c>
      <c r="L270" s="28">
        <v>0.0</v>
      </c>
      <c r="M270" s="28">
        <v>0.0</v>
      </c>
      <c r="N270" s="28">
        <v>0.0</v>
      </c>
      <c r="O270" s="28">
        <v>0.0</v>
      </c>
      <c r="P270" s="28">
        <v>0.0</v>
      </c>
      <c r="Q270" s="28">
        <v>0.0</v>
      </c>
      <c r="R270" s="28">
        <v>0.0</v>
      </c>
      <c r="S270" s="28">
        <v>0.0</v>
      </c>
      <c r="T270" s="28">
        <v>0.0</v>
      </c>
      <c r="U270" s="28">
        <v>0.0</v>
      </c>
      <c r="V270" s="28">
        <v>0.0</v>
      </c>
      <c r="W270" s="28">
        <v>0.0</v>
      </c>
      <c r="X270" s="29">
        <v>0.0</v>
      </c>
      <c r="Y270" s="28">
        <v>1170.0</v>
      </c>
      <c r="Z270" s="28">
        <v>0.0</v>
      </c>
      <c r="AA270" s="28">
        <v>1170.0</v>
      </c>
      <c r="AB270" s="46" t="str">
        <f t="array" ref="AB270">xlookup(A270&amp;B270,'Inventory by Market SKU (Units)'!D:D,'Inventory by Market SKU (Units)'!C:C,"",0)</f>
        <v/>
      </c>
      <c r="AC270" s="47" t="str">
        <f t="shared" si="1"/>
        <v/>
      </c>
      <c r="AD270" s="46"/>
    </row>
    <row r="271" ht="14.25" hidden="1" customHeight="1">
      <c r="A271" s="18" t="s">
        <v>42</v>
      </c>
      <c r="B271" s="18" t="s">
        <v>323</v>
      </c>
      <c r="C271" s="30">
        <v>93.0</v>
      </c>
      <c r="D271" s="30">
        <v>142.0</v>
      </c>
      <c r="E271" s="30">
        <v>154.0</v>
      </c>
      <c r="F271" s="30">
        <v>218.0</v>
      </c>
      <c r="G271" s="30">
        <v>186.0</v>
      </c>
      <c r="H271" s="30">
        <v>184.0</v>
      </c>
      <c r="I271" s="30">
        <v>12.0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  <c r="O271" s="30">
        <v>0.0</v>
      </c>
      <c r="P271" s="30">
        <v>0.0</v>
      </c>
      <c r="Q271" s="30">
        <v>0.0</v>
      </c>
      <c r="R271" s="30">
        <v>0.0</v>
      </c>
      <c r="S271" s="30">
        <v>0.0</v>
      </c>
      <c r="T271" s="30">
        <v>0.0</v>
      </c>
      <c r="U271" s="30">
        <v>0.0</v>
      </c>
      <c r="V271" s="30">
        <v>0.0</v>
      </c>
      <c r="W271" s="30">
        <v>0.0</v>
      </c>
      <c r="X271" s="48">
        <v>0.0</v>
      </c>
      <c r="Y271" s="30">
        <v>989.0</v>
      </c>
      <c r="Z271" s="30">
        <v>0.0</v>
      </c>
      <c r="AA271" s="30">
        <v>989.0</v>
      </c>
      <c r="AB271" s="46" t="str">
        <f t="array" ref="AB271">xlookup(A271&amp;B271,'Inventory by Market SKU (Units)'!D:D,'Inventory by Market SKU (Units)'!C:C,"",0)</f>
        <v/>
      </c>
      <c r="AC271" s="47" t="str">
        <f t="shared" si="1"/>
        <v/>
      </c>
      <c r="AD271" s="46"/>
    </row>
    <row r="272" ht="14.25" hidden="1" customHeight="1">
      <c r="A272" s="11" t="s">
        <v>42</v>
      </c>
      <c r="B272" s="11" t="s">
        <v>324</v>
      </c>
      <c r="C272" s="28">
        <v>217.0</v>
      </c>
      <c r="D272" s="28">
        <v>137.0</v>
      </c>
      <c r="E272" s="28">
        <v>144.0</v>
      </c>
      <c r="F272" s="28">
        <v>195.0</v>
      </c>
      <c r="G272" s="28">
        <v>260.0</v>
      </c>
      <c r="H272" s="28">
        <v>184.0</v>
      </c>
      <c r="I272" s="28">
        <v>30.0</v>
      </c>
      <c r="J272" s="28">
        <v>2.0</v>
      </c>
      <c r="K272" s="28">
        <v>0.0</v>
      </c>
      <c r="L272" s="28">
        <v>0.0</v>
      </c>
      <c r="M272" s="28">
        <v>0.0</v>
      </c>
      <c r="N272" s="28">
        <v>0.0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9">
        <v>0.0</v>
      </c>
      <c r="Y272" s="28">
        <v>1169.0</v>
      </c>
      <c r="Z272" s="28">
        <v>0.0</v>
      </c>
      <c r="AA272" s="28">
        <v>1169.0</v>
      </c>
      <c r="AB272" s="46" t="str">
        <f t="array" ref="AB272">xlookup(A272&amp;B272,'Inventory by Market SKU (Units)'!D:D,'Inventory by Market SKU (Units)'!C:C,"",0)</f>
        <v/>
      </c>
      <c r="AC272" s="47" t="str">
        <f t="shared" si="1"/>
        <v/>
      </c>
      <c r="AD272" s="46"/>
    </row>
    <row r="273" ht="14.25" hidden="1" customHeight="1">
      <c r="A273" s="18" t="s">
        <v>42</v>
      </c>
      <c r="B273" s="18" t="s">
        <v>325</v>
      </c>
      <c r="C273" s="30">
        <v>58.0</v>
      </c>
      <c r="D273" s="30">
        <v>41.0</v>
      </c>
      <c r="E273" s="30">
        <v>115.0</v>
      </c>
      <c r="F273" s="30">
        <v>60.0</v>
      </c>
      <c r="G273" s="30">
        <v>97.0</v>
      </c>
      <c r="H273" s="30">
        <v>137.0</v>
      </c>
      <c r="I273" s="30">
        <v>302.0</v>
      </c>
      <c r="J273" s="30">
        <v>162.0</v>
      </c>
      <c r="K273" s="30">
        <v>147.0</v>
      </c>
      <c r="L273" s="30">
        <v>0.0</v>
      </c>
      <c r="M273" s="30">
        <v>0.0</v>
      </c>
      <c r="N273" s="30">
        <v>0.0</v>
      </c>
      <c r="O273" s="30">
        <v>0.0</v>
      </c>
      <c r="P273" s="30">
        <v>0.0</v>
      </c>
      <c r="Q273" s="30">
        <v>0.0</v>
      </c>
      <c r="R273" s="30">
        <v>0.0</v>
      </c>
      <c r="S273" s="30">
        <v>0.0</v>
      </c>
      <c r="T273" s="30">
        <v>0.0</v>
      </c>
      <c r="U273" s="30">
        <v>0.0</v>
      </c>
      <c r="V273" s="30">
        <v>0.0</v>
      </c>
      <c r="W273" s="30">
        <v>0.0</v>
      </c>
      <c r="X273" s="48">
        <v>0.0</v>
      </c>
      <c r="Y273" s="30">
        <v>1119.0</v>
      </c>
      <c r="Z273" s="30">
        <v>0.0</v>
      </c>
      <c r="AA273" s="30">
        <v>1119.0</v>
      </c>
      <c r="AB273" s="46" t="str">
        <f t="array" ref="AB273">xlookup(A273&amp;B273,'Inventory by Market SKU (Units)'!D:D,'Inventory by Market SKU (Units)'!C:C,"",0)</f>
        <v/>
      </c>
      <c r="AC273" s="47" t="str">
        <f t="shared" si="1"/>
        <v/>
      </c>
      <c r="AD273" s="46"/>
    </row>
    <row r="274" ht="14.25" hidden="1" customHeight="1">
      <c r="A274" s="11" t="s">
        <v>42</v>
      </c>
      <c r="B274" s="11" t="s">
        <v>326</v>
      </c>
      <c r="C274" s="28">
        <v>1059.0</v>
      </c>
      <c r="D274" s="28">
        <v>1097.0</v>
      </c>
      <c r="E274" s="28">
        <v>1302.0</v>
      </c>
      <c r="F274" s="28">
        <v>1653.0</v>
      </c>
      <c r="G274" s="28">
        <v>2063.0</v>
      </c>
      <c r="H274" s="28">
        <v>2898.0</v>
      </c>
      <c r="I274" s="28">
        <v>3019.0</v>
      </c>
      <c r="J274" s="28">
        <v>2570.0</v>
      </c>
      <c r="K274" s="28">
        <v>2849.0</v>
      </c>
      <c r="L274" s="28">
        <v>2888.0</v>
      </c>
      <c r="M274" s="28">
        <v>4676.0</v>
      </c>
      <c r="N274" s="28">
        <v>3887.0</v>
      </c>
      <c r="O274" s="28">
        <v>4429.0</v>
      </c>
      <c r="P274" s="28">
        <v>4424.0</v>
      </c>
      <c r="Q274" s="28">
        <v>4479.0</v>
      </c>
      <c r="R274" s="28">
        <v>6046.0</v>
      </c>
      <c r="S274" s="28">
        <v>4487.0</v>
      </c>
      <c r="T274" s="28">
        <v>4393.0</v>
      </c>
      <c r="U274" s="28">
        <v>6444.0</v>
      </c>
      <c r="V274" s="28">
        <v>5775.0</v>
      </c>
      <c r="W274" s="28">
        <v>5252.0</v>
      </c>
      <c r="X274" s="29">
        <v>229.0</v>
      </c>
      <c r="Y274" s="28">
        <v>29961.0</v>
      </c>
      <c r="Z274" s="28">
        <v>45958.0</v>
      </c>
      <c r="AA274" s="28">
        <v>75919.0</v>
      </c>
      <c r="AB274" s="46">
        <f t="array" ref="AB274">xlookup(A274&amp;B274,'Inventory by Market SKU (Units)'!D:D,'Inventory by Market SKU (Units)'!C:C,"",0)</f>
        <v>7636</v>
      </c>
      <c r="AC274" s="47">
        <f t="shared" si="1"/>
        <v>1.311201419</v>
      </c>
      <c r="AD274" s="46"/>
    </row>
    <row r="275" ht="14.25" hidden="1" customHeight="1">
      <c r="A275" s="18" t="s">
        <v>42</v>
      </c>
      <c r="B275" s="18" t="s">
        <v>104</v>
      </c>
      <c r="C275" s="30">
        <v>1156.0</v>
      </c>
      <c r="D275" s="30">
        <v>991.0</v>
      </c>
      <c r="E275" s="30">
        <v>990.0</v>
      </c>
      <c r="F275" s="30">
        <v>1667.0</v>
      </c>
      <c r="G275" s="30">
        <v>1380.0</v>
      </c>
      <c r="H275" s="30">
        <v>1009.0</v>
      </c>
      <c r="I275" s="30">
        <v>1370.0</v>
      </c>
      <c r="J275" s="30">
        <v>1133.0</v>
      </c>
      <c r="K275" s="30">
        <v>1259.0</v>
      </c>
      <c r="L275" s="30">
        <v>1326.0</v>
      </c>
      <c r="M275" s="30">
        <v>1140.0</v>
      </c>
      <c r="N275" s="30">
        <v>1484.0</v>
      </c>
      <c r="O275" s="30">
        <v>1235.0</v>
      </c>
      <c r="P275" s="30">
        <v>1148.0</v>
      </c>
      <c r="Q275" s="30">
        <v>1148.0</v>
      </c>
      <c r="R275" s="30">
        <v>1559.0</v>
      </c>
      <c r="S275" s="30">
        <v>1231.0</v>
      </c>
      <c r="T275" s="30">
        <v>1888.0</v>
      </c>
      <c r="U275" s="30">
        <v>2076.0</v>
      </c>
      <c r="V275" s="30">
        <v>1357.0</v>
      </c>
      <c r="W275" s="30">
        <v>1184.0</v>
      </c>
      <c r="X275" s="48">
        <v>145.0</v>
      </c>
      <c r="Y275" s="30">
        <v>14905.0</v>
      </c>
      <c r="Z275" s="30">
        <v>12971.0</v>
      </c>
      <c r="AA275" s="30">
        <v>27876.0</v>
      </c>
      <c r="AB275" s="46">
        <f t="array" ref="AB275">xlookup(A275&amp;B275,'Inventory by Market SKU (Units)'!D:D,'Inventory by Market SKU (Units)'!C:C,"",0)</f>
        <v>3285</v>
      </c>
      <c r="AC275" s="47">
        <f t="shared" si="1"/>
        <v>2.134502924</v>
      </c>
      <c r="AD275" s="46"/>
    </row>
    <row r="276" ht="14.25" hidden="1" customHeight="1">
      <c r="A276" s="11" t="s">
        <v>42</v>
      </c>
      <c r="B276" s="11" t="s">
        <v>327</v>
      </c>
      <c r="C276" s="28">
        <v>660.0</v>
      </c>
      <c r="D276" s="28">
        <v>959.0</v>
      </c>
      <c r="E276" s="28">
        <v>715.0</v>
      </c>
      <c r="F276" s="28">
        <v>902.0</v>
      </c>
      <c r="G276" s="28">
        <v>720.0</v>
      </c>
      <c r="H276" s="28">
        <v>649.0</v>
      </c>
      <c r="I276" s="28">
        <v>1429.0</v>
      </c>
      <c r="J276" s="28">
        <v>625.0</v>
      </c>
      <c r="K276" s="28">
        <v>937.0</v>
      </c>
      <c r="L276" s="28">
        <v>938.0</v>
      </c>
      <c r="M276" s="28">
        <v>565.0</v>
      </c>
      <c r="N276" s="28">
        <v>1781.0</v>
      </c>
      <c r="O276" s="28">
        <v>758.0</v>
      </c>
      <c r="P276" s="28">
        <v>663.0</v>
      </c>
      <c r="Q276" s="28">
        <v>680.0</v>
      </c>
      <c r="R276" s="28">
        <v>958.0</v>
      </c>
      <c r="S276" s="28">
        <v>612.0</v>
      </c>
      <c r="T276" s="28">
        <v>1358.0</v>
      </c>
      <c r="U276" s="28">
        <v>768.0</v>
      </c>
      <c r="V276" s="28">
        <v>1008.0</v>
      </c>
      <c r="W276" s="28">
        <v>782.0</v>
      </c>
      <c r="X276" s="29">
        <v>37.0</v>
      </c>
      <c r="Y276" s="28">
        <v>10880.0</v>
      </c>
      <c r="Z276" s="28">
        <v>7624.0</v>
      </c>
      <c r="AA276" s="28">
        <v>18504.0</v>
      </c>
      <c r="AB276" s="46">
        <f t="array" ref="AB276">xlookup(A276&amp;B276,'Inventory by Market SKU (Units)'!D:D,'Inventory by Market SKU (Units)'!C:C,"",0)</f>
        <v>1066</v>
      </c>
      <c r="AC276" s="47">
        <f t="shared" si="1"/>
        <v>1.250195465</v>
      </c>
      <c r="AD276" s="46"/>
    </row>
    <row r="277" ht="14.25" hidden="1" customHeight="1">
      <c r="A277" s="18" t="s">
        <v>42</v>
      </c>
      <c r="B277" s="18" t="s">
        <v>328</v>
      </c>
      <c r="C277" s="30">
        <v>92.0</v>
      </c>
      <c r="D277" s="30">
        <v>135.0</v>
      </c>
      <c r="E277" s="30">
        <v>145.0</v>
      </c>
      <c r="F277" s="30">
        <v>146.0</v>
      </c>
      <c r="G277" s="30">
        <v>137.0</v>
      </c>
      <c r="H277" s="30">
        <v>231.0</v>
      </c>
      <c r="I277" s="30">
        <v>301.0</v>
      </c>
      <c r="J277" s="30">
        <v>45.0</v>
      </c>
      <c r="K277" s="30">
        <v>0.0</v>
      </c>
      <c r="L277" s="30">
        <v>0.0</v>
      </c>
      <c r="M277" s="30">
        <v>0.0</v>
      </c>
      <c r="N277" s="30">
        <v>0.0</v>
      </c>
      <c r="O277" s="30">
        <v>0.0</v>
      </c>
      <c r="P277" s="30">
        <v>0.0</v>
      </c>
      <c r="Q277" s="30">
        <v>0.0</v>
      </c>
      <c r="R277" s="30">
        <v>0.0</v>
      </c>
      <c r="S277" s="30">
        <v>0.0</v>
      </c>
      <c r="T277" s="30">
        <v>0.0</v>
      </c>
      <c r="U277" s="30">
        <v>0.0</v>
      </c>
      <c r="V277" s="30">
        <v>0.0</v>
      </c>
      <c r="W277" s="30">
        <v>0.0</v>
      </c>
      <c r="X277" s="48">
        <v>0.0</v>
      </c>
      <c r="Y277" s="30">
        <v>1232.0</v>
      </c>
      <c r="Z277" s="30">
        <v>0.0</v>
      </c>
      <c r="AA277" s="30">
        <v>1232.0</v>
      </c>
      <c r="AB277" s="46" t="str">
        <f t="array" ref="AB277">xlookup(A277&amp;B277,'Inventory by Market SKU (Units)'!D:D,'Inventory by Market SKU (Units)'!C:C,"",0)</f>
        <v/>
      </c>
      <c r="AC277" s="47" t="str">
        <f t="shared" si="1"/>
        <v/>
      </c>
      <c r="AD277" s="46"/>
    </row>
    <row r="278" ht="14.25" hidden="1" customHeight="1">
      <c r="A278" s="11" t="s">
        <v>42</v>
      </c>
      <c r="B278" s="11" t="s">
        <v>329</v>
      </c>
      <c r="C278" s="28">
        <v>91.0</v>
      </c>
      <c r="D278" s="28">
        <v>46.0</v>
      </c>
      <c r="E278" s="28">
        <v>126.0</v>
      </c>
      <c r="F278" s="28">
        <v>135.0</v>
      </c>
      <c r="G278" s="28">
        <v>80.0</v>
      </c>
      <c r="H278" s="28">
        <v>178.0</v>
      </c>
      <c r="I278" s="28">
        <v>391.0</v>
      </c>
      <c r="J278" s="28">
        <v>169.0</v>
      </c>
      <c r="K278" s="28">
        <v>59.0</v>
      </c>
      <c r="L278" s="28">
        <v>0.0</v>
      </c>
      <c r="M278" s="28">
        <v>0.0</v>
      </c>
      <c r="N278" s="28">
        <v>0.0</v>
      </c>
      <c r="O278" s="28">
        <v>0.0</v>
      </c>
      <c r="P278" s="28">
        <v>0.0</v>
      </c>
      <c r="Q278" s="28">
        <v>0.0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9">
        <v>0.0</v>
      </c>
      <c r="Y278" s="28">
        <v>1275.0</v>
      </c>
      <c r="Z278" s="28">
        <v>0.0</v>
      </c>
      <c r="AA278" s="28">
        <v>1275.0</v>
      </c>
      <c r="AB278" s="46" t="str">
        <f t="array" ref="AB278">xlookup(A278&amp;B278,'Inventory by Market SKU (Units)'!D:D,'Inventory by Market SKU (Units)'!C:C,"",0)</f>
        <v/>
      </c>
      <c r="AC278" s="47" t="str">
        <f t="shared" si="1"/>
        <v/>
      </c>
      <c r="AD278" s="46"/>
    </row>
    <row r="279" ht="14.25" hidden="1" customHeight="1">
      <c r="A279" s="18" t="s">
        <v>42</v>
      </c>
      <c r="B279" s="18" t="s">
        <v>330</v>
      </c>
      <c r="C279" s="30">
        <v>566.0</v>
      </c>
      <c r="D279" s="30">
        <v>810.0</v>
      </c>
      <c r="E279" s="30">
        <v>709.0</v>
      </c>
      <c r="F279" s="30">
        <v>1183.0</v>
      </c>
      <c r="G279" s="30">
        <v>852.0</v>
      </c>
      <c r="H279" s="30">
        <v>487.0</v>
      </c>
      <c r="I279" s="30">
        <v>1757.0</v>
      </c>
      <c r="J279" s="30">
        <v>1147.0</v>
      </c>
      <c r="K279" s="30">
        <v>1012.0</v>
      </c>
      <c r="L279" s="30">
        <v>785.0</v>
      </c>
      <c r="M279" s="30">
        <v>1099.0</v>
      </c>
      <c r="N279" s="30">
        <v>1018.0</v>
      </c>
      <c r="O279" s="30">
        <v>732.0</v>
      </c>
      <c r="P279" s="30">
        <v>922.0</v>
      </c>
      <c r="Q279" s="30">
        <v>733.0</v>
      </c>
      <c r="R279" s="30">
        <v>1124.0</v>
      </c>
      <c r="S279" s="30">
        <v>1008.0</v>
      </c>
      <c r="T279" s="30">
        <v>1425.0</v>
      </c>
      <c r="U279" s="30">
        <v>1465.0</v>
      </c>
      <c r="V279" s="30">
        <v>1142.0</v>
      </c>
      <c r="W279" s="30">
        <v>864.0</v>
      </c>
      <c r="X279" s="48">
        <v>120.0</v>
      </c>
      <c r="Y279" s="30">
        <v>11425.0</v>
      </c>
      <c r="Z279" s="30">
        <v>9535.0</v>
      </c>
      <c r="AA279" s="30">
        <v>20960.0</v>
      </c>
      <c r="AB279" s="46">
        <f t="array" ref="AB279">xlookup(A279&amp;B279,'Inventory by Market SKU (Units)'!D:D,'Inventory by Market SKU (Units)'!C:C,"",0)</f>
        <v>3138</v>
      </c>
      <c r="AC279" s="47">
        <f t="shared" si="1"/>
        <v>2.71218669</v>
      </c>
      <c r="AD279" s="46"/>
    </row>
    <row r="280" ht="14.25" hidden="1" customHeight="1">
      <c r="A280" s="11" t="s">
        <v>42</v>
      </c>
      <c r="B280" s="11" t="s">
        <v>269</v>
      </c>
      <c r="C280" s="28">
        <v>67.0</v>
      </c>
      <c r="D280" s="28">
        <v>12.0</v>
      </c>
      <c r="E280" s="28">
        <v>183.0</v>
      </c>
      <c r="F280" s="28">
        <v>61.0</v>
      </c>
      <c r="G280" s="28">
        <v>84.0</v>
      </c>
      <c r="H280" s="28">
        <v>222.0</v>
      </c>
      <c r="I280" s="28">
        <v>120.0</v>
      </c>
      <c r="J280" s="28">
        <v>73.0</v>
      </c>
      <c r="K280" s="28">
        <v>269.0</v>
      </c>
      <c r="L280" s="28">
        <v>144.0</v>
      </c>
      <c r="M280" s="28">
        <v>192.0</v>
      </c>
      <c r="N280" s="28">
        <v>12.0</v>
      </c>
      <c r="O280" s="28">
        <v>108.0</v>
      </c>
      <c r="P280" s="28">
        <v>72.0</v>
      </c>
      <c r="Q280" s="28">
        <v>55.0</v>
      </c>
      <c r="R280" s="28">
        <v>144.0</v>
      </c>
      <c r="S280" s="28">
        <v>50.0</v>
      </c>
      <c r="T280" s="28">
        <v>36.0</v>
      </c>
      <c r="U280" s="28">
        <v>192.0</v>
      </c>
      <c r="V280" s="28">
        <v>131.0</v>
      </c>
      <c r="W280" s="28">
        <v>0.0</v>
      </c>
      <c r="X280" s="29">
        <v>0.0</v>
      </c>
      <c r="Y280" s="28">
        <v>1439.0</v>
      </c>
      <c r="Z280" s="28">
        <v>788.0</v>
      </c>
      <c r="AA280" s="28">
        <v>2227.0</v>
      </c>
      <c r="AB280" s="46">
        <f t="array" ref="AB280">xlookup(A280&amp;B280,'Inventory by Market SKU (Units)'!D:D,'Inventory by Market SKU (Units)'!C:C,"",0)</f>
        <v>0</v>
      </c>
      <c r="AC280" s="47">
        <f t="shared" si="1"/>
        <v>0</v>
      </c>
      <c r="AD280" s="46"/>
    </row>
    <row r="281" ht="14.25" hidden="1" customHeight="1">
      <c r="A281" s="18" t="s">
        <v>42</v>
      </c>
      <c r="B281" s="18" t="s">
        <v>109</v>
      </c>
      <c r="C281" s="30">
        <v>1268.0</v>
      </c>
      <c r="D281" s="30">
        <v>1104.0</v>
      </c>
      <c r="E281" s="30">
        <v>1685.0</v>
      </c>
      <c r="F281" s="30">
        <v>2315.0</v>
      </c>
      <c r="G281" s="30">
        <v>2800.0</v>
      </c>
      <c r="H281" s="30">
        <v>2327.0</v>
      </c>
      <c r="I281" s="30">
        <v>2438.0</v>
      </c>
      <c r="J281" s="30">
        <v>2398.0</v>
      </c>
      <c r="K281" s="30">
        <v>2393.0</v>
      </c>
      <c r="L281" s="30">
        <v>2640.0</v>
      </c>
      <c r="M281" s="30">
        <v>2341.0</v>
      </c>
      <c r="N281" s="30">
        <v>3354.0</v>
      </c>
      <c r="O281" s="30">
        <v>2646.0</v>
      </c>
      <c r="P281" s="30">
        <v>1547.0</v>
      </c>
      <c r="Q281" s="30">
        <v>2581.0</v>
      </c>
      <c r="R281" s="30">
        <v>2576.0</v>
      </c>
      <c r="S281" s="30">
        <v>2158.0</v>
      </c>
      <c r="T281" s="30">
        <v>2777.0</v>
      </c>
      <c r="U281" s="30">
        <v>2124.0</v>
      </c>
      <c r="V281" s="30">
        <v>2044.0</v>
      </c>
      <c r="W281" s="30">
        <v>1813.0</v>
      </c>
      <c r="X281" s="48">
        <v>169.0</v>
      </c>
      <c r="Y281" s="30">
        <v>27063.0</v>
      </c>
      <c r="Z281" s="30">
        <v>20435.0</v>
      </c>
      <c r="AA281" s="30">
        <v>47498.0</v>
      </c>
      <c r="AB281" s="46">
        <f t="array" ref="AB281">xlookup(A281&amp;B281,'Inventory by Market SKU (Units)'!D:D,'Inventory by Market SKU (Units)'!C:C,"",0)</f>
        <v>2034</v>
      </c>
      <c r="AC281" s="47">
        <f t="shared" si="1"/>
        <v>1.020230731</v>
      </c>
      <c r="AD281" s="46"/>
    </row>
    <row r="282" ht="14.25" hidden="1" customHeight="1">
      <c r="A282" s="11" t="s">
        <v>42</v>
      </c>
      <c r="B282" s="11" t="s">
        <v>276</v>
      </c>
      <c r="C282" s="28">
        <v>60.0</v>
      </c>
      <c r="D282" s="28">
        <v>148.0</v>
      </c>
      <c r="E282" s="28">
        <v>144.0</v>
      </c>
      <c r="F282" s="28">
        <v>48.0</v>
      </c>
      <c r="G282" s="28">
        <v>192.0</v>
      </c>
      <c r="H282" s="28">
        <v>96.0</v>
      </c>
      <c r="I282" s="28">
        <v>72.0</v>
      </c>
      <c r="J282" s="28">
        <v>115.0</v>
      </c>
      <c r="K282" s="28">
        <v>185.0</v>
      </c>
      <c r="L282" s="28">
        <v>60.0</v>
      </c>
      <c r="M282" s="28">
        <v>96.0</v>
      </c>
      <c r="N282" s="28">
        <v>17.0</v>
      </c>
      <c r="O282" s="28">
        <v>24.0</v>
      </c>
      <c r="P282" s="28">
        <v>84.0</v>
      </c>
      <c r="Q282" s="28">
        <v>50.0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9">
        <v>0.0</v>
      </c>
      <c r="Y282" s="28">
        <v>1233.0</v>
      </c>
      <c r="Z282" s="28">
        <v>158.0</v>
      </c>
      <c r="AA282" s="28">
        <v>1391.0</v>
      </c>
      <c r="AB282" s="46">
        <f t="array" ref="AB282">xlookup(A282&amp;B282,'Inventory by Market SKU (Units)'!D:D,'Inventory by Market SKU (Units)'!C:C,"",0)</f>
        <v>0</v>
      </c>
      <c r="AC282" s="47" t="str">
        <f t="shared" si="1"/>
        <v/>
      </c>
      <c r="AD282" s="46"/>
    </row>
    <row r="283" ht="14.25" hidden="1" customHeight="1">
      <c r="A283" s="18" t="s">
        <v>42</v>
      </c>
      <c r="B283" s="18" t="s">
        <v>331</v>
      </c>
      <c r="C283" s="30">
        <v>110.0</v>
      </c>
      <c r="D283" s="30">
        <v>102.0</v>
      </c>
      <c r="E283" s="30">
        <v>124.0</v>
      </c>
      <c r="F283" s="30">
        <v>63.0</v>
      </c>
      <c r="G283" s="30">
        <v>127.0</v>
      </c>
      <c r="H283" s="30">
        <v>127.0</v>
      </c>
      <c r="I283" s="30">
        <v>391.0</v>
      </c>
      <c r="J283" s="30">
        <v>167.0</v>
      </c>
      <c r="K283" s="30">
        <v>52.0</v>
      </c>
      <c r="L283" s="30">
        <v>0.0</v>
      </c>
      <c r="M283" s="30">
        <v>0.0</v>
      </c>
      <c r="N283" s="30">
        <v>0.0</v>
      </c>
      <c r="O283" s="30">
        <v>0.0</v>
      </c>
      <c r="P283" s="30">
        <v>0.0</v>
      </c>
      <c r="Q283" s="30">
        <v>0.0</v>
      </c>
      <c r="R283" s="30">
        <v>0.0</v>
      </c>
      <c r="S283" s="30">
        <v>0.0</v>
      </c>
      <c r="T283" s="30">
        <v>0.0</v>
      </c>
      <c r="U283" s="30">
        <v>0.0</v>
      </c>
      <c r="V283" s="30">
        <v>0.0</v>
      </c>
      <c r="W283" s="30">
        <v>0.0</v>
      </c>
      <c r="X283" s="48">
        <v>0.0</v>
      </c>
      <c r="Y283" s="30">
        <v>1263.0</v>
      </c>
      <c r="Z283" s="30">
        <v>0.0</v>
      </c>
      <c r="AA283" s="30">
        <v>1263.0</v>
      </c>
      <c r="AB283" s="46" t="str">
        <f t="array" ref="AB283">xlookup(A283&amp;B283,'Inventory by Market SKU (Units)'!D:D,'Inventory by Market SKU (Units)'!C:C,"",0)</f>
        <v/>
      </c>
      <c r="AC283" s="47" t="str">
        <f t="shared" si="1"/>
        <v/>
      </c>
      <c r="AD283" s="46"/>
    </row>
    <row r="284" ht="14.25" hidden="1" customHeight="1">
      <c r="A284" s="11" t="s">
        <v>42</v>
      </c>
      <c r="B284" s="11" t="s">
        <v>332</v>
      </c>
      <c r="C284" s="28">
        <v>765.0</v>
      </c>
      <c r="D284" s="28">
        <v>1365.0</v>
      </c>
      <c r="E284" s="28">
        <v>420.0</v>
      </c>
      <c r="F284" s="28">
        <v>0.0</v>
      </c>
      <c r="G284" s="28">
        <v>27.0</v>
      </c>
      <c r="H284" s="28">
        <v>510.0</v>
      </c>
      <c r="I284" s="28">
        <v>285.0</v>
      </c>
      <c r="J284" s="28">
        <v>555.0</v>
      </c>
      <c r="K284" s="28">
        <v>295.0</v>
      </c>
      <c r="L284" s="28">
        <v>330.0</v>
      </c>
      <c r="M284" s="28">
        <v>30.0</v>
      </c>
      <c r="N284" s="28">
        <v>0.0</v>
      </c>
      <c r="O284" s="28">
        <v>435.0</v>
      </c>
      <c r="P284" s="28">
        <v>75.0</v>
      </c>
      <c r="Q284" s="28">
        <v>440.0</v>
      </c>
      <c r="R284" s="28">
        <v>935.0</v>
      </c>
      <c r="S284" s="28">
        <v>0.0</v>
      </c>
      <c r="T284" s="28">
        <v>0.0</v>
      </c>
      <c r="U284" s="28">
        <v>0.0</v>
      </c>
      <c r="V284" s="28">
        <v>0.0</v>
      </c>
      <c r="W284" s="28">
        <v>0.0</v>
      </c>
      <c r="X284" s="29">
        <v>0.0</v>
      </c>
      <c r="Y284" s="28">
        <v>4582.0</v>
      </c>
      <c r="Z284" s="28">
        <v>1885.0</v>
      </c>
      <c r="AA284" s="28">
        <v>6467.0</v>
      </c>
      <c r="AB284" s="46">
        <f t="array" ref="AB284">xlookup(A284&amp;B284,'Inventory by Market SKU (Units)'!D:D,'Inventory by Market SKU (Units)'!C:C,"",0)</f>
        <v>9</v>
      </c>
      <c r="AC284" s="47" t="str">
        <f t="shared" si="1"/>
        <v/>
      </c>
      <c r="AD284" s="46"/>
    </row>
    <row r="285" ht="14.25" hidden="1" customHeight="1">
      <c r="A285" s="18" t="s">
        <v>42</v>
      </c>
      <c r="B285" s="18" t="s">
        <v>333</v>
      </c>
      <c r="C285" s="30">
        <v>0.0</v>
      </c>
      <c r="D285" s="30">
        <v>1544.0</v>
      </c>
      <c r="E285" s="30">
        <v>1680.0</v>
      </c>
      <c r="F285" s="30">
        <v>1627.0</v>
      </c>
      <c r="G285" s="30">
        <v>1422.0</v>
      </c>
      <c r="H285" s="30">
        <v>2371.0</v>
      </c>
      <c r="I285" s="30">
        <v>2187.0</v>
      </c>
      <c r="J285" s="30">
        <v>1899.0</v>
      </c>
      <c r="K285" s="30">
        <v>1710.0</v>
      </c>
      <c r="L285" s="30">
        <v>2491.0</v>
      </c>
      <c r="M285" s="30">
        <v>3105.0</v>
      </c>
      <c r="N285" s="30">
        <v>2308.0</v>
      </c>
      <c r="O285" s="30">
        <v>3380.0</v>
      </c>
      <c r="P285" s="30">
        <v>2961.0</v>
      </c>
      <c r="Q285" s="30">
        <v>3680.0</v>
      </c>
      <c r="R285" s="30">
        <v>3958.0</v>
      </c>
      <c r="S285" s="30">
        <v>3313.0</v>
      </c>
      <c r="T285" s="30">
        <v>2627.0</v>
      </c>
      <c r="U285" s="30">
        <v>4393.0</v>
      </c>
      <c r="V285" s="30">
        <v>3538.0</v>
      </c>
      <c r="W285" s="30">
        <v>3686.0</v>
      </c>
      <c r="X285" s="48">
        <v>201.0</v>
      </c>
      <c r="Y285" s="30">
        <v>22344.0</v>
      </c>
      <c r="Z285" s="30">
        <v>31737.0</v>
      </c>
      <c r="AA285" s="30">
        <v>54081.0</v>
      </c>
      <c r="AB285" s="46">
        <f t="array" ref="AB285">xlookup(A285&amp;B285,'Inventory by Market SKU (Units)'!D:D,'Inventory by Market SKU (Units)'!C:C,"",0)</f>
        <v>5970</v>
      </c>
      <c r="AC285" s="47">
        <f t="shared" si="1"/>
        <v>1.54170612</v>
      </c>
      <c r="AD285" s="46"/>
    </row>
    <row r="286" ht="14.25" hidden="1" customHeight="1">
      <c r="A286" s="11" t="s">
        <v>42</v>
      </c>
      <c r="B286" s="11" t="s">
        <v>334</v>
      </c>
      <c r="C286" s="28">
        <v>0.0</v>
      </c>
      <c r="D286" s="28">
        <v>1269.0</v>
      </c>
      <c r="E286" s="28">
        <v>1450.0</v>
      </c>
      <c r="F286" s="28">
        <v>1767.0</v>
      </c>
      <c r="G286" s="28">
        <v>1798.0</v>
      </c>
      <c r="H286" s="28">
        <v>2191.0</v>
      </c>
      <c r="I286" s="28">
        <v>2024.0</v>
      </c>
      <c r="J286" s="28">
        <v>1702.0</v>
      </c>
      <c r="K286" s="28">
        <v>1868.0</v>
      </c>
      <c r="L286" s="28">
        <v>2037.0</v>
      </c>
      <c r="M286" s="28">
        <v>2894.0</v>
      </c>
      <c r="N286" s="28">
        <v>2747.0</v>
      </c>
      <c r="O286" s="28">
        <v>2962.0</v>
      </c>
      <c r="P286" s="28">
        <v>2996.0</v>
      </c>
      <c r="Q286" s="28">
        <v>3424.0</v>
      </c>
      <c r="R286" s="28">
        <v>3391.0</v>
      </c>
      <c r="S286" s="28">
        <v>3156.0</v>
      </c>
      <c r="T286" s="28">
        <v>2723.0</v>
      </c>
      <c r="U286" s="28">
        <v>3735.0</v>
      </c>
      <c r="V286" s="28">
        <v>2665.0</v>
      </c>
      <c r="W286" s="28">
        <v>2848.0</v>
      </c>
      <c r="X286" s="29">
        <v>243.0</v>
      </c>
      <c r="Y286" s="28">
        <v>21747.0</v>
      </c>
      <c r="Z286" s="28">
        <v>28143.0</v>
      </c>
      <c r="AA286" s="28">
        <v>49890.0</v>
      </c>
      <c r="AB286" s="46">
        <f t="array" ref="AB286">xlookup(A286&amp;B286,'Inventory by Market SKU (Units)'!D:D,'Inventory by Market SKU (Units)'!C:C,"",0)</f>
        <v>2723</v>
      </c>
      <c r="AC286" s="47">
        <f t="shared" si="1"/>
        <v>0.8833261246</v>
      </c>
      <c r="AD286" s="46"/>
    </row>
    <row r="287" ht="14.25" hidden="1" customHeight="1">
      <c r="A287" s="18" t="s">
        <v>42</v>
      </c>
      <c r="B287" s="18" t="s">
        <v>335</v>
      </c>
      <c r="C287" s="30">
        <v>0.0</v>
      </c>
      <c r="D287" s="30">
        <v>1266.0</v>
      </c>
      <c r="E287" s="30">
        <v>1680.0</v>
      </c>
      <c r="F287" s="30">
        <v>1840.0</v>
      </c>
      <c r="G287" s="30">
        <v>1689.0</v>
      </c>
      <c r="H287" s="30">
        <v>2345.0</v>
      </c>
      <c r="I287" s="30">
        <v>3004.0</v>
      </c>
      <c r="J287" s="30">
        <v>1958.0</v>
      </c>
      <c r="K287" s="30">
        <v>2024.0</v>
      </c>
      <c r="L287" s="30">
        <v>2636.0</v>
      </c>
      <c r="M287" s="30">
        <v>3394.0</v>
      </c>
      <c r="N287" s="30">
        <v>3142.0</v>
      </c>
      <c r="O287" s="30">
        <v>3465.0</v>
      </c>
      <c r="P287" s="30">
        <v>3520.0</v>
      </c>
      <c r="Q287" s="30">
        <v>3735.0</v>
      </c>
      <c r="R287" s="30">
        <v>4070.0</v>
      </c>
      <c r="S287" s="30">
        <v>3584.0</v>
      </c>
      <c r="T287" s="30">
        <v>3622.0</v>
      </c>
      <c r="U287" s="30">
        <v>4300.0</v>
      </c>
      <c r="V287" s="30">
        <v>3367.0</v>
      </c>
      <c r="W287" s="30">
        <v>4275.0</v>
      </c>
      <c r="X287" s="48">
        <v>283.0</v>
      </c>
      <c r="Y287" s="30">
        <v>24978.0</v>
      </c>
      <c r="Z287" s="30">
        <v>34221.0</v>
      </c>
      <c r="AA287" s="30">
        <v>59199.0</v>
      </c>
      <c r="AB287" s="46">
        <f t="array" ref="AB287">xlookup(A287&amp;B287,'Inventory by Market SKU (Units)'!D:D,'Inventory by Market SKU (Units)'!C:C,"",0)</f>
        <v>7692</v>
      </c>
      <c r="AC287" s="47">
        <f t="shared" si="1"/>
        <v>1.932339642</v>
      </c>
      <c r="AD287" s="46"/>
    </row>
    <row r="288" ht="14.25" hidden="1" customHeight="1">
      <c r="A288" s="11" t="s">
        <v>42</v>
      </c>
      <c r="B288" s="11" t="s">
        <v>336</v>
      </c>
      <c r="C288" s="28">
        <v>0.0</v>
      </c>
      <c r="D288" s="28">
        <v>0.0</v>
      </c>
      <c r="E288" s="28">
        <v>0.0</v>
      </c>
      <c r="F288" s="28">
        <v>46.0</v>
      </c>
      <c r="G288" s="28">
        <v>213.0</v>
      </c>
      <c r="H288" s="28">
        <v>262.0</v>
      </c>
      <c r="I288" s="28">
        <v>48.0</v>
      </c>
      <c r="J288" s="28">
        <v>36.0</v>
      </c>
      <c r="K288" s="28">
        <v>18.0</v>
      </c>
      <c r="L288" s="28">
        <v>18.0</v>
      </c>
      <c r="M288" s="28">
        <v>0.0</v>
      </c>
      <c r="N288" s="28">
        <v>0.0</v>
      </c>
      <c r="O288" s="28">
        <v>0.0</v>
      </c>
      <c r="P288" s="28">
        <v>0.0</v>
      </c>
      <c r="Q288" s="28">
        <v>0.0</v>
      </c>
      <c r="R288" s="28">
        <v>0.0</v>
      </c>
      <c r="S288" s="28">
        <v>0.0</v>
      </c>
      <c r="T288" s="28">
        <v>0.0</v>
      </c>
      <c r="U288" s="28">
        <v>0.0</v>
      </c>
      <c r="V288" s="28">
        <v>0.0</v>
      </c>
      <c r="W288" s="28">
        <v>0.0</v>
      </c>
      <c r="X288" s="29">
        <v>0.0</v>
      </c>
      <c r="Y288" s="28">
        <v>641.0</v>
      </c>
      <c r="Z288" s="28">
        <v>0.0</v>
      </c>
      <c r="AA288" s="28">
        <v>641.0</v>
      </c>
      <c r="AB288" s="46" t="str">
        <f t="array" ref="AB288">xlookup(A288&amp;B288,'Inventory by Market SKU (Units)'!D:D,'Inventory by Market SKU (Units)'!C:C,"",0)</f>
        <v/>
      </c>
      <c r="AC288" s="47" t="str">
        <f t="shared" si="1"/>
        <v/>
      </c>
      <c r="AD288" s="46"/>
    </row>
    <row r="289" ht="14.25" hidden="1" customHeight="1">
      <c r="A289" s="18" t="s">
        <v>42</v>
      </c>
      <c r="B289" s="18" t="s">
        <v>337</v>
      </c>
      <c r="C289" s="30">
        <v>0.0</v>
      </c>
      <c r="D289" s="30">
        <v>0.0</v>
      </c>
      <c r="E289" s="30">
        <v>0.0</v>
      </c>
      <c r="F289" s="30">
        <v>90.0</v>
      </c>
      <c r="G289" s="30">
        <v>160.0</v>
      </c>
      <c r="H289" s="30">
        <v>110.0</v>
      </c>
      <c r="I289" s="30">
        <v>80.0</v>
      </c>
      <c r="J289" s="30">
        <v>30.0</v>
      </c>
      <c r="K289" s="30">
        <v>30.0</v>
      </c>
      <c r="L289" s="30">
        <v>0.0</v>
      </c>
      <c r="M289" s="30">
        <v>0.0</v>
      </c>
      <c r="N289" s="30">
        <v>0.0</v>
      </c>
      <c r="O289" s="30">
        <v>0.0</v>
      </c>
      <c r="P289" s="30">
        <v>0.0</v>
      </c>
      <c r="Q289" s="30">
        <v>0.0</v>
      </c>
      <c r="R289" s="30">
        <v>0.0</v>
      </c>
      <c r="S289" s="30">
        <v>0.0</v>
      </c>
      <c r="T289" s="30">
        <v>0.0</v>
      </c>
      <c r="U289" s="30">
        <v>0.0</v>
      </c>
      <c r="V289" s="30">
        <v>0.0</v>
      </c>
      <c r="W289" s="30">
        <v>0.0</v>
      </c>
      <c r="X289" s="48">
        <v>0.0</v>
      </c>
      <c r="Y289" s="30">
        <v>500.0</v>
      </c>
      <c r="Z289" s="30">
        <v>0.0</v>
      </c>
      <c r="AA289" s="30">
        <v>500.0</v>
      </c>
      <c r="AB289" s="46">
        <f t="array" ref="AB289">xlookup(A289&amp;B289,'Inventory by Market SKU (Units)'!D:D,'Inventory by Market SKU (Units)'!C:C,"",0)</f>
        <v>0</v>
      </c>
      <c r="AC289" s="47" t="str">
        <f t="shared" si="1"/>
        <v/>
      </c>
      <c r="AD289" s="46"/>
    </row>
    <row r="290" ht="14.25" hidden="1" customHeight="1">
      <c r="A290" s="11" t="s">
        <v>42</v>
      </c>
      <c r="B290" s="11" t="s">
        <v>338</v>
      </c>
      <c r="C290" s="28">
        <v>0.0</v>
      </c>
      <c r="D290" s="28">
        <v>0.0</v>
      </c>
      <c r="E290" s="28">
        <v>0.0</v>
      </c>
      <c r="F290" s="28">
        <v>0.0</v>
      </c>
      <c r="G290" s="28">
        <v>240.0</v>
      </c>
      <c r="H290" s="28">
        <v>100.0</v>
      </c>
      <c r="I290" s="28">
        <v>10.0</v>
      </c>
      <c r="J290" s="28">
        <v>0.0</v>
      </c>
      <c r="K290" s="28">
        <v>10.0</v>
      </c>
      <c r="L290" s="28">
        <v>0.0</v>
      </c>
      <c r="M290" s="28">
        <v>0.0</v>
      </c>
      <c r="N290" s="28">
        <v>0.0</v>
      </c>
      <c r="O290" s="28">
        <v>0.0</v>
      </c>
      <c r="P290" s="28">
        <v>0.0</v>
      </c>
      <c r="Q290" s="28">
        <v>0.0</v>
      </c>
      <c r="R290" s="28">
        <v>0.0</v>
      </c>
      <c r="S290" s="28">
        <v>0.0</v>
      </c>
      <c r="T290" s="28">
        <v>0.0</v>
      </c>
      <c r="U290" s="28">
        <v>0.0</v>
      </c>
      <c r="V290" s="28">
        <v>0.0</v>
      </c>
      <c r="W290" s="28">
        <v>0.0</v>
      </c>
      <c r="X290" s="29">
        <v>0.0</v>
      </c>
      <c r="Y290" s="28">
        <v>360.0</v>
      </c>
      <c r="Z290" s="28">
        <v>0.0</v>
      </c>
      <c r="AA290" s="28">
        <v>360.0</v>
      </c>
      <c r="AB290" s="46">
        <f t="array" ref="AB290">xlookup(A290&amp;B290,'Inventory by Market SKU (Units)'!D:D,'Inventory by Market SKU (Units)'!C:C,"",0)</f>
        <v>0</v>
      </c>
      <c r="AC290" s="47" t="str">
        <f t="shared" si="1"/>
        <v/>
      </c>
      <c r="AD290" s="46"/>
    </row>
    <row r="291" ht="14.25" hidden="1" customHeight="1">
      <c r="A291" s="18" t="s">
        <v>42</v>
      </c>
      <c r="B291" s="18" t="s">
        <v>339</v>
      </c>
      <c r="C291" s="30">
        <v>0.0</v>
      </c>
      <c r="D291" s="30">
        <v>0.0</v>
      </c>
      <c r="E291" s="30">
        <v>0.0</v>
      </c>
      <c r="F291" s="30">
        <v>0.0</v>
      </c>
      <c r="G291" s="30">
        <v>250.0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  <c r="O291" s="30">
        <v>0.0</v>
      </c>
      <c r="P291" s="30">
        <v>0.0</v>
      </c>
      <c r="Q291" s="30">
        <v>0.0</v>
      </c>
      <c r="R291" s="30">
        <v>0.0</v>
      </c>
      <c r="S291" s="30">
        <v>0.0</v>
      </c>
      <c r="T291" s="30">
        <v>0.0</v>
      </c>
      <c r="U291" s="30">
        <v>0.0</v>
      </c>
      <c r="V291" s="30">
        <v>0.0</v>
      </c>
      <c r="W291" s="30">
        <v>0.0</v>
      </c>
      <c r="X291" s="48">
        <v>0.0</v>
      </c>
      <c r="Y291" s="30">
        <v>250.0</v>
      </c>
      <c r="Z291" s="30">
        <v>0.0</v>
      </c>
      <c r="AA291" s="30">
        <v>250.0</v>
      </c>
      <c r="AB291" s="46">
        <f t="array" ref="AB291">xlookup(A291&amp;B291,'Inventory by Market SKU (Units)'!D:D,'Inventory by Market SKU (Units)'!C:C,"",0)</f>
        <v>0</v>
      </c>
      <c r="AC291" s="47" t="str">
        <f t="shared" si="1"/>
        <v/>
      </c>
      <c r="AD291" s="46"/>
    </row>
    <row r="292" ht="14.25" hidden="1" customHeight="1">
      <c r="A292" s="11" t="s">
        <v>42</v>
      </c>
      <c r="B292" s="11" t="s">
        <v>340</v>
      </c>
      <c r="C292" s="28">
        <v>0.0</v>
      </c>
      <c r="D292" s="28">
        <v>0.0</v>
      </c>
      <c r="E292" s="28">
        <v>0.0</v>
      </c>
      <c r="F292" s="28">
        <v>0.0</v>
      </c>
      <c r="G292" s="28">
        <v>230.0</v>
      </c>
      <c r="H292" s="28">
        <v>0.0</v>
      </c>
      <c r="I292" s="28">
        <v>0.0</v>
      </c>
      <c r="J292" s="28">
        <v>0.0</v>
      </c>
      <c r="K292" s="28">
        <v>0.0</v>
      </c>
      <c r="L292" s="28">
        <v>0.0</v>
      </c>
      <c r="M292" s="28">
        <v>0.0</v>
      </c>
      <c r="N292" s="28">
        <v>0.0</v>
      </c>
      <c r="O292" s="28">
        <v>0.0</v>
      </c>
      <c r="P292" s="28">
        <v>0.0</v>
      </c>
      <c r="Q292" s="28">
        <v>0.0</v>
      </c>
      <c r="R292" s="28">
        <v>0.0</v>
      </c>
      <c r="S292" s="28">
        <v>0.0</v>
      </c>
      <c r="T292" s="28">
        <v>0.0</v>
      </c>
      <c r="U292" s="28">
        <v>0.0</v>
      </c>
      <c r="V292" s="28">
        <v>0.0</v>
      </c>
      <c r="W292" s="28">
        <v>0.0</v>
      </c>
      <c r="X292" s="29">
        <v>0.0</v>
      </c>
      <c r="Y292" s="28">
        <v>230.0</v>
      </c>
      <c r="Z292" s="28">
        <v>0.0</v>
      </c>
      <c r="AA292" s="28">
        <v>230.0</v>
      </c>
      <c r="AB292" s="46">
        <f t="array" ref="AB292">xlookup(A292&amp;B292,'Inventory by Market SKU (Units)'!D:D,'Inventory by Market SKU (Units)'!C:C,"",0)</f>
        <v>0</v>
      </c>
      <c r="AC292" s="47" t="str">
        <f t="shared" si="1"/>
        <v/>
      </c>
      <c r="AD292" s="46"/>
    </row>
    <row r="293" ht="14.25" hidden="1" customHeight="1">
      <c r="A293" s="18" t="s">
        <v>42</v>
      </c>
      <c r="B293" s="18" t="s">
        <v>341</v>
      </c>
      <c r="C293" s="30">
        <v>0.0</v>
      </c>
      <c r="D293" s="30">
        <v>0.0</v>
      </c>
      <c r="E293" s="30">
        <v>0.0</v>
      </c>
      <c r="F293" s="30">
        <v>0.0</v>
      </c>
      <c r="G293" s="30">
        <v>0.0</v>
      </c>
      <c r="H293" s="30">
        <v>208.0</v>
      </c>
      <c r="I293" s="30">
        <v>249.0</v>
      </c>
      <c r="J293" s="30">
        <v>39.0</v>
      </c>
      <c r="K293" s="30">
        <v>227.0</v>
      </c>
      <c r="L293" s="30">
        <v>227.0</v>
      </c>
      <c r="M293" s="30">
        <v>32.0</v>
      </c>
      <c r="N293" s="30">
        <v>0.0</v>
      </c>
      <c r="O293" s="30">
        <v>0.0</v>
      </c>
      <c r="P293" s="30">
        <v>0.0</v>
      </c>
      <c r="Q293" s="30">
        <v>0.0</v>
      </c>
      <c r="R293" s="30">
        <v>0.0</v>
      </c>
      <c r="S293" s="30">
        <v>0.0</v>
      </c>
      <c r="T293" s="30">
        <v>0.0</v>
      </c>
      <c r="U293" s="30">
        <v>0.0</v>
      </c>
      <c r="V293" s="30">
        <v>0.0</v>
      </c>
      <c r="W293" s="30">
        <v>0.0</v>
      </c>
      <c r="X293" s="48">
        <v>0.0</v>
      </c>
      <c r="Y293" s="30">
        <v>982.0</v>
      </c>
      <c r="Z293" s="30">
        <v>0.0</v>
      </c>
      <c r="AA293" s="30">
        <v>982.0</v>
      </c>
      <c r="AB293" s="46">
        <f t="array" ref="AB293">xlookup(A293&amp;B293,'Inventory by Market SKU (Units)'!D:D,'Inventory by Market SKU (Units)'!C:C,"",0)</f>
        <v>0</v>
      </c>
      <c r="AC293" s="47" t="str">
        <f t="shared" si="1"/>
        <v/>
      </c>
      <c r="AD293" s="46"/>
    </row>
    <row r="294" ht="14.25" hidden="1" customHeight="1">
      <c r="A294" s="11" t="s">
        <v>42</v>
      </c>
      <c r="B294" s="11" t="s">
        <v>342</v>
      </c>
      <c r="C294" s="28">
        <v>0.0</v>
      </c>
      <c r="D294" s="28">
        <v>0.0</v>
      </c>
      <c r="E294" s="28">
        <v>0.0</v>
      </c>
      <c r="F294" s="28">
        <v>0.0</v>
      </c>
      <c r="G294" s="28">
        <v>0.0</v>
      </c>
      <c r="H294" s="28">
        <v>211.0</v>
      </c>
      <c r="I294" s="28">
        <v>248.0</v>
      </c>
      <c r="J294" s="28">
        <v>38.0</v>
      </c>
      <c r="K294" s="28">
        <v>291.0</v>
      </c>
      <c r="L294" s="28">
        <v>164.0</v>
      </c>
      <c r="M294" s="28">
        <v>2.0</v>
      </c>
      <c r="N294" s="28">
        <v>0.0</v>
      </c>
      <c r="O294" s="28">
        <v>0.0</v>
      </c>
      <c r="P294" s="28">
        <v>0.0</v>
      </c>
      <c r="Q294" s="28">
        <v>0.0</v>
      </c>
      <c r="R294" s="28">
        <v>0.0</v>
      </c>
      <c r="S294" s="28">
        <v>0.0</v>
      </c>
      <c r="T294" s="28">
        <v>0.0</v>
      </c>
      <c r="U294" s="28">
        <v>0.0</v>
      </c>
      <c r="V294" s="28">
        <v>0.0</v>
      </c>
      <c r="W294" s="28">
        <v>0.0</v>
      </c>
      <c r="X294" s="29">
        <v>0.0</v>
      </c>
      <c r="Y294" s="28">
        <v>954.0</v>
      </c>
      <c r="Z294" s="28">
        <v>0.0</v>
      </c>
      <c r="AA294" s="28">
        <v>954.0</v>
      </c>
      <c r="AB294" s="46">
        <f t="array" ref="AB294">xlookup(A294&amp;B294,'Inventory by Market SKU (Units)'!D:D,'Inventory by Market SKU (Units)'!C:C,"",0)</f>
        <v>0</v>
      </c>
      <c r="AC294" s="47" t="str">
        <f t="shared" si="1"/>
        <v/>
      </c>
      <c r="AD294" s="46"/>
    </row>
    <row r="295" ht="14.25" hidden="1" customHeight="1">
      <c r="A295" s="18" t="s">
        <v>42</v>
      </c>
      <c r="B295" s="18" t="s">
        <v>343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208.0</v>
      </c>
      <c r="I295" s="30">
        <v>247.0</v>
      </c>
      <c r="J295" s="30">
        <v>35.0</v>
      </c>
      <c r="K295" s="30">
        <v>308.0</v>
      </c>
      <c r="L295" s="30">
        <v>194.0</v>
      </c>
      <c r="M295" s="30">
        <v>1.0</v>
      </c>
      <c r="N295" s="30">
        <v>0.0</v>
      </c>
      <c r="O295" s="30">
        <v>0.0</v>
      </c>
      <c r="P295" s="30">
        <v>0.0</v>
      </c>
      <c r="Q295" s="30">
        <v>0.0</v>
      </c>
      <c r="R295" s="30">
        <v>0.0</v>
      </c>
      <c r="S295" s="30">
        <v>0.0</v>
      </c>
      <c r="T295" s="30">
        <v>0.0</v>
      </c>
      <c r="U295" s="30">
        <v>0.0</v>
      </c>
      <c r="V295" s="30">
        <v>0.0</v>
      </c>
      <c r="W295" s="30">
        <v>0.0</v>
      </c>
      <c r="X295" s="48">
        <v>0.0</v>
      </c>
      <c r="Y295" s="30">
        <v>993.0</v>
      </c>
      <c r="Z295" s="30">
        <v>0.0</v>
      </c>
      <c r="AA295" s="30">
        <v>993.0</v>
      </c>
      <c r="AB295" s="46">
        <f t="array" ref="AB295">xlookup(A295&amp;B295,'Inventory by Market SKU (Units)'!D:D,'Inventory by Market SKU (Units)'!C:C,"",0)</f>
        <v>0</v>
      </c>
      <c r="AC295" s="47" t="str">
        <f t="shared" si="1"/>
        <v/>
      </c>
      <c r="AD295" s="46"/>
    </row>
    <row r="296" ht="14.25" hidden="1" customHeight="1">
      <c r="A296" s="11" t="s">
        <v>42</v>
      </c>
      <c r="B296" s="11" t="s">
        <v>344</v>
      </c>
      <c r="C296" s="28">
        <v>0.0</v>
      </c>
      <c r="D296" s="28">
        <v>0.0</v>
      </c>
      <c r="E296" s="28">
        <v>0.0</v>
      </c>
      <c r="F296" s="28">
        <v>0.0</v>
      </c>
      <c r="G296" s="28">
        <v>0.0</v>
      </c>
      <c r="H296" s="28">
        <v>0.0</v>
      </c>
      <c r="I296" s="28">
        <v>0.0</v>
      </c>
      <c r="J296" s="28">
        <v>0.0</v>
      </c>
      <c r="K296" s="28">
        <v>182.0</v>
      </c>
      <c r="L296" s="28">
        <v>452.0</v>
      </c>
      <c r="M296" s="28">
        <v>200.0</v>
      </c>
      <c r="N296" s="28">
        <v>277.0</v>
      </c>
      <c r="O296" s="28">
        <v>246.0</v>
      </c>
      <c r="P296" s="28">
        <v>525.0</v>
      </c>
      <c r="Q296" s="28">
        <v>262.0</v>
      </c>
      <c r="R296" s="28">
        <v>633.0</v>
      </c>
      <c r="S296" s="28">
        <v>297.0</v>
      </c>
      <c r="T296" s="28">
        <v>452.0</v>
      </c>
      <c r="U296" s="28">
        <v>436.0</v>
      </c>
      <c r="V296" s="28">
        <v>411.0</v>
      </c>
      <c r="W296" s="28">
        <v>457.0</v>
      </c>
      <c r="X296" s="29">
        <v>0.0</v>
      </c>
      <c r="Y296" s="28">
        <v>1111.0</v>
      </c>
      <c r="Z296" s="28">
        <v>3719.0</v>
      </c>
      <c r="AA296" s="28">
        <v>4830.0</v>
      </c>
      <c r="AB296" s="46">
        <f t="array" ref="AB296">xlookup(A296&amp;B296,'Inventory by Market SKU (Units)'!D:D,'Inventory by Market SKU (Units)'!C:C,"",0)</f>
        <v>1508</v>
      </c>
      <c r="AC296" s="47">
        <f t="shared" si="1"/>
        <v>3.469325153</v>
      </c>
      <c r="AD296" s="46"/>
    </row>
    <row r="297" ht="14.25" hidden="1" customHeight="1">
      <c r="A297" s="18" t="s">
        <v>42</v>
      </c>
      <c r="B297" s="18" t="s">
        <v>345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152.0</v>
      </c>
      <c r="L297" s="30">
        <v>593.0</v>
      </c>
      <c r="M297" s="30">
        <v>325.0</v>
      </c>
      <c r="N297" s="30">
        <v>277.0</v>
      </c>
      <c r="O297" s="30">
        <v>238.0</v>
      </c>
      <c r="P297" s="30">
        <v>231.0</v>
      </c>
      <c r="Q297" s="30">
        <v>129.0</v>
      </c>
      <c r="R297" s="30">
        <v>318.0</v>
      </c>
      <c r="S297" s="30">
        <v>421.0</v>
      </c>
      <c r="T297" s="30">
        <v>362.0</v>
      </c>
      <c r="U297" s="30">
        <v>278.0</v>
      </c>
      <c r="V297" s="30">
        <v>216.0</v>
      </c>
      <c r="W297" s="30">
        <v>360.0</v>
      </c>
      <c r="X297" s="48">
        <v>25.0</v>
      </c>
      <c r="Y297" s="30">
        <v>1347.0</v>
      </c>
      <c r="Z297" s="30">
        <v>2578.0</v>
      </c>
      <c r="AA297" s="30">
        <v>3925.0</v>
      </c>
      <c r="AB297" s="46">
        <f t="array" ref="AB297">xlookup(A297&amp;B297,'Inventory by Market SKU (Units)'!D:D,'Inventory by Market SKU (Units)'!C:C,"",0)</f>
        <v>1394</v>
      </c>
      <c r="AC297" s="47">
        <f t="shared" si="1"/>
        <v>4.896955504</v>
      </c>
      <c r="AD297" s="46"/>
    </row>
    <row r="298" ht="14.25" hidden="1" customHeight="1">
      <c r="A298" s="11" t="s">
        <v>42</v>
      </c>
      <c r="B298" s="11" t="s">
        <v>346</v>
      </c>
      <c r="C298" s="28">
        <v>0.0</v>
      </c>
      <c r="D298" s="28">
        <v>0.0</v>
      </c>
      <c r="E298" s="28">
        <v>0.0</v>
      </c>
      <c r="F298" s="28">
        <v>0.0</v>
      </c>
      <c r="G298" s="28">
        <v>0.0</v>
      </c>
      <c r="H298" s="28">
        <v>0.0</v>
      </c>
      <c r="I298" s="28">
        <v>0.0</v>
      </c>
      <c r="J298" s="28">
        <v>0.0</v>
      </c>
      <c r="K298" s="28">
        <v>0.0</v>
      </c>
      <c r="L298" s="28">
        <v>0.0</v>
      </c>
      <c r="M298" s="28">
        <v>0.0</v>
      </c>
      <c r="N298" s="28">
        <v>0.0</v>
      </c>
      <c r="O298" s="28">
        <v>244.0</v>
      </c>
      <c r="P298" s="28">
        <v>380.0</v>
      </c>
      <c r="Q298" s="28">
        <v>612.0</v>
      </c>
      <c r="R298" s="28">
        <v>447.0</v>
      </c>
      <c r="S298" s="28">
        <v>969.0</v>
      </c>
      <c r="T298" s="28">
        <v>402.0</v>
      </c>
      <c r="U298" s="28">
        <v>487.0</v>
      </c>
      <c r="V298" s="28">
        <v>340.0</v>
      </c>
      <c r="W298" s="28">
        <v>372.0</v>
      </c>
      <c r="X298" s="29">
        <v>49.0</v>
      </c>
      <c r="Y298" s="28">
        <v>0.0</v>
      </c>
      <c r="Z298" s="28">
        <v>4302.0</v>
      </c>
      <c r="AA298" s="28">
        <v>4302.0</v>
      </c>
      <c r="AB298" s="46">
        <f t="array" ref="AB298">xlookup(A298&amp;B298,'Inventory by Market SKU (Units)'!D:D,'Inventory by Market SKU (Units)'!C:C,"",0)</f>
        <v>465</v>
      </c>
      <c r="AC298" s="47">
        <f t="shared" si="1"/>
        <v>1.163469558</v>
      </c>
      <c r="AD298" s="46"/>
    </row>
    <row r="299" ht="14.25" hidden="1" customHeight="1">
      <c r="A299" s="18" t="s">
        <v>42</v>
      </c>
      <c r="B299" s="18" t="s">
        <v>347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  <c r="O299" s="30">
        <v>194.0</v>
      </c>
      <c r="P299" s="30">
        <v>391.0</v>
      </c>
      <c r="Q299" s="30">
        <v>463.0</v>
      </c>
      <c r="R299" s="30">
        <v>373.0</v>
      </c>
      <c r="S299" s="30">
        <v>1072.0</v>
      </c>
      <c r="T299" s="30">
        <v>257.0</v>
      </c>
      <c r="U299" s="30">
        <v>505.0</v>
      </c>
      <c r="V299" s="30">
        <v>413.0</v>
      </c>
      <c r="W299" s="30">
        <v>468.0</v>
      </c>
      <c r="X299" s="48">
        <v>85.0</v>
      </c>
      <c r="Y299" s="30">
        <v>0.0</v>
      </c>
      <c r="Z299" s="30">
        <v>4221.0</v>
      </c>
      <c r="AA299" s="30">
        <v>4221.0</v>
      </c>
      <c r="AB299" s="46">
        <f t="array" ref="AB299">xlookup(A299&amp;B299,'Inventory by Market SKU (Units)'!D:D,'Inventory by Market SKU (Units)'!C:C,"",0)</f>
        <v>455</v>
      </c>
      <c r="AC299" s="47">
        <f t="shared" si="1"/>
        <v>0.9848484848</v>
      </c>
      <c r="AD299" s="46"/>
    </row>
    <row r="300" ht="14.25" hidden="1" customHeight="1">
      <c r="A300" s="11" t="s">
        <v>42</v>
      </c>
      <c r="B300" s="11" t="s">
        <v>348</v>
      </c>
      <c r="C300" s="28">
        <v>0.0</v>
      </c>
      <c r="D300" s="28">
        <v>0.0</v>
      </c>
      <c r="E300" s="28">
        <v>0.0</v>
      </c>
      <c r="F300" s="28">
        <v>0.0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0.0</v>
      </c>
      <c r="M300" s="28">
        <v>0.0</v>
      </c>
      <c r="N300" s="28">
        <v>0.0</v>
      </c>
      <c r="O300" s="28">
        <v>255.0</v>
      </c>
      <c r="P300" s="28">
        <v>256.0</v>
      </c>
      <c r="Q300" s="28">
        <v>466.0</v>
      </c>
      <c r="R300" s="28">
        <v>400.0</v>
      </c>
      <c r="S300" s="28">
        <v>1200.0</v>
      </c>
      <c r="T300" s="28">
        <v>377.0</v>
      </c>
      <c r="U300" s="28">
        <v>467.0</v>
      </c>
      <c r="V300" s="28">
        <v>372.0</v>
      </c>
      <c r="W300" s="28">
        <v>480.0</v>
      </c>
      <c r="X300" s="29">
        <v>97.0</v>
      </c>
      <c r="Y300" s="28">
        <v>0.0</v>
      </c>
      <c r="Z300" s="28">
        <v>4370.0</v>
      </c>
      <c r="AA300" s="28">
        <v>4370.0</v>
      </c>
      <c r="AB300" s="46">
        <f t="array" ref="AB300">xlookup(A300&amp;B300,'Inventory by Market SKU (Units)'!D:D,'Inventory by Market SKU (Units)'!C:C,"",0)</f>
        <v>332</v>
      </c>
      <c r="AC300" s="47">
        <f t="shared" si="1"/>
        <v>0.7551175133</v>
      </c>
      <c r="AD300" s="46"/>
    </row>
    <row r="301" ht="14.25" hidden="1" customHeight="1">
      <c r="A301" s="18" t="s">
        <v>42</v>
      </c>
      <c r="B301" s="18" t="s">
        <v>349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  <c r="O301" s="30">
        <v>185.0</v>
      </c>
      <c r="P301" s="30">
        <v>400.0</v>
      </c>
      <c r="Q301" s="30">
        <v>470.0</v>
      </c>
      <c r="R301" s="30">
        <v>193.0</v>
      </c>
      <c r="S301" s="30">
        <v>846.0</v>
      </c>
      <c r="T301" s="30">
        <v>148.0</v>
      </c>
      <c r="U301" s="30">
        <v>334.0</v>
      </c>
      <c r="V301" s="30">
        <v>259.0</v>
      </c>
      <c r="W301" s="30">
        <v>264.0</v>
      </c>
      <c r="X301" s="48">
        <v>25.0</v>
      </c>
      <c r="Y301" s="30">
        <v>0.0</v>
      </c>
      <c r="Z301" s="30">
        <v>3124.0</v>
      </c>
      <c r="AA301" s="30">
        <v>3124.0</v>
      </c>
      <c r="AB301" s="46">
        <f t="array" ref="AB301">xlookup(A301&amp;B301,'Inventory by Market SKU (Units)'!D:D,'Inventory by Market SKU (Units)'!C:C,"",0)</f>
        <v>1491</v>
      </c>
      <c r="AC301" s="47">
        <f t="shared" si="1"/>
        <v>5.219369895</v>
      </c>
      <c r="AD301" s="46"/>
    </row>
    <row r="302" ht="14.25" hidden="1" customHeight="1">
      <c r="A302" s="11" t="s">
        <v>42</v>
      </c>
      <c r="B302" s="11" t="s">
        <v>350</v>
      </c>
      <c r="C302" s="28">
        <v>0.0</v>
      </c>
      <c r="D302" s="28">
        <v>0.0</v>
      </c>
      <c r="E302" s="28">
        <v>0.0</v>
      </c>
      <c r="F302" s="28">
        <v>0.0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0.0</v>
      </c>
      <c r="O302" s="28">
        <v>211.0</v>
      </c>
      <c r="P302" s="28">
        <v>392.0</v>
      </c>
      <c r="Q302" s="28">
        <v>380.0</v>
      </c>
      <c r="R302" s="28">
        <v>393.0</v>
      </c>
      <c r="S302" s="28">
        <v>1144.0</v>
      </c>
      <c r="T302" s="28">
        <v>335.0</v>
      </c>
      <c r="U302" s="28">
        <v>448.0</v>
      </c>
      <c r="V302" s="28">
        <v>470.0</v>
      </c>
      <c r="W302" s="28">
        <v>660.0</v>
      </c>
      <c r="X302" s="29">
        <v>73.0</v>
      </c>
      <c r="Y302" s="28">
        <v>0.0</v>
      </c>
      <c r="Z302" s="28">
        <v>4506.0</v>
      </c>
      <c r="AA302" s="28">
        <v>4506.0</v>
      </c>
      <c r="AB302" s="46">
        <f t="array" ref="AB302">xlookup(A302&amp;B302,'Inventory by Market SKU (Units)'!D:D,'Inventory by Market SKU (Units)'!C:C,"",0)</f>
        <v>142</v>
      </c>
      <c r="AC302" s="47">
        <f t="shared" si="1"/>
        <v>0.2699619772</v>
      </c>
      <c r="AD302" s="46"/>
    </row>
    <row r="303" ht="14.25" hidden="1" customHeight="1">
      <c r="A303" s="18" t="s">
        <v>42</v>
      </c>
      <c r="B303" s="18" t="s">
        <v>351</v>
      </c>
      <c r="C303" s="30">
        <v>0.0</v>
      </c>
      <c r="D303" s="30">
        <v>0.0</v>
      </c>
      <c r="E303" s="30">
        <v>0.0</v>
      </c>
      <c r="F303" s="30">
        <v>0.0</v>
      </c>
      <c r="G303" s="30">
        <v>0.0</v>
      </c>
      <c r="H303" s="30">
        <v>0.0</v>
      </c>
      <c r="I303" s="30">
        <v>0.0</v>
      </c>
      <c r="J303" s="30">
        <v>0.0</v>
      </c>
      <c r="K303" s="30">
        <v>0.0</v>
      </c>
      <c r="L303" s="30">
        <v>0.0</v>
      </c>
      <c r="M303" s="30">
        <v>0.0</v>
      </c>
      <c r="N303" s="30">
        <v>0.0</v>
      </c>
      <c r="O303" s="30">
        <v>226.0</v>
      </c>
      <c r="P303" s="30">
        <v>357.0</v>
      </c>
      <c r="Q303" s="30">
        <v>596.0</v>
      </c>
      <c r="R303" s="30">
        <v>385.0</v>
      </c>
      <c r="S303" s="30">
        <v>933.0</v>
      </c>
      <c r="T303" s="30">
        <v>324.0</v>
      </c>
      <c r="U303" s="30">
        <v>371.0</v>
      </c>
      <c r="V303" s="30">
        <v>354.0</v>
      </c>
      <c r="W303" s="30">
        <v>324.0</v>
      </c>
      <c r="X303" s="48">
        <v>25.0</v>
      </c>
      <c r="Y303" s="30">
        <v>0.0</v>
      </c>
      <c r="Z303" s="30">
        <v>3895.0</v>
      </c>
      <c r="AA303" s="30">
        <v>3895.0</v>
      </c>
      <c r="AB303" s="46">
        <f t="array" ref="AB303">xlookup(A303&amp;B303,'Inventory by Market SKU (Units)'!D:D,'Inventory by Market SKU (Units)'!C:C,"",0)</f>
        <v>946</v>
      </c>
      <c r="AC303" s="47">
        <f t="shared" si="1"/>
        <v>2.705433746</v>
      </c>
      <c r="AD303" s="46"/>
    </row>
    <row r="304" ht="14.25" hidden="1" customHeight="1">
      <c r="A304" s="11" t="s">
        <v>42</v>
      </c>
      <c r="B304" s="11" t="s">
        <v>352</v>
      </c>
      <c r="C304" s="28">
        <v>0.0</v>
      </c>
      <c r="D304" s="28">
        <v>0.0</v>
      </c>
      <c r="E304" s="28">
        <v>0.0</v>
      </c>
      <c r="F304" s="28">
        <v>0.0</v>
      </c>
      <c r="G304" s="28">
        <v>0.0</v>
      </c>
      <c r="H304" s="28">
        <v>0.0</v>
      </c>
      <c r="I304" s="28">
        <v>0.0</v>
      </c>
      <c r="J304" s="28">
        <v>0.0</v>
      </c>
      <c r="K304" s="28">
        <v>0.0</v>
      </c>
      <c r="L304" s="28">
        <v>0.0</v>
      </c>
      <c r="M304" s="28">
        <v>0.0</v>
      </c>
      <c r="N304" s="28">
        <v>0.0</v>
      </c>
      <c r="O304" s="28">
        <v>0.0</v>
      </c>
      <c r="P304" s="28">
        <v>1032.0</v>
      </c>
      <c r="Q304" s="28">
        <v>1688.0</v>
      </c>
      <c r="R304" s="28">
        <v>1877.0</v>
      </c>
      <c r="S304" s="28">
        <v>1667.0</v>
      </c>
      <c r="T304" s="28">
        <v>1798.0</v>
      </c>
      <c r="U304" s="28">
        <v>2516.0</v>
      </c>
      <c r="V304" s="28">
        <v>1656.0</v>
      </c>
      <c r="W304" s="28">
        <v>1812.0</v>
      </c>
      <c r="X304" s="29">
        <v>252.0</v>
      </c>
      <c r="Y304" s="28">
        <v>0.0</v>
      </c>
      <c r="Z304" s="28">
        <v>14298.0</v>
      </c>
      <c r="AA304" s="28">
        <v>14298.0</v>
      </c>
      <c r="AB304" s="46">
        <f t="array" ref="AB304">xlookup(A304&amp;B304,'Inventory by Market SKU (Units)'!D:D,'Inventory by Market SKU (Units)'!C:C,"",0)</f>
        <v>3689</v>
      </c>
      <c r="AC304" s="47">
        <f t="shared" si="1"/>
        <v>1.849431818</v>
      </c>
      <c r="AD304" s="46"/>
    </row>
    <row r="305" ht="14.25" hidden="1" customHeight="1">
      <c r="A305" s="18" t="s">
        <v>42</v>
      </c>
      <c r="B305" s="18" t="s">
        <v>353</v>
      </c>
      <c r="C305" s="30">
        <v>0.0</v>
      </c>
      <c r="D305" s="30">
        <v>0.0</v>
      </c>
      <c r="E305" s="30">
        <v>0.0</v>
      </c>
      <c r="F305" s="30">
        <v>0.0</v>
      </c>
      <c r="G305" s="30">
        <v>0.0</v>
      </c>
      <c r="H305" s="30">
        <v>0.0</v>
      </c>
      <c r="I305" s="30">
        <v>0.0</v>
      </c>
      <c r="J305" s="30">
        <v>0.0</v>
      </c>
      <c r="K305" s="30">
        <v>0.0</v>
      </c>
      <c r="L305" s="30">
        <v>0.0</v>
      </c>
      <c r="M305" s="30">
        <v>0.0</v>
      </c>
      <c r="N305" s="30">
        <v>0.0</v>
      </c>
      <c r="O305" s="30">
        <v>0.0</v>
      </c>
      <c r="P305" s="30">
        <v>0.0</v>
      </c>
      <c r="Q305" s="30">
        <v>78.0</v>
      </c>
      <c r="R305" s="30">
        <v>252.0</v>
      </c>
      <c r="S305" s="30">
        <v>72.0</v>
      </c>
      <c r="T305" s="30">
        <v>106.0</v>
      </c>
      <c r="U305" s="30">
        <v>210.0</v>
      </c>
      <c r="V305" s="30">
        <v>132.0</v>
      </c>
      <c r="W305" s="30">
        <v>48.0</v>
      </c>
      <c r="X305" s="48">
        <v>24.0</v>
      </c>
      <c r="Y305" s="30">
        <v>0.0</v>
      </c>
      <c r="Z305" s="30">
        <v>922.0</v>
      </c>
      <c r="AA305" s="30">
        <v>922.0</v>
      </c>
      <c r="AB305" s="46">
        <f t="array" ref="AB305">xlookup(A305&amp;B305,'Inventory by Market SKU (Units)'!D:D,'Inventory by Market SKU (Units)'!C:C,"",0)</f>
        <v>1287</v>
      </c>
      <c r="AC305" s="47">
        <f t="shared" si="1"/>
        <v>9.9</v>
      </c>
      <c r="AD305" s="46"/>
    </row>
    <row r="306" ht="14.25" hidden="1" customHeight="1">
      <c r="A306" s="11" t="s">
        <v>43</v>
      </c>
      <c r="B306" s="11" t="s">
        <v>354</v>
      </c>
      <c r="C306" s="28">
        <v>2271.0</v>
      </c>
      <c r="D306" s="28">
        <v>0.0</v>
      </c>
      <c r="E306" s="28">
        <v>0.0</v>
      </c>
      <c r="F306" s="28">
        <v>15.0</v>
      </c>
      <c r="G306" s="28">
        <v>0.0</v>
      </c>
      <c r="H306" s="28">
        <v>0.0</v>
      </c>
      <c r="I306" s="28">
        <v>0.0</v>
      </c>
      <c r="J306" s="28">
        <v>0.0</v>
      </c>
      <c r="K306" s="28">
        <v>0.0</v>
      </c>
      <c r="L306" s="28">
        <v>0.0</v>
      </c>
      <c r="M306" s="28">
        <v>0.0</v>
      </c>
      <c r="N306" s="28">
        <v>0.0</v>
      </c>
      <c r="O306" s="28">
        <v>0.0</v>
      </c>
      <c r="P306" s="28">
        <v>0.0</v>
      </c>
      <c r="Q306" s="28">
        <v>0.0</v>
      </c>
      <c r="R306" s="28">
        <v>0.0</v>
      </c>
      <c r="S306" s="28">
        <v>0.0</v>
      </c>
      <c r="T306" s="28">
        <v>0.0</v>
      </c>
      <c r="U306" s="28">
        <v>0.0</v>
      </c>
      <c r="V306" s="28">
        <v>0.0</v>
      </c>
      <c r="W306" s="28">
        <v>0.0</v>
      </c>
      <c r="X306" s="29">
        <v>0.0</v>
      </c>
      <c r="Y306" s="28">
        <v>2286.0</v>
      </c>
      <c r="Z306" s="28">
        <v>0.0</v>
      </c>
      <c r="AA306" s="28">
        <v>2286.0</v>
      </c>
      <c r="AB306" s="46" t="str">
        <f t="array" ref="AB306">xlookup(A306&amp;B306,'Inventory by Market SKU (Units)'!D:D,'Inventory by Market SKU (Units)'!C:C,"",0)</f>
        <v/>
      </c>
      <c r="AC306" s="47" t="str">
        <f t="shared" si="1"/>
        <v/>
      </c>
      <c r="AD306" s="46"/>
    </row>
    <row r="307" ht="14.25" hidden="1" customHeight="1">
      <c r="A307" s="18" t="s">
        <v>43</v>
      </c>
      <c r="B307" s="18" t="s">
        <v>355</v>
      </c>
      <c r="C307" s="30">
        <v>1120.0</v>
      </c>
      <c r="D307" s="30">
        <v>1909.0</v>
      </c>
      <c r="E307" s="30">
        <v>2155.0</v>
      </c>
      <c r="F307" s="30">
        <v>2748.0</v>
      </c>
      <c r="G307" s="30">
        <v>1462.0</v>
      </c>
      <c r="H307" s="30">
        <v>2207.0</v>
      </c>
      <c r="I307" s="30">
        <v>2300.0</v>
      </c>
      <c r="J307" s="30">
        <v>2736.0</v>
      </c>
      <c r="K307" s="30">
        <v>3967.0</v>
      </c>
      <c r="L307" s="30">
        <v>2096.0</v>
      </c>
      <c r="M307" s="30">
        <v>4379.0</v>
      </c>
      <c r="N307" s="30">
        <v>1941.0</v>
      </c>
      <c r="O307" s="30">
        <v>3757.0</v>
      </c>
      <c r="P307" s="30">
        <v>2891.0</v>
      </c>
      <c r="Q307" s="30">
        <v>3444.0</v>
      </c>
      <c r="R307" s="30">
        <v>2516.0</v>
      </c>
      <c r="S307" s="30">
        <v>2263.0</v>
      </c>
      <c r="T307" s="30">
        <v>2569.0</v>
      </c>
      <c r="U307" s="30">
        <v>2158.0</v>
      </c>
      <c r="V307" s="30">
        <v>1334.0</v>
      </c>
      <c r="W307" s="30">
        <v>1249.0</v>
      </c>
      <c r="X307" s="48">
        <v>120.0</v>
      </c>
      <c r="Y307" s="30">
        <v>29020.0</v>
      </c>
      <c r="Z307" s="30">
        <v>22301.0</v>
      </c>
      <c r="AA307" s="30">
        <v>51321.0</v>
      </c>
      <c r="AB307" s="46">
        <f t="array" ref="AB307">xlookup(A307&amp;B307,'Inventory by Market SKU (Units)'!D:D,'Inventory by Market SKU (Units)'!C:C,"",0)</f>
        <v>4774</v>
      </c>
      <c r="AC307" s="47">
        <f t="shared" si="1"/>
        <v>3.020881671</v>
      </c>
      <c r="AD307" s="46"/>
    </row>
    <row r="308" ht="14.25" hidden="1" customHeight="1">
      <c r="A308" s="11" t="s">
        <v>43</v>
      </c>
      <c r="B308" s="11" t="s">
        <v>356</v>
      </c>
      <c r="C308" s="28">
        <v>2805.0</v>
      </c>
      <c r="D308" s="28">
        <v>2355.0</v>
      </c>
      <c r="E308" s="28">
        <v>1815.0</v>
      </c>
      <c r="F308" s="28">
        <v>2687.0</v>
      </c>
      <c r="G308" s="28">
        <v>1874.0</v>
      </c>
      <c r="H308" s="28">
        <v>2511.0</v>
      </c>
      <c r="I308" s="28">
        <v>2776.0</v>
      </c>
      <c r="J308" s="28">
        <v>2194.0</v>
      </c>
      <c r="K308" s="28">
        <v>3216.0</v>
      </c>
      <c r="L308" s="28">
        <v>2943.0</v>
      </c>
      <c r="M308" s="28">
        <v>3056.0</v>
      </c>
      <c r="N308" s="28">
        <v>599.0</v>
      </c>
      <c r="O308" s="28">
        <v>4427.0</v>
      </c>
      <c r="P308" s="28">
        <v>2195.0</v>
      </c>
      <c r="Q308" s="28">
        <v>2502.0</v>
      </c>
      <c r="R308" s="28">
        <v>2735.0</v>
      </c>
      <c r="S308" s="28">
        <v>2761.0</v>
      </c>
      <c r="T308" s="28">
        <v>2622.0</v>
      </c>
      <c r="U308" s="28">
        <v>2308.0</v>
      </c>
      <c r="V308" s="28">
        <v>1234.0</v>
      </c>
      <c r="W308" s="28">
        <v>1575.0</v>
      </c>
      <c r="X308" s="29">
        <v>90.0</v>
      </c>
      <c r="Y308" s="28">
        <v>28831.0</v>
      </c>
      <c r="Z308" s="28">
        <v>22449.0</v>
      </c>
      <c r="AA308" s="28">
        <v>51280.0</v>
      </c>
      <c r="AB308" s="46">
        <f t="array" ref="AB308">xlookup(A308&amp;B308,'Inventory by Market SKU (Units)'!D:D,'Inventory by Market SKU (Units)'!C:C,"",0)</f>
        <v>7432</v>
      </c>
      <c r="AC308" s="47">
        <f t="shared" si="1"/>
        <v>4.357240571</v>
      </c>
      <c r="AD308" s="46"/>
    </row>
    <row r="309" ht="14.25" hidden="1" customHeight="1">
      <c r="A309" s="18" t="s">
        <v>43</v>
      </c>
      <c r="B309" s="18" t="s">
        <v>357</v>
      </c>
      <c r="C309" s="30">
        <v>1470.0</v>
      </c>
      <c r="D309" s="30">
        <v>1548.0</v>
      </c>
      <c r="E309" s="30">
        <v>795.0</v>
      </c>
      <c r="F309" s="30">
        <v>1130.0</v>
      </c>
      <c r="G309" s="30">
        <v>1115.0</v>
      </c>
      <c r="H309" s="30">
        <v>1411.0</v>
      </c>
      <c r="I309" s="30">
        <v>1292.0</v>
      </c>
      <c r="J309" s="30">
        <v>1740.0</v>
      </c>
      <c r="K309" s="30">
        <v>1815.0</v>
      </c>
      <c r="L309" s="30">
        <v>2491.0</v>
      </c>
      <c r="M309" s="30">
        <v>2625.0</v>
      </c>
      <c r="N309" s="30">
        <v>1942.0</v>
      </c>
      <c r="O309" s="30">
        <v>555.0</v>
      </c>
      <c r="P309" s="30">
        <v>2013.0</v>
      </c>
      <c r="Q309" s="30">
        <v>2325.0</v>
      </c>
      <c r="R309" s="30">
        <v>1668.0</v>
      </c>
      <c r="S309" s="30">
        <v>810.0</v>
      </c>
      <c r="T309" s="30">
        <v>1896.0</v>
      </c>
      <c r="U309" s="30">
        <v>1182.0</v>
      </c>
      <c r="V309" s="30">
        <v>750.0</v>
      </c>
      <c r="W309" s="30">
        <v>706.0</v>
      </c>
      <c r="X309" s="48">
        <v>75.0</v>
      </c>
      <c r="Y309" s="30">
        <v>19374.0</v>
      </c>
      <c r="Z309" s="30">
        <v>11980.0</v>
      </c>
      <c r="AA309" s="30">
        <v>31354.0</v>
      </c>
      <c r="AB309" s="46">
        <f t="array" ref="AB309">xlookup(A309&amp;B309,'Inventory by Market SKU (Units)'!D:D,'Inventory by Market SKU (Units)'!C:C,"",0)</f>
        <v>4014</v>
      </c>
      <c r="AC309" s="47">
        <f t="shared" si="1"/>
        <v>4.564821835</v>
      </c>
      <c r="AD309" s="46"/>
    </row>
    <row r="310" ht="14.25" hidden="1" customHeight="1">
      <c r="A310" s="11" t="s">
        <v>43</v>
      </c>
      <c r="B310" s="11" t="s">
        <v>358</v>
      </c>
      <c r="C310" s="28">
        <v>4410.0</v>
      </c>
      <c r="D310" s="28">
        <v>2055.0</v>
      </c>
      <c r="E310" s="28">
        <v>3059.0</v>
      </c>
      <c r="F310" s="28">
        <v>2847.0</v>
      </c>
      <c r="G310" s="28">
        <v>2621.0</v>
      </c>
      <c r="H310" s="28">
        <v>2420.0</v>
      </c>
      <c r="I310" s="28">
        <v>2783.0</v>
      </c>
      <c r="J310" s="28">
        <v>2716.0</v>
      </c>
      <c r="K310" s="28">
        <v>3226.0</v>
      </c>
      <c r="L310" s="28">
        <v>4080.0</v>
      </c>
      <c r="M310" s="28">
        <v>2865.0</v>
      </c>
      <c r="N310" s="28">
        <v>3138.0</v>
      </c>
      <c r="O310" s="28">
        <v>449.0</v>
      </c>
      <c r="P310" s="28">
        <v>0.0</v>
      </c>
      <c r="Q310" s="28">
        <v>2916.0</v>
      </c>
      <c r="R310" s="28">
        <v>1185.0</v>
      </c>
      <c r="S310" s="28">
        <v>0.0</v>
      </c>
      <c r="T310" s="28">
        <v>55.0</v>
      </c>
      <c r="U310" s="28">
        <v>0.0</v>
      </c>
      <c r="V310" s="28">
        <v>0.0</v>
      </c>
      <c r="W310" s="28">
        <v>0.0</v>
      </c>
      <c r="X310" s="29">
        <v>0.0</v>
      </c>
      <c r="Y310" s="28">
        <v>36220.0</v>
      </c>
      <c r="Z310" s="28">
        <v>4605.0</v>
      </c>
      <c r="AA310" s="28">
        <v>40825.0</v>
      </c>
      <c r="AB310" s="46">
        <f t="array" ref="AB310">xlookup(A310&amp;B310,'Inventory by Market SKU (Units)'!D:D,'Inventory by Market SKU (Units)'!C:C,"",0)</f>
        <v>0</v>
      </c>
      <c r="AC310" s="47" t="str">
        <f t="shared" si="1"/>
        <v/>
      </c>
      <c r="AD310" s="46"/>
    </row>
    <row r="311" ht="14.25" hidden="1" customHeight="1">
      <c r="A311" s="18" t="s">
        <v>43</v>
      </c>
      <c r="B311" s="18" t="s">
        <v>359</v>
      </c>
      <c r="C311" s="30">
        <v>3994.0</v>
      </c>
      <c r="D311" s="30">
        <v>2949.0</v>
      </c>
      <c r="E311" s="30">
        <v>3293.0</v>
      </c>
      <c r="F311" s="30">
        <v>3092.0</v>
      </c>
      <c r="G311" s="30">
        <v>2458.0</v>
      </c>
      <c r="H311" s="30">
        <v>2505.0</v>
      </c>
      <c r="I311" s="30">
        <v>3049.0</v>
      </c>
      <c r="J311" s="30">
        <v>3247.0</v>
      </c>
      <c r="K311" s="30">
        <v>4470.0</v>
      </c>
      <c r="L311" s="30">
        <v>982.0</v>
      </c>
      <c r="M311" s="30">
        <v>3635.0</v>
      </c>
      <c r="N311" s="30">
        <v>4901.0</v>
      </c>
      <c r="O311" s="30">
        <v>3540.0</v>
      </c>
      <c r="P311" s="30">
        <v>3732.0</v>
      </c>
      <c r="Q311" s="30">
        <v>4124.0</v>
      </c>
      <c r="R311" s="30">
        <v>2712.0</v>
      </c>
      <c r="S311" s="30">
        <v>2816.0</v>
      </c>
      <c r="T311" s="30">
        <v>3345.0</v>
      </c>
      <c r="U311" s="30">
        <v>2421.0</v>
      </c>
      <c r="V311" s="30">
        <v>1763.0</v>
      </c>
      <c r="W311" s="30">
        <v>1943.0</v>
      </c>
      <c r="X311" s="48">
        <v>210.0</v>
      </c>
      <c r="Y311" s="30">
        <v>38575.0</v>
      </c>
      <c r="Z311" s="30">
        <v>26606.0</v>
      </c>
      <c r="AA311" s="30">
        <v>65181.0</v>
      </c>
      <c r="AB311" s="46">
        <f t="array" ref="AB311">xlookup(A311&amp;B311,'Inventory by Market SKU (Units)'!D:D,'Inventory by Market SKU (Units)'!C:C,"",0)</f>
        <v>6905</v>
      </c>
      <c r="AC311" s="47">
        <f t="shared" si="1"/>
        <v>3.380936837</v>
      </c>
      <c r="AD311" s="46"/>
    </row>
    <row r="312" ht="14.25" hidden="1" customHeight="1">
      <c r="A312" s="11" t="s">
        <v>43</v>
      </c>
      <c r="B312" s="11" t="s">
        <v>360</v>
      </c>
      <c r="C312" s="28">
        <v>390.0</v>
      </c>
      <c r="D312" s="28">
        <v>2981.0</v>
      </c>
      <c r="E312" s="28">
        <v>3015.0</v>
      </c>
      <c r="F312" s="28">
        <v>3678.0</v>
      </c>
      <c r="G312" s="28">
        <v>2868.0</v>
      </c>
      <c r="H312" s="28">
        <v>2432.0</v>
      </c>
      <c r="I312" s="28">
        <v>2935.0</v>
      </c>
      <c r="J312" s="28">
        <v>3285.0</v>
      </c>
      <c r="K312" s="28">
        <v>3025.0</v>
      </c>
      <c r="L312" s="28">
        <v>1570.0</v>
      </c>
      <c r="M312" s="28">
        <v>4080.0</v>
      </c>
      <c r="N312" s="28">
        <v>2277.0</v>
      </c>
      <c r="O312" s="28">
        <v>4202.0</v>
      </c>
      <c r="P312" s="28">
        <v>3338.0</v>
      </c>
      <c r="Q312" s="28">
        <v>4471.0</v>
      </c>
      <c r="R312" s="28">
        <v>3249.0</v>
      </c>
      <c r="S312" s="28">
        <v>3086.0</v>
      </c>
      <c r="T312" s="28">
        <v>3375.0</v>
      </c>
      <c r="U312" s="28">
        <v>3416.0</v>
      </c>
      <c r="V312" s="28">
        <v>1726.0</v>
      </c>
      <c r="W312" s="28">
        <v>2255.0</v>
      </c>
      <c r="X312" s="29">
        <v>75.0</v>
      </c>
      <c r="Y312" s="28">
        <v>32536.0</v>
      </c>
      <c r="Z312" s="28">
        <v>29193.0</v>
      </c>
      <c r="AA312" s="28">
        <v>61729.0</v>
      </c>
      <c r="AB312" s="46">
        <f t="array" ref="AB312">xlookup(A312&amp;B312,'Inventory by Market SKU (Units)'!D:D,'Inventory by Market SKU (Units)'!C:C,"",0)</f>
        <v>8024</v>
      </c>
      <c r="AC312" s="47">
        <f t="shared" si="1"/>
        <v>3.254292281</v>
      </c>
      <c r="AD312" s="46"/>
    </row>
    <row r="313" ht="14.25" hidden="1" customHeight="1">
      <c r="A313" s="18" t="s">
        <v>43</v>
      </c>
      <c r="B313" s="18" t="s">
        <v>361</v>
      </c>
      <c r="C313" s="30">
        <v>2642.0</v>
      </c>
      <c r="D313" s="30">
        <v>3232.0</v>
      </c>
      <c r="E313" s="30">
        <v>2024.0</v>
      </c>
      <c r="F313" s="30">
        <v>2545.0</v>
      </c>
      <c r="G313" s="30">
        <v>2265.0</v>
      </c>
      <c r="H313" s="30">
        <v>1699.0</v>
      </c>
      <c r="I313" s="30">
        <v>2574.0</v>
      </c>
      <c r="J313" s="30">
        <v>2702.0</v>
      </c>
      <c r="K313" s="30">
        <v>3379.0</v>
      </c>
      <c r="L313" s="30">
        <v>4561.0</v>
      </c>
      <c r="M313" s="30">
        <v>3300.0</v>
      </c>
      <c r="N313" s="30">
        <v>3160.0</v>
      </c>
      <c r="O313" s="30">
        <v>544.0</v>
      </c>
      <c r="P313" s="30">
        <v>15.0</v>
      </c>
      <c r="Q313" s="30">
        <v>0.0</v>
      </c>
      <c r="R313" s="30">
        <v>0.0</v>
      </c>
      <c r="S313" s="30">
        <v>0.0</v>
      </c>
      <c r="T313" s="30">
        <v>30.0</v>
      </c>
      <c r="U313" s="30">
        <v>0.0</v>
      </c>
      <c r="V313" s="30">
        <v>0.0</v>
      </c>
      <c r="W313" s="30">
        <v>0.0</v>
      </c>
      <c r="X313" s="48">
        <v>0.0</v>
      </c>
      <c r="Y313" s="30">
        <v>34083.0</v>
      </c>
      <c r="Z313" s="30">
        <v>589.0</v>
      </c>
      <c r="AA313" s="30">
        <v>34672.0</v>
      </c>
      <c r="AB313" s="46">
        <f t="array" ref="AB313">xlookup(A313&amp;B313,'Inventory by Market SKU (Units)'!D:D,'Inventory by Market SKU (Units)'!C:C,"",0)</f>
        <v>0</v>
      </c>
      <c r="AC313" s="47" t="str">
        <f t="shared" si="1"/>
        <v/>
      </c>
      <c r="AD313" s="46"/>
    </row>
    <row r="314" ht="14.25" hidden="1" customHeight="1">
      <c r="A314" s="11" t="s">
        <v>43</v>
      </c>
      <c r="B314" s="11" t="s">
        <v>362</v>
      </c>
      <c r="C314" s="28">
        <v>3558.0</v>
      </c>
      <c r="D314" s="28">
        <v>2577.0</v>
      </c>
      <c r="E314" s="28">
        <v>2543.0</v>
      </c>
      <c r="F314" s="28">
        <v>2770.0</v>
      </c>
      <c r="G314" s="28">
        <v>1992.0</v>
      </c>
      <c r="H314" s="28">
        <v>2415.0</v>
      </c>
      <c r="I314" s="28">
        <v>2345.0</v>
      </c>
      <c r="J314" s="28">
        <v>2607.0</v>
      </c>
      <c r="K314" s="28">
        <v>3680.0</v>
      </c>
      <c r="L314" s="28">
        <v>4845.0</v>
      </c>
      <c r="M314" s="28">
        <v>1771.0</v>
      </c>
      <c r="N314" s="28">
        <v>1371.0</v>
      </c>
      <c r="O314" s="28">
        <v>2374.0</v>
      </c>
      <c r="P314" s="28">
        <v>3044.0</v>
      </c>
      <c r="Q314" s="28">
        <v>3752.0</v>
      </c>
      <c r="R314" s="28">
        <v>3170.0</v>
      </c>
      <c r="S314" s="28">
        <v>1784.0</v>
      </c>
      <c r="T314" s="28">
        <v>2673.0</v>
      </c>
      <c r="U314" s="28">
        <v>1967.0</v>
      </c>
      <c r="V314" s="28">
        <v>1611.0</v>
      </c>
      <c r="W314" s="28">
        <v>1237.0</v>
      </c>
      <c r="X314" s="29">
        <v>90.0</v>
      </c>
      <c r="Y314" s="28">
        <v>32474.0</v>
      </c>
      <c r="Z314" s="28">
        <v>21702.0</v>
      </c>
      <c r="AA314" s="28">
        <v>54176.0</v>
      </c>
      <c r="AB314" s="46">
        <f t="array" ref="AB314">xlookup(A314&amp;B314,'Inventory by Market SKU (Units)'!D:D,'Inventory by Market SKU (Units)'!C:C,"",0)</f>
        <v>2723</v>
      </c>
      <c r="AC314" s="47">
        <f t="shared" si="1"/>
        <v>1.696573209</v>
      </c>
      <c r="AD314" s="46"/>
    </row>
    <row r="315" ht="14.25" hidden="1" customHeight="1">
      <c r="A315" s="18" t="s">
        <v>43</v>
      </c>
      <c r="B315" s="18" t="s">
        <v>363</v>
      </c>
      <c r="C315" s="30">
        <v>2560.0</v>
      </c>
      <c r="D315" s="30">
        <v>2509.0</v>
      </c>
      <c r="E315" s="30">
        <v>2142.0</v>
      </c>
      <c r="F315" s="30">
        <v>710.0</v>
      </c>
      <c r="G315" s="30">
        <v>2407.0</v>
      </c>
      <c r="H315" s="30">
        <v>1842.0</v>
      </c>
      <c r="I315" s="30">
        <v>2742.0</v>
      </c>
      <c r="J315" s="30">
        <v>2474.0</v>
      </c>
      <c r="K315" s="30">
        <v>3572.0</v>
      </c>
      <c r="L315" s="30">
        <v>2617.0</v>
      </c>
      <c r="M315" s="30">
        <v>2954.0</v>
      </c>
      <c r="N315" s="30">
        <v>112.0</v>
      </c>
      <c r="O315" s="30">
        <v>18.0</v>
      </c>
      <c r="P315" s="30">
        <v>3605.0</v>
      </c>
      <c r="Q315" s="30">
        <v>2611.0</v>
      </c>
      <c r="R315" s="30">
        <v>4287.0</v>
      </c>
      <c r="S315" s="30">
        <v>2415.0</v>
      </c>
      <c r="T315" s="30">
        <v>2601.0</v>
      </c>
      <c r="U315" s="30">
        <v>2622.0</v>
      </c>
      <c r="V315" s="30">
        <v>1379.0</v>
      </c>
      <c r="W315" s="30">
        <v>2019.0</v>
      </c>
      <c r="X315" s="48">
        <v>165.0</v>
      </c>
      <c r="Y315" s="30">
        <v>26641.0</v>
      </c>
      <c r="Z315" s="30">
        <v>21722.0</v>
      </c>
      <c r="AA315" s="30">
        <v>48363.0</v>
      </c>
      <c r="AB315" s="46">
        <f t="array" ref="AB315">xlookup(A315&amp;B315,'Inventory by Market SKU (Units)'!D:D,'Inventory by Market SKU (Units)'!C:C,"",0)</f>
        <v>7439</v>
      </c>
      <c r="AC315" s="47">
        <f t="shared" si="1"/>
        <v>3.707142857</v>
      </c>
      <c r="AD315" s="46"/>
    </row>
    <row r="316" ht="14.25" hidden="1" customHeight="1">
      <c r="A316" s="11" t="s">
        <v>43</v>
      </c>
      <c r="B316" s="11" t="s">
        <v>364</v>
      </c>
      <c r="C316" s="28">
        <v>5052.0</v>
      </c>
      <c r="D316" s="28">
        <v>3257.0</v>
      </c>
      <c r="E316" s="28">
        <v>3592.0</v>
      </c>
      <c r="F316" s="28">
        <v>2730.0</v>
      </c>
      <c r="G316" s="28">
        <v>3070.0</v>
      </c>
      <c r="H316" s="28">
        <v>3482.0</v>
      </c>
      <c r="I316" s="28">
        <v>3582.0</v>
      </c>
      <c r="J316" s="28">
        <v>630.0</v>
      </c>
      <c r="K316" s="28">
        <v>4290.0</v>
      </c>
      <c r="L316" s="28">
        <v>2673.0</v>
      </c>
      <c r="M316" s="28">
        <v>2850.0</v>
      </c>
      <c r="N316" s="28">
        <v>3933.0</v>
      </c>
      <c r="O316" s="28">
        <v>2363.0</v>
      </c>
      <c r="P316" s="28">
        <v>3692.0</v>
      </c>
      <c r="Q316" s="28">
        <v>3621.0</v>
      </c>
      <c r="R316" s="28">
        <v>2651.0</v>
      </c>
      <c r="S316" s="28">
        <v>2350.0</v>
      </c>
      <c r="T316" s="28">
        <v>2693.0</v>
      </c>
      <c r="U316" s="28">
        <v>3053.0</v>
      </c>
      <c r="V316" s="28">
        <v>1752.0</v>
      </c>
      <c r="W316" s="28">
        <v>1618.0</v>
      </c>
      <c r="X316" s="29">
        <v>75.0</v>
      </c>
      <c r="Y316" s="28">
        <v>39141.0</v>
      </c>
      <c r="Z316" s="28">
        <v>23868.0</v>
      </c>
      <c r="AA316" s="28">
        <v>63009.0</v>
      </c>
      <c r="AB316" s="46">
        <f t="array" ref="AB316">xlookup(A316&amp;B316,'Inventory by Market SKU (Units)'!D:D,'Inventory by Market SKU (Units)'!C:C,"",0)</f>
        <v>4989</v>
      </c>
      <c r="AC316" s="47">
        <f t="shared" si="1"/>
        <v>2.330219524</v>
      </c>
      <c r="AD316" s="46"/>
    </row>
    <row r="317" ht="14.25" hidden="1" customHeight="1">
      <c r="A317" s="18" t="s">
        <v>43</v>
      </c>
      <c r="B317" s="18" t="s">
        <v>365</v>
      </c>
      <c r="C317" s="30">
        <v>330.0</v>
      </c>
      <c r="D317" s="30">
        <v>3120.0</v>
      </c>
      <c r="E317" s="30">
        <v>2860.0</v>
      </c>
      <c r="F317" s="30">
        <v>2942.0</v>
      </c>
      <c r="G317" s="30">
        <v>3003.0</v>
      </c>
      <c r="H317" s="30">
        <v>2454.0</v>
      </c>
      <c r="I317" s="30">
        <v>2777.0</v>
      </c>
      <c r="J317" s="30">
        <v>2855.0</v>
      </c>
      <c r="K317" s="30">
        <v>3120.0</v>
      </c>
      <c r="L317" s="30">
        <v>2925.0</v>
      </c>
      <c r="M317" s="30">
        <v>2820.0</v>
      </c>
      <c r="N317" s="30">
        <v>1404.0</v>
      </c>
      <c r="O317" s="30">
        <v>5375.0</v>
      </c>
      <c r="P317" s="30">
        <v>3259.0</v>
      </c>
      <c r="Q317" s="30">
        <v>4260.0</v>
      </c>
      <c r="R317" s="30">
        <v>2295.0</v>
      </c>
      <c r="S317" s="30">
        <v>2593.0</v>
      </c>
      <c r="T317" s="30">
        <v>2565.0</v>
      </c>
      <c r="U317" s="30">
        <v>2730.0</v>
      </c>
      <c r="V317" s="30">
        <v>1695.0</v>
      </c>
      <c r="W317" s="30">
        <v>1590.0</v>
      </c>
      <c r="X317" s="48">
        <v>30.0</v>
      </c>
      <c r="Y317" s="30">
        <v>30610.0</v>
      </c>
      <c r="Z317" s="30">
        <v>26392.0</v>
      </c>
      <c r="AA317" s="30">
        <v>57002.0</v>
      </c>
      <c r="AB317" s="46">
        <f t="array" ref="AB317">xlookup(A317&amp;B317,'Inventory by Market SKU (Units)'!D:D,'Inventory by Market SKU (Units)'!C:C,"",0)</f>
        <v>5876</v>
      </c>
      <c r="AC317" s="47">
        <f t="shared" si="1"/>
        <v>2.930673317</v>
      </c>
      <c r="AD317" s="46"/>
    </row>
    <row r="318" ht="14.25" hidden="1" customHeight="1">
      <c r="A318" s="11" t="s">
        <v>43</v>
      </c>
      <c r="B318" s="11" t="s">
        <v>366</v>
      </c>
      <c r="C318" s="28">
        <v>2802.0</v>
      </c>
      <c r="D318" s="28">
        <v>2501.0</v>
      </c>
      <c r="E318" s="28">
        <v>1982.0</v>
      </c>
      <c r="F318" s="28">
        <v>2520.0</v>
      </c>
      <c r="G318" s="28">
        <v>2234.0</v>
      </c>
      <c r="H318" s="28">
        <v>2599.0</v>
      </c>
      <c r="I318" s="28">
        <v>2640.0</v>
      </c>
      <c r="J318" s="28">
        <v>3161.0</v>
      </c>
      <c r="K318" s="28">
        <v>3729.0</v>
      </c>
      <c r="L318" s="28">
        <v>2942.0</v>
      </c>
      <c r="M318" s="28">
        <v>2842.0</v>
      </c>
      <c r="N318" s="28">
        <v>30.0</v>
      </c>
      <c r="O318" s="28">
        <v>13.0</v>
      </c>
      <c r="P318" s="28">
        <v>2109.0</v>
      </c>
      <c r="Q318" s="28">
        <v>3649.0</v>
      </c>
      <c r="R318" s="28">
        <v>4399.0</v>
      </c>
      <c r="S318" s="28">
        <v>1950.0</v>
      </c>
      <c r="T318" s="28">
        <v>2879.0</v>
      </c>
      <c r="U318" s="28">
        <v>2111.0</v>
      </c>
      <c r="V318" s="28">
        <v>1352.0</v>
      </c>
      <c r="W318" s="28">
        <v>1288.0</v>
      </c>
      <c r="X318" s="29">
        <v>352.0</v>
      </c>
      <c r="Y318" s="28">
        <v>29982.0</v>
      </c>
      <c r="Z318" s="28">
        <v>20102.0</v>
      </c>
      <c r="AA318" s="28">
        <v>50084.0</v>
      </c>
      <c r="AB318" s="46">
        <f t="array" ref="AB318">xlookup(A318&amp;B318,'Inventory by Market SKU (Units)'!D:D,'Inventory by Market SKU (Units)'!C:C,"",0)</f>
        <v>10563</v>
      </c>
      <c r="AC318" s="47">
        <f t="shared" si="1"/>
        <v>6.669964218</v>
      </c>
      <c r="AD318" s="46"/>
    </row>
    <row r="319" ht="14.25" hidden="1" customHeight="1">
      <c r="A319" s="18" t="s">
        <v>43</v>
      </c>
      <c r="B319" s="18" t="s">
        <v>367</v>
      </c>
      <c r="C319" s="30">
        <v>3033.0</v>
      </c>
      <c r="D319" s="30">
        <v>2230.0</v>
      </c>
      <c r="E319" s="30">
        <v>2053.0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  <c r="O319" s="30">
        <v>0.0</v>
      </c>
      <c r="P319" s="30">
        <v>0.0</v>
      </c>
      <c r="Q319" s="30">
        <v>0.0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48">
        <v>0.0</v>
      </c>
      <c r="Y319" s="30">
        <v>7316.0</v>
      </c>
      <c r="Z319" s="30">
        <v>0.0</v>
      </c>
      <c r="AA319" s="30">
        <v>7316.0</v>
      </c>
      <c r="AB319" s="46" t="str">
        <f t="array" ref="AB319">xlookup(A319&amp;B319,'Inventory by Market SKU (Units)'!D:D,'Inventory by Market SKU (Units)'!C:C,"",0)</f>
        <v/>
      </c>
      <c r="AC319" s="47" t="str">
        <f t="shared" si="1"/>
        <v/>
      </c>
      <c r="AD319" s="46"/>
    </row>
    <row r="320" ht="14.25" hidden="1" customHeight="1">
      <c r="A320" s="11" t="s">
        <v>43</v>
      </c>
      <c r="B320" s="11" t="s">
        <v>368</v>
      </c>
      <c r="C320" s="28">
        <v>2349.0</v>
      </c>
      <c r="D320" s="28">
        <v>591.0</v>
      </c>
      <c r="E320" s="28">
        <v>1801.0</v>
      </c>
      <c r="F320" s="28">
        <v>2450.0</v>
      </c>
      <c r="G320" s="28">
        <v>1656.0</v>
      </c>
      <c r="H320" s="28">
        <v>1759.0</v>
      </c>
      <c r="I320" s="28">
        <v>1708.0</v>
      </c>
      <c r="J320" s="28">
        <v>2209.0</v>
      </c>
      <c r="K320" s="28">
        <v>2671.0</v>
      </c>
      <c r="L320" s="28">
        <v>1591.0</v>
      </c>
      <c r="M320" s="28">
        <v>2955.0</v>
      </c>
      <c r="N320" s="28">
        <v>1660.0</v>
      </c>
      <c r="O320" s="28">
        <v>2598.0</v>
      </c>
      <c r="P320" s="28">
        <v>0.0</v>
      </c>
      <c r="Q320" s="28">
        <v>3383.0</v>
      </c>
      <c r="R320" s="28">
        <v>530.0</v>
      </c>
      <c r="S320" s="28">
        <v>735.0</v>
      </c>
      <c r="T320" s="28">
        <v>1231.0</v>
      </c>
      <c r="U320" s="28">
        <v>1357.0</v>
      </c>
      <c r="V320" s="28">
        <v>1029.0</v>
      </c>
      <c r="W320" s="28">
        <v>522.0</v>
      </c>
      <c r="X320" s="29">
        <v>0.0</v>
      </c>
      <c r="Y320" s="28">
        <v>23400.0</v>
      </c>
      <c r="Z320" s="28">
        <v>11385.0</v>
      </c>
      <c r="AA320" s="28">
        <v>34785.0</v>
      </c>
      <c r="AB320" s="46">
        <f t="array" ref="AB320">xlookup(A320&amp;B320,'Inventory by Market SKU (Units)'!D:D,'Inventory by Market SKU (Units)'!C:C,"",0)</f>
        <v>5</v>
      </c>
      <c r="AC320" s="47">
        <f t="shared" si="1"/>
        <v>0.005158184319</v>
      </c>
      <c r="AD320" s="46"/>
    </row>
    <row r="321" ht="14.25" hidden="1" customHeight="1">
      <c r="A321" s="18" t="s">
        <v>43</v>
      </c>
      <c r="B321" s="18" t="s">
        <v>369</v>
      </c>
      <c r="C321" s="30">
        <v>3576.0</v>
      </c>
      <c r="D321" s="30">
        <v>2866.0</v>
      </c>
      <c r="E321" s="30">
        <v>3513.0</v>
      </c>
      <c r="F321" s="30">
        <v>1903.0</v>
      </c>
      <c r="G321" s="30">
        <v>2629.0</v>
      </c>
      <c r="H321" s="30">
        <v>1895.0</v>
      </c>
      <c r="I321" s="30">
        <v>2753.0</v>
      </c>
      <c r="J321" s="30">
        <v>4250.0</v>
      </c>
      <c r="K321" s="30">
        <v>3200.0</v>
      </c>
      <c r="L321" s="30">
        <v>0.0</v>
      </c>
      <c r="M321" s="30">
        <v>5546.0</v>
      </c>
      <c r="N321" s="30">
        <v>252.0</v>
      </c>
      <c r="O321" s="30">
        <v>980.0</v>
      </c>
      <c r="P321" s="30">
        <v>5733.0</v>
      </c>
      <c r="Q321" s="30">
        <v>1410.0</v>
      </c>
      <c r="R321" s="30">
        <v>460.0</v>
      </c>
      <c r="S321" s="30">
        <v>735.0</v>
      </c>
      <c r="T321" s="30">
        <v>0.0</v>
      </c>
      <c r="U321" s="30">
        <v>0.0</v>
      </c>
      <c r="V321" s="30">
        <v>0.0</v>
      </c>
      <c r="W321" s="30">
        <v>0.0</v>
      </c>
      <c r="X321" s="48">
        <v>0.0</v>
      </c>
      <c r="Y321" s="30">
        <v>32383.0</v>
      </c>
      <c r="Z321" s="30">
        <v>9318.0</v>
      </c>
      <c r="AA321" s="30">
        <v>41701.0</v>
      </c>
      <c r="AB321" s="46">
        <f t="array" ref="AB321">xlookup(A321&amp;B321,'Inventory by Market SKU (Units)'!D:D,'Inventory by Market SKU (Units)'!C:C,"",0)</f>
        <v>72</v>
      </c>
      <c r="AC321" s="47" t="str">
        <f t="shared" si="1"/>
        <v/>
      </c>
      <c r="AD321" s="46"/>
    </row>
    <row r="322" ht="14.25" hidden="1" customHeight="1">
      <c r="A322" s="11" t="s">
        <v>43</v>
      </c>
      <c r="B322" s="11" t="s">
        <v>370</v>
      </c>
      <c r="C322" s="28">
        <v>2374.0</v>
      </c>
      <c r="D322" s="28">
        <v>2451.0</v>
      </c>
      <c r="E322" s="28">
        <v>2616.0</v>
      </c>
      <c r="F322" s="28">
        <v>1944.0</v>
      </c>
      <c r="G322" s="28">
        <v>2323.0</v>
      </c>
      <c r="H322" s="28">
        <v>2001.0</v>
      </c>
      <c r="I322" s="28">
        <v>2555.0</v>
      </c>
      <c r="J322" s="28">
        <v>2602.0</v>
      </c>
      <c r="K322" s="28">
        <v>2669.0</v>
      </c>
      <c r="L322" s="28">
        <v>1558.0</v>
      </c>
      <c r="M322" s="28">
        <v>4208.0</v>
      </c>
      <c r="N322" s="28">
        <v>2552.0</v>
      </c>
      <c r="O322" s="28">
        <v>21.0</v>
      </c>
      <c r="P322" s="28">
        <v>0.0</v>
      </c>
      <c r="Q322" s="28">
        <v>0.0</v>
      </c>
      <c r="R322" s="28">
        <v>1850.0</v>
      </c>
      <c r="S322" s="28">
        <v>1125.0</v>
      </c>
      <c r="T322" s="28">
        <v>1605.0</v>
      </c>
      <c r="U322" s="28">
        <v>315.0</v>
      </c>
      <c r="V322" s="28">
        <v>0.0</v>
      </c>
      <c r="W322" s="28">
        <v>0.0</v>
      </c>
      <c r="X322" s="29">
        <v>0.0</v>
      </c>
      <c r="Y322" s="28">
        <v>29853.0</v>
      </c>
      <c r="Z322" s="28">
        <v>4916.0</v>
      </c>
      <c r="AA322" s="28">
        <v>34769.0</v>
      </c>
      <c r="AB322" s="46">
        <f t="array" ref="AB322">xlookup(A322&amp;B322,'Inventory by Market SKU (Units)'!D:D,'Inventory by Market SKU (Units)'!C:C,"",0)</f>
        <v>14</v>
      </c>
      <c r="AC322" s="47">
        <f t="shared" si="1"/>
        <v>0.1333333333</v>
      </c>
      <c r="AD322" s="46"/>
    </row>
    <row r="323" ht="14.25" hidden="1" customHeight="1">
      <c r="A323" s="18" t="s">
        <v>43</v>
      </c>
      <c r="B323" s="18" t="s">
        <v>371</v>
      </c>
      <c r="C323" s="30">
        <v>2006.0</v>
      </c>
      <c r="D323" s="30">
        <v>1218.0</v>
      </c>
      <c r="E323" s="30">
        <v>1382.0</v>
      </c>
      <c r="F323" s="30">
        <v>1847.0</v>
      </c>
      <c r="G323" s="30">
        <v>1389.0</v>
      </c>
      <c r="H323" s="30">
        <v>1463.0</v>
      </c>
      <c r="I323" s="30">
        <v>1214.0</v>
      </c>
      <c r="J323" s="30">
        <v>1805.0</v>
      </c>
      <c r="K323" s="30">
        <v>3316.0</v>
      </c>
      <c r="L323" s="30">
        <v>1168.0</v>
      </c>
      <c r="M323" s="30">
        <v>4034.0</v>
      </c>
      <c r="N323" s="30">
        <v>2104.0</v>
      </c>
      <c r="O323" s="30">
        <v>38.0</v>
      </c>
      <c r="P323" s="30">
        <v>40.0</v>
      </c>
      <c r="Q323" s="30">
        <v>0.0</v>
      </c>
      <c r="R323" s="30">
        <v>1182.0</v>
      </c>
      <c r="S323" s="30">
        <v>780.0</v>
      </c>
      <c r="T323" s="30">
        <v>929.0</v>
      </c>
      <c r="U323" s="30">
        <v>1126.0</v>
      </c>
      <c r="V323" s="30">
        <v>0.0</v>
      </c>
      <c r="W323" s="30">
        <v>0.0</v>
      </c>
      <c r="X323" s="48">
        <v>0.0</v>
      </c>
      <c r="Y323" s="30">
        <v>22946.0</v>
      </c>
      <c r="Z323" s="30">
        <v>4095.0</v>
      </c>
      <c r="AA323" s="30">
        <v>27041.0</v>
      </c>
      <c r="AB323" s="46">
        <f t="array" ref="AB323">xlookup(A323&amp;B323,'Inventory by Market SKU (Units)'!D:D,'Inventory by Market SKU (Units)'!C:C,"",0)</f>
        <v>0</v>
      </c>
      <c r="AC323" s="47">
        <f t="shared" si="1"/>
        <v>0</v>
      </c>
      <c r="AD323" s="46"/>
    </row>
    <row r="324" ht="14.25" hidden="1" customHeight="1">
      <c r="A324" s="11" t="s">
        <v>43</v>
      </c>
      <c r="B324" s="11" t="s">
        <v>372</v>
      </c>
      <c r="C324" s="28">
        <v>1745.0</v>
      </c>
      <c r="D324" s="28">
        <v>1412.0</v>
      </c>
      <c r="E324" s="28">
        <v>1278.0</v>
      </c>
      <c r="F324" s="28">
        <v>1201.0</v>
      </c>
      <c r="G324" s="28">
        <v>1046.0</v>
      </c>
      <c r="H324" s="28">
        <v>1454.0</v>
      </c>
      <c r="I324" s="28">
        <v>1236.0</v>
      </c>
      <c r="J324" s="28">
        <v>1830.0</v>
      </c>
      <c r="K324" s="28">
        <v>1815.0</v>
      </c>
      <c r="L324" s="28">
        <v>2458.0</v>
      </c>
      <c r="M324" s="28">
        <v>2745.0</v>
      </c>
      <c r="N324" s="28">
        <v>1800.0</v>
      </c>
      <c r="O324" s="28">
        <v>1540.0</v>
      </c>
      <c r="P324" s="28">
        <v>1720.0</v>
      </c>
      <c r="Q324" s="28">
        <v>1530.0</v>
      </c>
      <c r="R324" s="28">
        <v>1395.0</v>
      </c>
      <c r="S324" s="28">
        <v>1935.0</v>
      </c>
      <c r="T324" s="28">
        <v>1471.0</v>
      </c>
      <c r="U324" s="28">
        <v>1449.0</v>
      </c>
      <c r="V324" s="28">
        <v>855.0</v>
      </c>
      <c r="W324" s="28">
        <v>1020.0</v>
      </c>
      <c r="X324" s="29">
        <v>121.0</v>
      </c>
      <c r="Y324" s="28">
        <v>20020.0</v>
      </c>
      <c r="Z324" s="28">
        <v>13036.0</v>
      </c>
      <c r="AA324" s="28">
        <v>33056.0</v>
      </c>
      <c r="AB324" s="46">
        <f t="array" ref="AB324">xlookup(A324&amp;B324,'Inventory by Market SKU (Units)'!D:D,'Inventory by Market SKU (Units)'!C:C,"",0)</f>
        <v>4822</v>
      </c>
      <c r="AC324" s="47">
        <f t="shared" si="1"/>
        <v>4.35198556</v>
      </c>
      <c r="AD324" s="46"/>
    </row>
    <row r="325" ht="14.25" hidden="1" customHeight="1">
      <c r="A325" s="18" t="s">
        <v>43</v>
      </c>
      <c r="B325" s="18" t="s">
        <v>373</v>
      </c>
      <c r="C325" s="30">
        <v>1749.0</v>
      </c>
      <c r="D325" s="30">
        <v>1124.0</v>
      </c>
      <c r="E325" s="30">
        <v>1064.0</v>
      </c>
      <c r="F325" s="30">
        <v>1134.0</v>
      </c>
      <c r="G325" s="30">
        <v>1680.0</v>
      </c>
      <c r="H325" s="30">
        <v>1673.0</v>
      </c>
      <c r="I325" s="30">
        <v>1345.0</v>
      </c>
      <c r="J325" s="30">
        <v>725.0</v>
      </c>
      <c r="K325" s="30">
        <v>0.0</v>
      </c>
      <c r="L325" s="30">
        <v>0.0</v>
      </c>
      <c r="M325" s="30">
        <v>0.0</v>
      </c>
      <c r="N325" s="30">
        <v>0.0</v>
      </c>
      <c r="O325" s="30">
        <v>0.0</v>
      </c>
      <c r="P325" s="30">
        <v>0.0</v>
      </c>
      <c r="Q325" s="30">
        <v>0.0</v>
      </c>
      <c r="R325" s="30">
        <v>0.0</v>
      </c>
      <c r="S325" s="30">
        <v>0.0</v>
      </c>
      <c r="T325" s="30">
        <v>0.0</v>
      </c>
      <c r="U325" s="30">
        <v>0.0</v>
      </c>
      <c r="V325" s="30">
        <v>0.0</v>
      </c>
      <c r="W325" s="30">
        <v>0.0</v>
      </c>
      <c r="X325" s="48">
        <v>0.0</v>
      </c>
      <c r="Y325" s="30">
        <v>10494.0</v>
      </c>
      <c r="Z325" s="30">
        <v>0.0</v>
      </c>
      <c r="AA325" s="30">
        <v>10494.0</v>
      </c>
      <c r="AB325" s="46" t="str">
        <f t="array" ref="AB325">xlookup(A325&amp;B325,'Inventory by Market SKU (Units)'!D:D,'Inventory by Market SKU (Units)'!C:C,"",0)</f>
        <v/>
      </c>
      <c r="AC325" s="47" t="str">
        <f t="shared" si="1"/>
        <v/>
      </c>
      <c r="AD325" s="46"/>
    </row>
    <row r="326" ht="14.25" hidden="1" customHeight="1">
      <c r="A326" s="11" t="s">
        <v>43</v>
      </c>
      <c r="B326" s="11" t="s">
        <v>374</v>
      </c>
      <c r="C326" s="28">
        <v>996.0</v>
      </c>
      <c r="D326" s="28">
        <v>728.0</v>
      </c>
      <c r="E326" s="28">
        <v>539.0</v>
      </c>
      <c r="F326" s="28">
        <v>812.0</v>
      </c>
      <c r="G326" s="28">
        <v>760.0</v>
      </c>
      <c r="H326" s="28">
        <v>964.0</v>
      </c>
      <c r="I326" s="28">
        <v>920.0</v>
      </c>
      <c r="J326" s="28">
        <v>375.0</v>
      </c>
      <c r="K326" s="28">
        <v>0.0</v>
      </c>
      <c r="L326" s="28">
        <v>0.0</v>
      </c>
      <c r="M326" s="28">
        <v>0.0</v>
      </c>
      <c r="N326" s="28">
        <v>0.0</v>
      </c>
      <c r="O326" s="28">
        <v>0.0</v>
      </c>
      <c r="P326" s="28">
        <v>0.0</v>
      </c>
      <c r="Q326" s="28">
        <v>0.0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9">
        <v>0.0</v>
      </c>
      <c r="Y326" s="28">
        <v>6094.0</v>
      </c>
      <c r="Z326" s="28">
        <v>0.0</v>
      </c>
      <c r="AA326" s="28">
        <v>6094.0</v>
      </c>
      <c r="AB326" s="46" t="str">
        <f t="array" ref="AB326">xlookup(A326&amp;B326,'Inventory by Market SKU (Units)'!D:D,'Inventory by Market SKU (Units)'!C:C,"",0)</f>
        <v/>
      </c>
      <c r="AC326" s="47" t="str">
        <f t="shared" si="1"/>
        <v/>
      </c>
      <c r="AD326" s="46"/>
    </row>
    <row r="327" ht="14.25" hidden="1" customHeight="1">
      <c r="A327" s="18" t="s">
        <v>43</v>
      </c>
      <c r="B327" s="18" t="s">
        <v>375</v>
      </c>
      <c r="C327" s="30">
        <v>648.0</v>
      </c>
      <c r="D327" s="30">
        <v>480.0</v>
      </c>
      <c r="E327" s="30">
        <v>331.0</v>
      </c>
      <c r="F327" s="30">
        <v>540.0</v>
      </c>
      <c r="G327" s="30">
        <v>495.0</v>
      </c>
      <c r="H327" s="30">
        <v>465.0</v>
      </c>
      <c r="I327" s="30">
        <v>240.0</v>
      </c>
      <c r="J327" s="30">
        <v>450.0</v>
      </c>
      <c r="K327" s="30">
        <v>0.0</v>
      </c>
      <c r="L327" s="30">
        <v>0.0</v>
      </c>
      <c r="M327" s="30">
        <v>0.0</v>
      </c>
      <c r="N327" s="30">
        <v>0.0</v>
      </c>
      <c r="O327" s="30">
        <v>0.0</v>
      </c>
      <c r="P327" s="30">
        <v>0.0</v>
      </c>
      <c r="Q327" s="30">
        <v>0.0</v>
      </c>
      <c r="R327" s="30">
        <v>0.0</v>
      </c>
      <c r="S327" s="30">
        <v>0.0</v>
      </c>
      <c r="T327" s="30">
        <v>0.0</v>
      </c>
      <c r="U327" s="30">
        <v>0.0</v>
      </c>
      <c r="V327" s="30">
        <v>0.0</v>
      </c>
      <c r="W327" s="30">
        <v>0.0</v>
      </c>
      <c r="X327" s="48">
        <v>0.0</v>
      </c>
      <c r="Y327" s="30">
        <v>3649.0</v>
      </c>
      <c r="Z327" s="30">
        <v>0.0</v>
      </c>
      <c r="AA327" s="30">
        <v>3649.0</v>
      </c>
      <c r="AB327" s="46" t="str">
        <f t="array" ref="AB327">xlookup(A327&amp;B327,'Inventory by Market SKU (Units)'!D:D,'Inventory by Market SKU (Units)'!C:C,"",0)</f>
        <v/>
      </c>
      <c r="AC327" s="47" t="str">
        <f t="shared" si="1"/>
        <v/>
      </c>
      <c r="AD327" s="46"/>
    </row>
    <row r="328" ht="14.25" hidden="1" customHeight="1">
      <c r="A328" s="11" t="s">
        <v>43</v>
      </c>
      <c r="B328" s="11" t="s">
        <v>376</v>
      </c>
      <c r="C328" s="28">
        <v>864.0</v>
      </c>
      <c r="D328" s="28">
        <v>585.0</v>
      </c>
      <c r="E328" s="28">
        <v>465.0</v>
      </c>
      <c r="F328" s="28">
        <v>675.0</v>
      </c>
      <c r="G328" s="28">
        <v>615.0</v>
      </c>
      <c r="H328" s="28">
        <v>784.0</v>
      </c>
      <c r="I328" s="28">
        <v>660.0</v>
      </c>
      <c r="J328" s="28">
        <v>600.0</v>
      </c>
      <c r="K328" s="28">
        <v>0.0</v>
      </c>
      <c r="L328" s="28">
        <v>0.0</v>
      </c>
      <c r="M328" s="28">
        <v>885.0</v>
      </c>
      <c r="N328" s="28">
        <v>901.0</v>
      </c>
      <c r="O328" s="28">
        <v>750.0</v>
      </c>
      <c r="P328" s="28">
        <v>412.0</v>
      </c>
      <c r="Q328" s="28">
        <v>758.0</v>
      </c>
      <c r="R328" s="28">
        <v>1035.0</v>
      </c>
      <c r="S328" s="28">
        <v>300.0</v>
      </c>
      <c r="T328" s="28">
        <v>300.0</v>
      </c>
      <c r="U328" s="28">
        <v>405.0</v>
      </c>
      <c r="V328" s="28">
        <v>240.0</v>
      </c>
      <c r="W328" s="28">
        <v>0.0</v>
      </c>
      <c r="X328" s="29">
        <v>27.0</v>
      </c>
      <c r="Y328" s="28">
        <v>7034.0</v>
      </c>
      <c r="Z328" s="28">
        <v>4227.0</v>
      </c>
      <c r="AA328" s="28">
        <v>11261.0</v>
      </c>
      <c r="AB328" s="46">
        <f t="array" ref="AB328">xlookup(A328&amp;B328,'Inventory by Market SKU (Units)'!D:D,'Inventory by Market SKU (Units)'!C:C,"",0)</f>
        <v>0</v>
      </c>
      <c r="AC328" s="47">
        <f t="shared" si="1"/>
        <v>0</v>
      </c>
      <c r="AD328" s="46"/>
    </row>
    <row r="329" ht="14.25" hidden="1" customHeight="1">
      <c r="A329" s="18" t="s">
        <v>43</v>
      </c>
      <c r="B329" s="18" t="s">
        <v>377</v>
      </c>
      <c r="C329" s="30">
        <v>86.0</v>
      </c>
      <c r="D329" s="30">
        <v>15.0</v>
      </c>
      <c r="E329" s="30">
        <v>70.0</v>
      </c>
      <c r="F329" s="30">
        <v>124.0</v>
      </c>
      <c r="G329" s="30">
        <v>27.0</v>
      </c>
      <c r="H329" s="30">
        <v>10.0</v>
      </c>
      <c r="I329" s="30">
        <v>10.0</v>
      </c>
      <c r="J329" s="30">
        <v>0.0</v>
      </c>
      <c r="K329" s="30">
        <v>15.0</v>
      </c>
      <c r="L329" s="30">
        <v>5.0</v>
      </c>
      <c r="M329" s="30">
        <v>12.0</v>
      </c>
      <c r="N329" s="30">
        <v>0.0</v>
      </c>
      <c r="O329" s="30">
        <v>0.0</v>
      </c>
      <c r="P329" s="30">
        <v>0.0</v>
      </c>
      <c r="Q329" s="30">
        <v>0.0</v>
      </c>
      <c r="R329" s="30">
        <v>0.0</v>
      </c>
      <c r="S329" s="30">
        <v>0.0</v>
      </c>
      <c r="T329" s="30">
        <v>0.0</v>
      </c>
      <c r="U329" s="30">
        <v>0.0</v>
      </c>
      <c r="V329" s="30">
        <v>0.0</v>
      </c>
      <c r="W329" s="30">
        <v>0.0</v>
      </c>
      <c r="X329" s="48">
        <v>0.0</v>
      </c>
      <c r="Y329" s="30">
        <v>374.0</v>
      </c>
      <c r="Z329" s="30">
        <v>0.0</v>
      </c>
      <c r="AA329" s="30">
        <v>374.0</v>
      </c>
      <c r="AB329" s="46">
        <f t="array" ref="AB329">xlookup(A329&amp;B329,'Inventory by Market SKU (Units)'!D:D,'Inventory by Market SKU (Units)'!C:C,"",0)</f>
        <v>0</v>
      </c>
      <c r="AC329" s="47" t="str">
        <f t="shared" si="1"/>
        <v/>
      </c>
      <c r="AD329" s="46"/>
    </row>
    <row r="330" ht="14.25" hidden="1" customHeight="1">
      <c r="A330" s="11" t="s">
        <v>43</v>
      </c>
      <c r="B330" s="11" t="s">
        <v>378</v>
      </c>
      <c r="C330" s="28">
        <v>70.0</v>
      </c>
      <c r="D330" s="28">
        <v>15.0</v>
      </c>
      <c r="E330" s="28">
        <v>83.0</v>
      </c>
      <c r="F330" s="28">
        <v>176.0</v>
      </c>
      <c r="G330" s="28">
        <v>22.0</v>
      </c>
      <c r="H330" s="28">
        <v>6.0</v>
      </c>
      <c r="I330" s="28">
        <v>0.0</v>
      </c>
      <c r="J330" s="28">
        <v>0.0</v>
      </c>
      <c r="K330" s="28">
        <v>0.0</v>
      </c>
      <c r="L330" s="28">
        <v>0.0</v>
      </c>
      <c r="M330" s="28">
        <v>0.0</v>
      </c>
      <c r="N330" s="28">
        <v>0.0</v>
      </c>
      <c r="O330" s="28">
        <v>0.0</v>
      </c>
      <c r="P330" s="28">
        <v>0.0</v>
      </c>
      <c r="Q330" s="28">
        <v>0.0</v>
      </c>
      <c r="R330" s="28">
        <v>0.0</v>
      </c>
      <c r="S330" s="28">
        <v>0.0</v>
      </c>
      <c r="T330" s="28">
        <v>0.0</v>
      </c>
      <c r="U330" s="28">
        <v>0.0</v>
      </c>
      <c r="V330" s="28">
        <v>0.0</v>
      </c>
      <c r="W330" s="28">
        <v>0.0</v>
      </c>
      <c r="X330" s="29">
        <v>0.0</v>
      </c>
      <c r="Y330" s="28">
        <v>372.0</v>
      </c>
      <c r="Z330" s="28">
        <v>0.0</v>
      </c>
      <c r="AA330" s="28">
        <v>372.0</v>
      </c>
      <c r="AB330" s="46">
        <f t="array" ref="AB330">xlookup(A330&amp;B330,'Inventory by Market SKU (Units)'!D:D,'Inventory by Market SKU (Units)'!C:C,"",0)</f>
        <v>0</v>
      </c>
      <c r="AC330" s="47" t="str">
        <f t="shared" si="1"/>
        <v/>
      </c>
      <c r="AD330" s="46"/>
    </row>
    <row r="331" ht="14.25" hidden="1" customHeight="1">
      <c r="A331" s="18" t="s">
        <v>43</v>
      </c>
      <c r="B331" s="18" t="s">
        <v>379</v>
      </c>
      <c r="C331" s="30">
        <v>58.0</v>
      </c>
      <c r="D331" s="30">
        <v>18.0</v>
      </c>
      <c r="E331" s="30">
        <v>31.0</v>
      </c>
      <c r="F331" s="30">
        <v>69.0</v>
      </c>
      <c r="G331" s="30">
        <v>128.0</v>
      </c>
      <c r="H331" s="30">
        <v>86.0</v>
      </c>
      <c r="I331" s="30">
        <v>45.0</v>
      </c>
      <c r="J331" s="30">
        <v>64.0</v>
      </c>
      <c r="K331" s="30">
        <v>87.0</v>
      </c>
      <c r="L331" s="30">
        <v>112.0</v>
      </c>
      <c r="M331" s="30">
        <v>39.0</v>
      </c>
      <c r="N331" s="30">
        <v>42.0</v>
      </c>
      <c r="O331" s="30">
        <v>82.0</v>
      </c>
      <c r="P331" s="30">
        <v>33.0</v>
      </c>
      <c r="Q331" s="30">
        <v>81.0</v>
      </c>
      <c r="R331" s="30">
        <v>11.0</v>
      </c>
      <c r="S331" s="30">
        <v>0.0</v>
      </c>
      <c r="T331" s="30">
        <v>0.0</v>
      </c>
      <c r="U331" s="30">
        <v>16.0</v>
      </c>
      <c r="V331" s="30">
        <v>16.0</v>
      </c>
      <c r="W331" s="30">
        <v>18.0</v>
      </c>
      <c r="X331" s="48">
        <v>2.0</v>
      </c>
      <c r="Y331" s="30">
        <v>779.0</v>
      </c>
      <c r="Z331" s="30">
        <v>259.0</v>
      </c>
      <c r="AA331" s="30">
        <v>1038.0</v>
      </c>
      <c r="AB331" s="46">
        <f t="array" ref="AB331">xlookup(A331&amp;B331,'Inventory by Market SKU (Units)'!D:D,'Inventory by Market SKU (Units)'!C:C,"",0)</f>
        <v>3</v>
      </c>
      <c r="AC331" s="47">
        <f t="shared" si="1"/>
        <v>0.18</v>
      </c>
      <c r="AD331" s="46"/>
    </row>
    <row r="332" ht="14.25" hidden="1" customHeight="1">
      <c r="A332" s="11" t="s">
        <v>43</v>
      </c>
      <c r="B332" s="11" t="s">
        <v>380</v>
      </c>
      <c r="C332" s="28">
        <v>11.0</v>
      </c>
      <c r="D332" s="28">
        <v>4.0</v>
      </c>
      <c r="E332" s="28">
        <v>3.0</v>
      </c>
      <c r="F332" s="28">
        <v>2.0</v>
      </c>
      <c r="G332" s="28">
        <v>0.0</v>
      </c>
      <c r="H332" s="28">
        <v>0.0</v>
      </c>
      <c r="I332" s="28">
        <v>14.0</v>
      </c>
      <c r="J332" s="28">
        <v>0.0</v>
      </c>
      <c r="K332" s="28">
        <v>0.0</v>
      </c>
      <c r="L332" s="28">
        <v>0.0</v>
      </c>
      <c r="M332" s="28">
        <v>0.0</v>
      </c>
      <c r="N332" s="28">
        <v>0.0</v>
      </c>
      <c r="O332" s="28">
        <v>0.0</v>
      </c>
      <c r="P332" s="28">
        <v>0.0</v>
      </c>
      <c r="Q332" s="28">
        <v>0.0</v>
      </c>
      <c r="R332" s="28">
        <v>0.0</v>
      </c>
      <c r="S332" s="28">
        <v>0.0</v>
      </c>
      <c r="T332" s="28">
        <v>0.0</v>
      </c>
      <c r="U332" s="28">
        <v>0.0</v>
      </c>
      <c r="V332" s="28">
        <v>0.0</v>
      </c>
      <c r="W332" s="28">
        <v>0.0</v>
      </c>
      <c r="X332" s="29">
        <v>0.0</v>
      </c>
      <c r="Y332" s="28">
        <v>34.0</v>
      </c>
      <c r="Z332" s="28">
        <v>0.0</v>
      </c>
      <c r="AA332" s="28">
        <v>34.0</v>
      </c>
      <c r="AB332" s="46" t="str">
        <f t="array" ref="AB332">xlookup(A332&amp;B332,'Inventory by Market SKU (Units)'!D:D,'Inventory by Market SKU (Units)'!C:C,"",0)</f>
        <v/>
      </c>
      <c r="AC332" s="47" t="str">
        <f t="shared" si="1"/>
        <v/>
      </c>
      <c r="AD332" s="46"/>
    </row>
    <row r="333" ht="14.25" hidden="1" customHeight="1">
      <c r="A333" s="18" t="s">
        <v>43</v>
      </c>
      <c r="B333" s="18" t="s">
        <v>381</v>
      </c>
      <c r="C333" s="30">
        <v>6.0</v>
      </c>
      <c r="D333" s="30">
        <v>0.0</v>
      </c>
      <c r="E333" s="30">
        <v>2.0</v>
      </c>
      <c r="F333" s="30">
        <v>0.0</v>
      </c>
      <c r="G333" s="30">
        <v>0.0</v>
      </c>
      <c r="H333" s="30">
        <v>0.0</v>
      </c>
      <c r="I333" s="30">
        <v>14.0</v>
      </c>
      <c r="J333" s="30">
        <v>0.0</v>
      </c>
      <c r="K333" s="30">
        <v>0.0</v>
      </c>
      <c r="L333" s="30">
        <v>0.0</v>
      </c>
      <c r="M333" s="30">
        <v>0.0</v>
      </c>
      <c r="N333" s="30">
        <v>0.0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0.0</v>
      </c>
      <c r="U333" s="30">
        <v>0.0</v>
      </c>
      <c r="V333" s="30">
        <v>0.0</v>
      </c>
      <c r="W333" s="30">
        <v>0.0</v>
      </c>
      <c r="X333" s="48">
        <v>0.0</v>
      </c>
      <c r="Y333" s="30">
        <v>22.0</v>
      </c>
      <c r="Z333" s="30">
        <v>0.0</v>
      </c>
      <c r="AA333" s="30">
        <v>22.0</v>
      </c>
      <c r="AB333" s="46" t="str">
        <f t="array" ref="AB333">xlookup(A333&amp;B333,'Inventory by Market SKU (Units)'!D:D,'Inventory by Market SKU (Units)'!C:C,"",0)</f>
        <v/>
      </c>
      <c r="AC333" s="47" t="str">
        <f t="shared" si="1"/>
        <v/>
      </c>
      <c r="AD333" s="46"/>
    </row>
    <row r="334" ht="14.25" hidden="1" customHeight="1">
      <c r="A334" s="11" t="s">
        <v>43</v>
      </c>
      <c r="B334" s="11" t="s">
        <v>382</v>
      </c>
      <c r="C334" s="28">
        <v>5.0</v>
      </c>
      <c r="D334" s="28">
        <v>0.0</v>
      </c>
      <c r="E334" s="28">
        <v>7.0</v>
      </c>
      <c r="F334" s="28">
        <v>0.0</v>
      </c>
      <c r="G334" s="28">
        <v>0.0</v>
      </c>
      <c r="H334" s="28">
        <v>0.0</v>
      </c>
      <c r="I334" s="28">
        <v>14.0</v>
      </c>
      <c r="J334" s="28">
        <v>0.0</v>
      </c>
      <c r="K334" s="28">
        <v>0.0</v>
      </c>
      <c r="L334" s="28">
        <v>0.0</v>
      </c>
      <c r="M334" s="28">
        <v>0.0</v>
      </c>
      <c r="N334" s="28">
        <v>0.0</v>
      </c>
      <c r="O334" s="28">
        <v>0.0</v>
      </c>
      <c r="P334" s="28">
        <v>0.0</v>
      </c>
      <c r="Q334" s="28">
        <v>0.0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9">
        <v>0.0</v>
      </c>
      <c r="Y334" s="28">
        <v>26.0</v>
      </c>
      <c r="Z334" s="28">
        <v>0.0</v>
      </c>
      <c r="AA334" s="28">
        <v>26.0</v>
      </c>
      <c r="AB334" s="46" t="str">
        <f t="array" ref="AB334">xlookup(A334&amp;B334,'Inventory by Market SKU (Units)'!D:D,'Inventory by Market SKU (Units)'!C:C,"",0)</f>
        <v/>
      </c>
      <c r="AC334" s="47" t="str">
        <f t="shared" si="1"/>
        <v/>
      </c>
      <c r="AD334" s="46"/>
    </row>
    <row r="335" ht="14.25" hidden="1" customHeight="1">
      <c r="A335" s="18" t="s">
        <v>43</v>
      </c>
      <c r="B335" s="18" t="s">
        <v>383</v>
      </c>
      <c r="C335" s="30">
        <v>11.0</v>
      </c>
      <c r="D335" s="30">
        <v>0.0</v>
      </c>
      <c r="E335" s="30">
        <v>2.0</v>
      </c>
      <c r="F335" s="30">
        <v>12.0</v>
      </c>
      <c r="G335" s="30">
        <v>6.0</v>
      </c>
      <c r="H335" s="30">
        <v>3.0</v>
      </c>
      <c r="I335" s="30">
        <v>2.0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  <c r="O335" s="30">
        <v>0.0</v>
      </c>
      <c r="P335" s="30">
        <v>0.0</v>
      </c>
      <c r="Q335" s="30">
        <v>0.0</v>
      </c>
      <c r="R335" s="30">
        <v>0.0</v>
      </c>
      <c r="S335" s="30">
        <v>0.0</v>
      </c>
      <c r="T335" s="30">
        <v>0.0</v>
      </c>
      <c r="U335" s="30">
        <v>0.0</v>
      </c>
      <c r="V335" s="30">
        <v>0.0</v>
      </c>
      <c r="W335" s="30">
        <v>0.0</v>
      </c>
      <c r="X335" s="48">
        <v>0.0</v>
      </c>
      <c r="Y335" s="30">
        <v>36.0</v>
      </c>
      <c r="Z335" s="30">
        <v>0.0</v>
      </c>
      <c r="AA335" s="30">
        <v>36.0</v>
      </c>
      <c r="AB335" s="46" t="str">
        <f t="array" ref="AB335">xlookup(A335&amp;B335,'Inventory by Market SKU (Units)'!D:D,'Inventory by Market SKU (Units)'!C:C,"",0)</f>
        <v/>
      </c>
      <c r="AC335" s="47" t="str">
        <f t="shared" si="1"/>
        <v/>
      </c>
      <c r="AD335" s="46"/>
    </row>
    <row r="336" ht="14.25" hidden="1" customHeight="1">
      <c r="A336" s="11" t="s">
        <v>43</v>
      </c>
      <c r="B336" s="11" t="s">
        <v>384</v>
      </c>
      <c r="C336" s="28">
        <v>18.0</v>
      </c>
      <c r="D336" s="28">
        <v>0.0</v>
      </c>
      <c r="E336" s="28">
        <v>4.0</v>
      </c>
      <c r="F336" s="28">
        <v>18.0</v>
      </c>
      <c r="G336" s="28">
        <v>3.0</v>
      </c>
      <c r="H336" s="28">
        <v>5.0</v>
      </c>
      <c r="I336" s="28">
        <v>4.0</v>
      </c>
      <c r="J336" s="28">
        <v>0.0</v>
      </c>
      <c r="K336" s="28">
        <v>0.0</v>
      </c>
      <c r="L336" s="28">
        <v>0.0</v>
      </c>
      <c r="M336" s="28">
        <v>0.0</v>
      </c>
      <c r="N336" s="28">
        <v>0.0</v>
      </c>
      <c r="O336" s="28">
        <v>0.0</v>
      </c>
      <c r="P336" s="28">
        <v>0.0</v>
      </c>
      <c r="Q336" s="28">
        <v>0.0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9">
        <v>0.0</v>
      </c>
      <c r="Y336" s="28">
        <v>52.0</v>
      </c>
      <c r="Z336" s="28">
        <v>0.0</v>
      </c>
      <c r="AA336" s="28">
        <v>52.0</v>
      </c>
      <c r="AB336" s="46" t="str">
        <f t="array" ref="AB336">xlookup(A336&amp;B336,'Inventory by Market SKU (Units)'!D:D,'Inventory by Market SKU (Units)'!C:C,"",0)</f>
        <v/>
      </c>
      <c r="AC336" s="47" t="str">
        <f t="shared" si="1"/>
        <v/>
      </c>
      <c r="AD336" s="46"/>
    </row>
    <row r="337" ht="14.25" hidden="1" customHeight="1">
      <c r="A337" s="18" t="s">
        <v>43</v>
      </c>
      <c r="B337" s="18" t="s">
        <v>385</v>
      </c>
      <c r="C337" s="30">
        <v>12.0</v>
      </c>
      <c r="D337" s="30">
        <v>0.0</v>
      </c>
      <c r="E337" s="30">
        <v>8.0</v>
      </c>
      <c r="F337" s="30">
        <v>9.0</v>
      </c>
      <c r="G337" s="30">
        <v>3.0</v>
      </c>
      <c r="H337" s="30">
        <v>3.0</v>
      </c>
      <c r="I337" s="30">
        <v>3.0</v>
      </c>
      <c r="J337" s="30">
        <v>0.0</v>
      </c>
      <c r="K337" s="30">
        <v>0.0</v>
      </c>
      <c r="L337" s="30">
        <v>0.0</v>
      </c>
      <c r="M337" s="30">
        <v>0.0</v>
      </c>
      <c r="N337" s="30">
        <v>0.0</v>
      </c>
      <c r="O337" s="30">
        <v>0.0</v>
      </c>
      <c r="P337" s="30">
        <v>0.0</v>
      </c>
      <c r="Q337" s="30">
        <v>0.0</v>
      </c>
      <c r="R337" s="30">
        <v>0.0</v>
      </c>
      <c r="S337" s="30">
        <v>0.0</v>
      </c>
      <c r="T337" s="30">
        <v>0.0</v>
      </c>
      <c r="U337" s="30">
        <v>0.0</v>
      </c>
      <c r="V337" s="30">
        <v>0.0</v>
      </c>
      <c r="W337" s="30">
        <v>0.0</v>
      </c>
      <c r="X337" s="48">
        <v>0.0</v>
      </c>
      <c r="Y337" s="30">
        <v>38.0</v>
      </c>
      <c r="Z337" s="30">
        <v>0.0</v>
      </c>
      <c r="AA337" s="30">
        <v>38.0</v>
      </c>
      <c r="AB337" s="46" t="str">
        <f t="array" ref="AB337">xlookup(A337&amp;B337,'Inventory by Market SKU (Units)'!D:D,'Inventory by Market SKU (Units)'!C:C,"",0)</f>
        <v/>
      </c>
      <c r="AC337" s="47" t="str">
        <f t="shared" si="1"/>
        <v/>
      </c>
      <c r="AD337" s="46"/>
    </row>
    <row r="338" ht="14.25" hidden="1" customHeight="1">
      <c r="A338" s="11" t="s">
        <v>43</v>
      </c>
      <c r="B338" s="11" t="s">
        <v>386</v>
      </c>
      <c r="C338" s="28">
        <v>24.0</v>
      </c>
      <c r="D338" s="28">
        <v>0.0</v>
      </c>
      <c r="E338" s="28">
        <v>10.0</v>
      </c>
      <c r="F338" s="28">
        <v>24.0</v>
      </c>
      <c r="G338" s="28">
        <v>1.0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0.0</v>
      </c>
      <c r="N338" s="28">
        <v>0.0</v>
      </c>
      <c r="O338" s="28">
        <v>0.0</v>
      </c>
      <c r="P338" s="28">
        <v>0.0</v>
      </c>
      <c r="Q338" s="28">
        <v>0.0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9">
        <v>0.0</v>
      </c>
      <c r="Y338" s="28">
        <v>59.0</v>
      </c>
      <c r="Z338" s="28">
        <v>0.0</v>
      </c>
      <c r="AA338" s="28">
        <v>59.0</v>
      </c>
      <c r="AB338" s="46" t="str">
        <f t="array" ref="AB338">xlookup(A338&amp;B338,'Inventory by Market SKU (Units)'!D:D,'Inventory by Market SKU (Units)'!C:C,"",0)</f>
        <v/>
      </c>
      <c r="AC338" s="47" t="str">
        <f t="shared" si="1"/>
        <v/>
      </c>
      <c r="AD338" s="46"/>
    </row>
    <row r="339" ht="14.25" hidden="1" customHeight="1">
      <c r="A339" s="18" t="s">
        <v>43</v>
      </c>
      <c r="B339" s="18" t="s">
        <v>387</v>
      </c>
      <c r="C339" s="30">
        <v>13.0</v>
      </c>
      <c r="D339" s="30">
        <v>0.0</v>
      </c>
      <c r="E339" s="30">
        <v>2.0</v>
      </c>
      <c r="F339" s="30">
        <v>9.0</v>
      </c>
      <c r="G339" s="30">
        <v>3.0</v>
      </c>
      <c r="H339" s="30">
        <v>5.0</v>
      </c>
      <c r="I339" s="30">
        <v>6.0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  <c r="O339" s="30">
        <v>0.0</v>
      </c>
      <c r="P339" s="30">
        <v>0.0</v>
      </c>
      <c r="Q339" s="30">
        <v>0.0</v>
      </c>
      <c r="R339" s="30">
        <v>0.0</v>
      </c>
      <c r="S339" s="30">
        <v>0.0</v>
      </c>
      <c r="T339" s="30">
        <v>0.0</v>
      </c>
      <c r="U339" s="30">
        <v>0.0</v>
      </c>
      <c r="V339" s="30">
        <v>0.0</v>
      </c>
      <c r="W339" s="30">
        <v>0.0</v>
      </c>
      <c r="X339" s="48">
        <v>0.0</v>
      </c>
      <c r="Y339" s="30">
        <v>38.0</v>
      </c>
      <c r="Z339" s="30">
        <v>0.0</v>
      </c>
      <c r="AA339" s="30">
        <v>38.0</v>
      </c>
      <c r="AB339" s="46" t="str">
        <f t="array" ref="AB339">xlookup(A339&amp;B339,'Inventory by Market SKU (Units)'!D:D,'Inventory by Market SKU (Units)'!C:C,"",0)</f>
        <v/>
      </c>
      <c r="AC339" s="47" t="str">
        <f t="shared" si="1"/>
        <v/>
      </c>
      <c r="AD339" s="46"/>
    </row>
    <row r="340" ht="14.25" hidden="1" customHeight="1">
      <c r="A340" s="11" t="s">
        <v>43</v>
      </c>
      <c r="B340" s="11" t="s">
        <v>388</v>
      </c>
      <c r="C340" s="28">
        <v>1.0</v>
      </c>
      <c r="D340" s="28">
        <v>19.0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0.0</v>
      </c>
      <c r="N340" s="28">
        <v>0.0</v>
      </c>
      <c r="O340" s="28">
        <v>0.0</v>
      </c>
      <c r="P340" s="28">
        <v>0.0</v>
      </c>
      <c r="Q340" s="28">
        <v>0.0</v>
      </c>
      <c r="R340" s="28">
        <v>0.0</v>
      </c>
      <c r="S340" s="28">
        <v>0.0</v>
      </c>
      <c r="T340" s="28">
        <v>0.0</v>
      </c>
      <c r="U340" s="28">
        <v>0.0</v>
      </c>
      <c r="V340" s="28">
        <v>0.0</v>
      </c>
      <c r="W340" s="28">
        <v>0.0</v>
      </c>
      <c r="X340" s="29">
        <v>0.0</v>
      </c>
      <c r="Y340" s="28">
        <v>20.0</v>
      </c>
      <c r="Z340" s="28">
        <v>0.0</v>
      </c>
      <c r="AA340" s="28">
        <v>20.0</v>
      </c>
      <c r="AB340" s="46" t="str">
        <f t="array" ref="AB340">xlookup(A340&amp;B340,'Inventory by Market SKU (Units)'!D:D,'Inventory by Market SKU (Units)'!C:C,"",0)</f>
        <v/>
      </c>
      <c r="AC340" s="47" t="str">
        <f t="shared" si="1"/>
        <v/>
      </c>
      <c r="AD340" s="46"/>
    </row>
    <row r="341" ht="14.25" hidden="1" customHeight="1">
      <c r="A341" s="18" t="s">
        <v>43</v>
      </c>
      <c r="B341" s="18" t="s">
        <v>389</v>
      </c>
      <c r="C341" s="30">
        <v>4446.0</v>
      </c>
      <c r="D341" s="30">
        <v>2610.0</v>
      </c>
      <c r="E341" s="30">
        <v>2265.0</v>
      </c>
      <c r="F341" s="30">
        <v>1988.0</v>
      </c>
      <c r="G341" s="30">
        <v>1780.0</v>
      </c>
      <c r="H341" s="30">
        <v>2401.0</v>
      </c>
      <c r="I341" s="30">
        <v>2812.0</v>
      </c>
      <c r="J341" s="30">
        <v>2734.0</v>
      </c>
      <c r="K341" s="30">
        <v>2348.0</v>
      </c>
      <c r="L341" s="30">
        <v>1685.0</v>
      </c>
      <c r="M341" s="30">
        <v>3833.0</v>
      </c>
      <c r="N341" s="30">
        <v>5783.0</v>
      </c>
      <c r="O341" s="30">
        <v>3352.0</v>
      </c>
      <c r="P341" s="30">
        <v>2995.0</v>
      </c>
      <c r="Q341" s="30">
        <v>3856.0</v>
      </c>
      <c r="R341" s="30">
        <v>2947.0</v>
      </c>
      <c r="S341" s="30">
        <v>3157.0</v>
      </c>
      <c r="T341" s="30">
        <v>2814.0</v>
      </c>
      <c r="U341" s="30">
        <v>2520.0</v>
      </c>
      <c r="V341" s="30">
        <v>1365.0</v>
      </c>
      <c r="W341" s="30">
        <v>1982.0</v>
      </c>
      <c r="X341" s="48">
        <v>165.0</v>
      </c>
      <c r="Y341" s="30">
        <v>34685.0</v>
      </c>
      <c r="Z341" s="30">
        <v>25153.0</v>
      </c>
      <c r="AA341" s="30">
        <v>59838.0</v>
      </c>
      <c r="AB341" s="46">
        <f t="array" ref="AB341">xlookup(A341&amp;B341,'Inventory by Market SKU (Units)'!D:D,'Inventory by Market SKU (Units)'!C:C,"",0)</f>
        <v>8114</v>
      </c>
      <c r="AC341" s="47">
        <f t="shared" si="1"/>
        <v>4.148968809</v>
      </c>
      <c r="AD341" s="46"/>
    </row>
    <row r="342" ht="14.25" hidden="1" customHeight="1">
      <c r="A342" s="11" t="s">
        <v>43</v>
      </c>
      <c r="B342" s="11" t="s">
        <v>390</v>
      </c>
      <c r="C342" s="28">
        <v>4202.0</v>
      </c>
      <c r="D342" s="28">
        <v>3022.0</v>
      </c>
      <c r="E342" s="28">
        <v>788.0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0.0</v>
      </c>
      <c r="N342" s="28">
        <v>0.0</v>
      </c>
      <c r="O342" s="28">
        <v>0.0</v>
      </c>
      <c r="P342" s="28">
        <v>0.0</v>
      </c>
      <c r="Q342" s="28">
        <v>0.0</v>
      </c>
      <c r="R342" s="28">
        <v>0.0</v>
      </c>
      <c r="S342" s="28">
        <v>0.0</v>
      </c>
      <c r="T342" s="28">
        <v>0.0</v>
      </c>
      <c r="U342" s="28">
        <v>0.0</v>
      </c>
      <c r="V342" s="28">
        <v>0.0</v>
      </c>
      <c r="W342" s="28">
        <v>0.0</v>
      </c>
      <c r="X342" s="29">
        <v>0.0</v>
      </c>
      <c r="Y342" s="28">
        <v>8012.0</v>
      </c>
      <c r="Z342" s="28">
        <v>0.0</v>
      </c>
      <c r="AA342" s="28">
        <v>8012.0</v>
      </c>
      <c r="AB342" s="46" t="str">
        <f t="array" ref="AB342">xlookup(A342&amp;B342,'Inventory by Market SKU (Units)'!D:D,'Inventory by Market SKU (Units)'!C:C,"",0)</f>
        <v/>
      </c>
      <c r="AC342" s="47" t="str">
        <f t="shared" si="1"/>
        <v/>
      </c>
      <c r="AD342" s="46"/>
    </row>
    <row r="343" ht="14.25" hidden="1" customHeight="1">
      <c r="A343" s="18" t="s">
        <v>43</v>
      </c>
      <c r="B343" s="18" t="s">
        <v>391</v>
      </c>
      <c r="C343" s="30">
        <v>1154.0</v>
      </c>
      <c r="D343" s="30">
        <v>898.0</v>
      </c>
      <c r="E343" s="30">
        <v>510.0</v>
      </c>
      <c r="F343" s="30">
        <v>900.0</v>
      </c>
      <c r="G343" s="30">
        <v>582.0</v>
      </c>
      <c r="H343" s="30">
        <v>29.0</v>
      </c>
      <c r="I343" s="30">
        <v>0.0</v>
      </c>
      <c r="J343" s="30">
        <v>0.0</v>
      </c>
      <c r="K343" s="30">
        <v>0.0</v>
      </c>
      <c r="L343" s="30">
        <v>0.0</v>
      </c>
      <c r="M343" s="30">
        <v>0.0</v>
      </c>
      <c r="N343" s="30">
        <v>0.0</v>
      </c>
      <c r="O343" s="30">
        <v>0.0</v>
      </c>
      <c r="P343" s="30">
        <v>0.0</v>
      </c>
      <c r="Q343" s="30">
        <v>0.0</v>
      </c>
      <c r="R343" s="30">
        <v>0.0</v>
      </c>
      <c r="S343" s="30">
        <v>0.0</v>
      </c>
      <c r="T343" s="30">
        <v>0.0</v>
      </c>
      <c r="U343" s="30">
        <v>0.0</v>
      </c>
      <c r="V343" s="30">
        <v>0.0</v>
      </c>
      <c r="W343" s="30">
        <v>0.0</v>
      </c>
      <c r="X343" s="48">
        <v>0.0</v>
      </c>
      <c r="Y343" s="30">
        <v>4073.0</v>
      </c>
      <c r="Z343" s="30">
        <v>0.0</v>
      </c>
      <c r="AA343" s="30">
        <v>4073.0</v>
      </c>
      <c r="AB343" s="46" t="str">
        <f t="array" ref="AB343">xlookup(A343&amp;B343,'Inventory by Market SKU (Units)'!D:D,'Inventory by Market SKU (Units)'!C:C,"",0)</f>
        <v/>
      </c>
      <c r="AC343" s="47" t="str">
        <f t="shared" si="1"/>
        <v/>
      </c>
      <c r="AD343" s="46"/>
    </row>
    <row r="344" ht="14.25" hidden="1" customHeight="1">
      <c r="A344" s="11" t="s">
        <v>43</v>
      </c>
      <c r="B344" s="11" t="s">
        <v>392</v>
      </c>
      <c r="C344" s="28">
        <v>75.0</v>
      </c>
      <c r="D344" s="28">
        <v>2132.0</v>
      </c>
      <c r="E344" s="28">
        <v>2605.0</v>
      </c>
      <c r="F344" s="28">
        <v>905.0</v>
      </c>
      <c r="G344" s="28">
        <v>609.0</v>
      </c>
      <c r="H344" s="28">
        <v>2012.0</v>
      </c>
      <c r="I344" s="28">
        <v>1834.0</v>
      </c>
      <c r="J344" s="28">
        <v>60.0</v>
      </c>
      <c r="K344" s="28">
        <v>0.0</v>
      </c>
      <c r="L344" s="28">
        <v>0.0</v>
      </c>
      <c r="M344" s="28">
        <v>0.0</v>
      </c>
      <c r="N344" s="28">
        <v>0.0</v>
      </c>
      <c r="O344" s="28">
        <v>0.0</v>
      </c>
      <c r="P344" s="28">
        <v>0.0</v>
      </c>
      <c r="Q344" s="28">
        <v>0.0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9">
        <v>0.0</v>
      </c>
      <c r="Y344" s="28">
        <v>10232.0</v>
      </c>
      <c r="Z344" s="28">
        <v>0.0</v>
      </c>
      <c r="AA344" s="28">
        <v>10232.0</v>
      </c>
      <c r="AB344" s="46" t="str">
        <f t="array" ref="AB344">xlookup(A344&amp;B344,'Inventory by Market SKU (Units)'!D:D,'Inventory by Market SKU (Units)'!C:C,"",0)</f>
        <v/>
      </c>
      <c r="AC344" s="47" t="str">
        <f t="shared" si="1"/>
        <v/>
      </c>
      <c r="AD344" s="46"/>
    </row>
    <row r="345" ht="14.25" hidden="1" customHeight="1">
      <c r="A345" s="18" t="s">
        <v>43</v>
      </c>
      <c r="B345" s="18" t="s">
        <v>393</v>
      </c>
      <c r="C345" s="30">
        <v>4.0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  <c r="O345" s="30">
        <v>0.0</v>
      </c>
      <c r="P345" s="30">
        <v>0.0</v>
      </c>
      <c r="Q345" s="30">
        <v>0.0</v>
      </c>
      <c r="R345" s="30">
        <v>0.0</v>
      </c>
      <c r="S345" s="30">
        <v>0.0</v>
      </c>
      <c r="T345" s="30">
        <v>0.0</v>
      </c>
      <c r="U345" s="30">
        <v>0.0</v>
      </c>
      <c r="V345" s="30">
        <v>0.0</v>
      </c>
      <c r="W345" s="30">
        <v>0.0</v>
      </c>
      <c r="X345" s="48">
        <v>0.0</v>
      </c>
      <c r="Y345" s="30">
        <v>4.0</v>
      </c>
      <c r="Z345" s="30">
        <v>0.0</v>
      </c>
      <c r="AA345" s="30">
        <v>4.0</v>
      </c>
      <c r="AB345" s="46" t="str">
        <f t="array" ref="AB345">xlookup(A345&amp;B345,'Inventory by Market SKU (Units)'!D:D,'Inventory by Market SKU (Units)'!C:C,"",0)</f>
        <v/>
      </c>
      <c r="AC345" s="47" t="str">
        <f t="shared" si="1"/>
        <v/>
      </c>
      <c r="AD345" s="46"/>
    </row>
    <row r="346" ht="14.25" hidden="1" customHeight="1">
      <c r="A346" s="11" t="s">
        <v>43</v>
      </c>
      <c r="B346" s="11" t="s">
        <v>394</v>
      </c>
      <c r="C346" s="28">
        <v>4.0</v>
      </c>
      <c r="D346" s="28">
        <v>0.0</v>
      </c>
      <c r="E346" s="28">
        <v>11.0</v>
      </c>
      <c r="F346" s="28">
        <v>0.0</v>
      </c>
      <c r="G346" s="28">
        <v>0.0</v>
      </c>
      <c r="H346" s="28">
        <v>0.0</v>
      </c>
      <c r="I346" s="28">
        <v>14.0</v>
      </c>
      <c r="J346" s="28">
        <v>0.0</v>
      </c>
      <c r="K346" s="28">
        <v>0.0</v>
      </c>
      <c r="L346" s="28">
        <v>0.0</v>
      </c>
      <c r="M346" s="28">
        <v>0.0</v>
      </c>
      <c r="N346" s="28">
        <v>0.0</v>
      </c>
      <c r="O346" s="28">
        <v>0.0</v>
      </c>
      <c r="P346" s="28">
        <v>0.0</v>
      </c>
      <c r="Q346" s="28">
        <v>0.0</v>
      </c>
      <c r="R346" s="28">
        <v>0.0</v>
      </c>
      <c r="S346" s="28">
        <v>0.0</v>
      </c>
      <c r="T346" s="28">
        <v>0.0</v>
      </c>
      <c r="U346" s="28">
        <v>0.0</v>
      </c>
      <c r="V346" s="28">
        <v>0.0</v>
      </c>
      <c r="W346" s="28">
        <v>0.0</v>
      </c>
      <c r="X346" s="29">
        <v>0.0</v>
      </c>
      <c r="Y346" s="28">
        <v>29.0</v>
      </c>
      <c r="Z346" s="28">
        <v>0.0</v>
      </c>
      <c r="AA346" s="28">
        <v>29.0</v>
      </c>
      <c r="AB346" s="46" t="str">
        <f t="array" ref="AB346">xlookup(A346&amp;B346,'Inventory by Market SKU (Units)'!D:D,'Inventory by Market SKU (Units)'!C:C,"",0)</f>
        <v/>
      </c>
      <c r="AC346" s="47" t="str">
        <f t="shared" si="1"/>
        <v/>
      </c>
      <c r="AD346" s="46"/>
    </row>
    <row r="347" ht="14.25" hidden="1" customHeight="1">
      <c r="A347" s="18" t="s">
        <v>43</v>
      </c>
      <c r="B347" s="18" t="s">
        <v>395</v>
      </c>
      <c r="C347" s="30">
        <v>2.0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  <c r="O347" s="30">
        <v>0.0</v>
      </c>
      <c r="P347" s="30">
        <v>0.0</v>
      </c>
      <c r="Q347" s="30">
        <v>0.0</v>
      </c>
      <c r="R347" s="30">
        <v>0.0</v>
      </c>
      <c r="S347" s="30">
        <v>0.0</v>
      </c>
      <c r="T347" s="30">
        <v>0.0</v>
      </c>
      <c r="U347" s="30">
        <v>0.0</v>
      </c>
      <c r="V347" s="30">
        <v>0.0</v>
      </c>
      <c r="W347" s="30">
        <v>0.0</v>
      </c>
      <c r="X347" s="48">
        <v>0.0</v>
      </c>
      <c r="Y347" s="30">
        <v>2.0</v>
      </c>
      <c r="Z347" s="30">
        <v>0.0</v>
      </c>
      <c r="AA347" s="30">
        <v>2.0</v>
      </c>
      <c r="AB347" s="46" t="str">
        <f t="array" ref="AB347">xlookup(A347&amp;B347,'Inventory by Market SKU (Units)'!D:D,'Inventory by Market SKU (Units)'!C:C,"",0)</f>
        <v/>
      </c>
      <c r="AC347" s="47" t="str">
        <f t="shared" si="1"/>
        <v/>
      </c>
      <c r="AD347" s="46"/>
    </row>
    <row r="348" ht="14.25" hidden="1" customHeight="1">
      <c r="A348" s="11" t="s">
        <v>43</v>
      </c>
      <c r="B348" s="11" t="s">
        <v>396</v>
      </c>
      <c r="C348" s="28">
        <v>8.0</v>
      </c>
      <c r="D348" s="28">
        <v>0.0</v>
      </c>
      <c r="E348" s="28">
        <v>8.0</v>
      </c>
      <c r="F348" s="28">
        <v>0.0</v>
      </c>
      <c r="G348" s="28">
        <v>0.0</v>
      </c>
      <c r="H348" s="28">
        <v>0.0</v>
      </c>
      <c r="I348" s="28">
        <v>14.0</v>
      </c>
      <c r="J348" s="28">
        <v>0.0</v>
      </c>
      <c r="K348" s="28">
        <v>0.0</v>
      </c>
      <c r="L348" s="28">
        <v>0.0</v>
      </c>
      <c r="M348" s="28">
        <v>0.0</v>
      </c>
      <c r="N348" s="28">
        <v>0.0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9">
        <v>0.0</v>
      </c>
      <c r="Y348" s="28">
        <v>30.0</v>
      </c>
      <c r="Z348" s="28">
        <v>0.0</v>
      </c>
      <c r="AA348" s="28">
        <v>30.0</v>
      </c>
      <c r="AB348" s="46" t="str">
        <f t="array" ref="AB348">xlookup(A348&amp;B348,'Inventory by Market SKU (Units)'!D:D,'Inventory by Market SKU (Units)'!C:C,"",0)</f>
        <v/>
      </c>
      <c r="AC348" s="47" t="str">
        <f t="shared" si="1"/>
        <v/>
      </c>
      <c r="AD348" s="46"/>
    </row>
    <row r="349" ht="14.25" hidden="1" customHeight="1">
      <c r="A349" s="18" t="s">
        <v>43</v>
      </c>
      <c r="B349" s="18" t="s">
        <v>397</v>
      </c>
      <c r="C349" s="30">
        <v>2.0</v>
      </c>
      <c r="D349" s="30">
        <v>0.0</v>
      </c>
      <c r="E349" s="30">
        <v>0.0</v>
      </c>
      <c r="F349" s="30">
        <v>0.0</v>
      </c>
      <c r="G349" s="30">
        <v>0.0</v>
      </c>
      <c r="H349" s="30">
        <v>0.0</v>
      </c>
      <c r="I349" s="30">
        <v>0.0</v>
      </c>
      <c r="J349" s="30">
        <v>0.0</v>
      </c>
      <c r="K349" s="30">
        <v>0.0</v>
      </c>
      <c r="L349" s="30">
        <v>0.0</v>
      </c>
      <c r="M349" s="30">
        <v>0.0</v>
      </c>
      <c r="N349" s="30">
        <v>0.0</v>
      </c>
      <c r="O349" s="30">
        <v>0.0</v>
      </c>
      <c r="P349" s="30">
        <v>0.0</v>
      </c>
      <c r="Q349" s="30">
        <v>0.0</v>
      </c>
      <c r="R349" s="30">
        <v>0.0</v>
      </c>
      <c r="S349" s="30">
        <v>0.0</v>
      </c>
      <c r="T349" s="30">
        <v>0.0</v>
      </c>
      <c r="U349" s="30">
        <v>0.0</v>
      </c>
      <c r="V349" s="30">
        <v>0.0</v>
      </c>
      <c r="W349" s="30">
        <v>0.0</v>
      </c>
      <c r="X349" s="48">
        <v>0.0</v>
      </c>
      <c r="Y349" s="30">
        <v>2.0</v>
      </c>
      <c r="Z349" s="30">
        <v>0.0</v>
      </c>
      <c r="AA349" s="30">
        <v>2.0</v>
      </c>
      <c r="AB349" s="46" t="str">
        <f t="array" ref="AB349">xlookup(A349&amp;B349,'Inventory by Market SKU (Units)'!D:D,'Inventory by Market SKU (Units)'!C:C,"",0)</f>
        <v/>
      </c>
      <c r="AC349" s="47" t="str">
        <f t="shared" si="1"/>
        <v/>
      </c>
      <c r="AD349" s="46"/>
    </row>
    <row r="350" ht="14.25" hidden="1" customHeight="1">
      <c r="A350" s="11" t="s">
        <v>43</v>
      </c>
      <c r="B350" s="11" t="s">
        <v>398</v>
      </c>
      <c r="C350" s="28">
        <v>3.0</v>
      </c>
      <c r="D350" s="28">
        <v>0.0</v>
      </c>
      <c r="E350" s="28">
        <v>0.0</v>
      </c>
      <c r="F350" s="28">
        <v>0.0</v>
      </c>
      <c r="G350" s="28">
        <v>0.0</v>
      </c>
      <c r="H350" s="28">
        <v>0.0</v>
      </c>
      <c r="I350" s="28">
        <v>0.0</v>
      </c>
      <c r="J350" s="28">
        <v>0.0</v>
      </c>
      <c r="K350" s="28">
        <v>0.0</v>
      </c>
      <c r="L350" s="28">
        <v>0.0</v>
      </c>
      <c r="M350" s="28">
        <v>0.0</v>
      </c>
      <c r="N350" s="28">
        <v>0.0</v>
      </c>
      <c r="O350" s="28">
        <v>0.0</v>
      </c>
      <c r="P350" s="28">
        <v>0.0</v>
      </c>
      <c r="Q350" s="28">
        <v>0.0</v>
      </c>
      <c r="R350" s="28">
        <v>0.0</v>
      </c>
      <c r="S350" s="28">
        <v>0.0</v>
      </c>
      <c r="T350" s="28">
        <v>0.0</v>
      </c>
      <c r="U350" s="28">
        <v>0.0</v>
      </c>
      <c r="V350" s="28">
        <v>0.0</v>
      </c>
      <c r="W350" s="28">
        <v>0.0</v>
      </c>
      <c r="X350" s="29">
        <v>0.0</v>
      </c>
      <c r="Y350" s="28">
        <v>3.0</v>
      </c>
      <c r="Z350" s="28">
        <v>0.0</v>
      </c>
      <c r="AA350" s="28">
        <v>3.0</v>
      </c>
      <c r="AB350" s="46" t="str">
        <f t="array" ref="AB350">xlookup(A350&amp;B350,'Inventory by Market SKU (Units)'!D:D,'Inventory by Market SKU (Units)'!C:C,"",0)</f>
        <v/>
      </c>
      <c r="AC350" s="47" t="str">
        <f t="shared" si="1"/>
        <v/>
      </c>
      <c r="AD350" s="46"/>
    </row>
    <row r="351" ht="14.25" hidden="1" customHeight="1">
      <c r="A351" s="18" t="s">
        <v>43</v>
      </c>
      <c r="B351" s="18" t="s">
        <v>399</v>
      </c>
      <c r="C351" s="30">
        <v>285.0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  <c r="O351" s="30">
        <v>0.0</v>
      </c>
      <c r="P351" s="30">
        <v>0.0</v>
      </c>
      <c r="Q351" s="30">
        <v>0.0</v>
      </c>
      <c r="R351" s="30">
        <v>0.0</v>
      </c>
      <c r="S351" s="30">
        <v>0.0</v>
      </c>
      <c r="T351" s="30">
        <v>0.0</v>
      </c>
      <c r="U351" s="30">
        <v>0.0</v>
      </c>
      <c r="V351" s="30">
        <v>0.0</v>
      </c>
      <c r="W351" s="30">
        <v>0.0</v>
      </c>
      <c r="X351" s="48">
        <v>0.0</v>
      </c>
      <c r="Y351" s="30">
        <v>285.0</v>
      </c>
      <c r="Z351" s="30">
        <v>0.0</v>
      </c>
      <c r="AA351" s="30">
        <v>285.0</v>
      </c>
      <c r="AB351" s="46" t="str">
        <f t="array" ref="AB351">xlookup(A351&amp;B351,'Inventory by Market SKU (Units)'!D:D,'Inventory by Market SKU (Units)'!C:C,"",0)</f>
        <v/>
      </c>
      <c r="AC351" s="47" t="str">
        <f t="shared" si="1"/>
        <v/>
      </c>
      <c r="AD351" s="46"/>
    </row>
    <row r="352" ht="14.25" hidden="1" customHeight="1">
      <c r="A352" s="11" t="s">
        <v>43</v>
      </c>
      <c r="B352" s="11" t="s">
        <v>400</v>
      </c>
      <c r="C352" s="28">
        <v>1740.0</v>
      </c>
      <c r="D352" s="28">
        <v>2312.0</v>
      </c>
      <c r="E352" s="28">
        <v>110.0</v>
      </c>
      <c r="F352" s="28">
        <v>0.0</v>
      </c>
      <c r="G352" s="28">
        <v>0.0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0.0</v>
      </c>
      <c r="O352" s="28">
        <v>0.0</v>
      </c>
      <c r="P352" s="28">
        <v>0.0</v>
      </c>
      <c r="Q352" s="28">
        <v>0.0</v>
      </c>
      <c r="R352" s="28">
        <v>0.0</v>
      </c>
      <c r="S352" s="28">
        <v>0.0</v>
      </c>
      <c r="T352" s="28">
        <v>0.0</v>
      </c>
      <c r="U352" s="28">
        <v>0.0</v>
      </c>
      <c r="V352" s="28">
        <v>0.0</v>
      </c>
      <c r="W352" s="28">
        <v>0.0</v>
      </c>
      <c r="X352" s="29">
        <v>0.0</v>
      </c>
      <c r="Y352" s="28">
        <v>4162.0</v>
      </c>
      <c r="Z352" s="28">
        <v>0.0</v>
      </c>
      <c r="AA352" s="28">
        <v>4162.0</v>
      </c>
      <c r="AB352" s="46" t="str">
        <f t="array" ref="AB352">xlookup(A352&amp;B352,'Inventory by Market SKU (Units)'!D:D,'Inventory by Market SKU (Units)'!C:C,"",0)</f>
        <v/>
      </c>
      <c r="AC352" s="47" t="str">
        <f t="shared" si="1"/>
        <v/>
      </c>
      <c r="AD352" s="46"/>
    </row>
    <row r="353" ht="14.25" hidden="1" customHeight="1">
      <c r="A353" s="18" t="s">
        <v>43</v>
      </c>
      <c r="B353" s="18" t="s">
        <v>401</v>
      </c>
      <c r="C353" s="30">
        <v>3180.0</v>
      </c>
      <c r="D353" s="30">
        <v>1905.0</v>
      </c>
      <c r="E353" s="30">
        <v>2070.0</v>
      </c>
      <c r="F353" s="30">
        <v>2389.0</v>
      </c>
      <c r="G353" s="30">
        <v>2444.0</v>
      </c>
      <c r="H353" s="30">
        <v>2280.0</v>
      </c>
      <c r="I353" s="30">
        <v>2318.0</v>
      </c>
      <c r="J353" s="30">
        <v>3154.0</v>
      </c>
      <c r="K353" s="30">
        <v>3316.0</v>
      </c>
      <c r="L353" s="30">
        <v>4729.0</v>
      </c>
      <c r="M353" s="30">
        <v>2970.0</v>
      </c>
      <c r="N353" s="30">
        <v>4062.0</v>
      </c>
      <c r="O353" s="30">
        <v>27.0</v>
      </c>
      <c r="P353" s="30">
        <v>17.0</v>
      </c>
      <c r="Q353" s="30">
        <v>0.0</v>
      </c>
      <c r="R353" s="30">
        <v>1961.0</v>
      </c>
      <c r="S353" s="30">
        <v>1335.0</v>
      </c>
      <c r="T353" s="30">
        <v>1605.0</v>
      </c>
      <c r="U353" s="30">
        <v>3.0</v>
      </c>
      <c r="V353" s="30">
        <v>0.0</v>
      </c>
      <c r="W353" s="30">
        <v>0.0</v>
      </c>
      <c r="X353" s="48">
        <v>0.0</v>
      </c>
      <c r="Y353" s="30">
        <v>34817.0</v>
      </c>
      <c r="Z353" s="30">
        <v>4948.0</v>
      </c>
      <c r="AA353" s="30">
        <v>39765.0</v>
      </c>
      <c r="AB353" s="46">
        <f t="array" ref="AB353">xlookup(A353&amp;B353,'Inventory by Market SKU (Units)'!D:D,'Inventory by Market SKU (Units)'!C:C,"",0)</f>
        <v>0</v>
      </c>
      <c r="AC353" s="47">
        <f t="shared" si="1"/>
        <v>0</v>
      </c>
      <c r="AD353" s="46"/>
    </row>
    <row r="354" ht="14.25" hidden="1" customHeight="1">
      <c r="A354" s="11" t="s">
        <v>43</v>
      </c>
      <c r="B354" s="11" t="s">
        <v>402</v>
      </c>
      <c r="C354" s="28">
        <v>2705.0</v>
      </c>
      <c r="D354" s="28">
        <v>2702.0</v>
      </c>
      <c r="E354" s="28">
        <v>2685.0</v>
      </c>
      <c r="F354" s="28">
        <v>2464.0</v>
      </c>
      <c r="G354" s="28">
        <v>2405.0</v>
      </c>
      <c r="H354" s="28">
        <v>2301.0</v>
      </c>
      <c r="I354" s="28">
        <v>2157.0</v>
      </c>
      <c r="J354" s="28">
        <v>2883.0</v>
      </c>
      <c r="K354" s="28">
        <v>3683.0</v>
      </c>
      <c r="L354" s="28">
        <v>240.0</v>
      </c>
      <c r="M354" s="28">
        <v>3465.0</v>
      </c>
      <c r="N354" s="28">
        <v>1534.0</v>
      </c>
      <c r="O354" s="28">
        <v>4923.0</v>
      </c>
      <c r="P354" s="28">
        <v>2570.0</v>
      </c>
      <c r="Q354" s="28">
        <v>3629.0</v>
      </c>
      <c r="R354" s="28">
        <v>3729.0</v>
      </c>
      <c r="S354" s="28">
        <v>2851.0</v>
      </c>
      <c r="T354" s="28">
        <v>2649.0</v>
      </c>
      <c r="U354" s="28">
        <v>2737.0</v>
      </c>
      <c r="V354" s="28">
        <v>1408.0</v>
      </c>
      <c r="W354" s="28">
        <v>1626.0</v>
      </c>
      <c r="X354" s="29">
        <v>75.0</v>
      </c>
      <c r="Y354" s="28">
        <v>29224.0</v>
      </c>
      <c r="Z354" s="28">
        <v>26197.0</v>
      </c>
      <c r="AA354" s="28">
        <v>55421.0</v>
      </c>
      <c r="AB354" s="46">
        <f t="array" ref="AB354">xlookup(A354&amp;B354,'Inventory by Market SKU (Units)'!D:D,'Inventory by Market SKU (Units)'!C:C,"",0)</f>
        <v>9631</v>
      </c>
      <c r="AC354" s="47">
        <f t="shared" si="1"/>
        <v>5.006584647</v>
      </c>
      <c r="AD354" s="46"/>
    </row>
    <row r="355" ht="14.25" hidden="1" customHeight="1">
      <c r="A355" s="18" t="s">
        <v>43</v>
      </c>
      <c r="B355" s="18" t="s">
        <v>403</v>
      </c>
      <c r="C355" s="30">
        <v>3716.0</v>
      </c>
      <c r="D355" s="30">
        <v>2160.0</v>
      </c>
      <c r="E355" s="30">
        <v>1849.0</v>
      </c>
      <c r="F355" s="30">
        <v>2013.0</v>
      </c>
      <c r="G355" s="30">
        <v>2038.0</v>
      </c>
      <c r="H355" s="30">
        <v>1718.0</v>
      </c>
      <c r="I355" s="30">
        <v>1740.0</v>
      </c>
      <c r="J355" s="30">
        <v>2850.0</v>
      </c>
      <c r="K355" s="30">
        <v>3454.0</v>
      </c>
      <c r="L355" s="30">
        <v>2763.0</v>
      </c>
      <c r="M355" s="30">
        <v>2430.0</v>
      </c>
      <c r="N355" s="30">
        <v>564.0</v>
      </c>
      <c r="O355" s="30">
        <v>2916.0</v>
      </c>
      <c r="P355" s="30">
        <v>2591.0</v>
      </c>
      <c r="Q355" s="30">
        <v>2889.0</v>
      </c>
      <c r="R355" s="30">
        <v>4144.0</v>
      </c>
      <c r="S355" s="30">
        <v>2689.0</v>
      </c>
      <c r="T355" s="30">
        <v>2240.0</v>
      </c>
      <c r="U355" s="30">
        <v>2115.0</v>
      </c>
      <c r="V355" s="30">
        <v>1174.0</v>
      </c>
      <c r="W355" s="30">
        <v>1535.0</v>
      </c>
      <c r="X355" s="48">
        <v>0.0</v>
      </c>
      <c r="Y355" s="30">
        <v>27295.0</v>
      </c>
      <c r="Z355" s="30">
        <v>22293.0</v>
      </c>
      <c r="AA355" s="30">
        <v>49588.0</v>
      </c>
      <c r="AB355" s="46">
        <f t="array" ref="AB355">xlookup(A355&amp;B355,'Inventory by Market SKU (Units)'!D:D,'Inventory by Market SKU (Units)'!C:C,"",0)</f>
        <v>10417</v>
      </c>
      <c r="AC355" s="47">
        <f t="shared" si="1"/>
        <v>6.478233831</v>
      </c>
      <c r="AD355" s="46"/>
    </row>
    <row r="356" ht="14.25" hidden="1" customHeight="1">
      <c r="A356" s="11" t="s">
        <v>43</v>
      </c>
      <c r="B356" s="11" t="s">
        <v>404</v>
      </c>
      <c r="C356" s="28">
        <v>171.0</v>
      </c>
      <c r="D356" s="28">
        <v>43.0</v>
      </c>
      <c r="E356" s="28">
        <v>60.0</v>
      </c>
      <c r="F356" s="28">
        <v>120.0</v>
      </c>
      <c r="G356" s="28">
        <v>27.0</v>
      </c>
      <c r="H356" s="28">
        <v>0.0</v>
      </c>
      <c r="I356" s="28">
        <v>52.0</v>
      </c>
      <c r="J356" s="28">
        <v>13.0</v>
      </c>
      <c r="K356" s="28">
        <v>0.0</v>
      </c>
      <c r="L356" s="28">
        <v>0.0</v>
      </c>
      <c r="M356" s="28">
        <v>0.0</v>
      </c>
      <c r="N356" s="28">
        <v>0.0</v>
      </c>
      <c r="O356" s="28">
        <v>0.0</v>
      </c>
      <c r="P356" s="28">
        <v>0.0</v>
      </c>
      <c r="Q356" s="28">
        <v>0.0</v>
      </c>
      <c r="R356" s="28">
        <v>0.0</v>
      </c>
      <c r="S356" s="28">
        <v>0.0</v>
      </c>
      <c r="T356" s="28">
        <v>0.0</v>
      </c>
      <c r="U356" s="28">
        <v>0.0</v>
      </c>
      <c r="V356" s="28">
        <v>0.0</v>
      </c>
      <c r="W356" s="28">
        <v>0.0</v>
      </c>
      <c r="X356" s="29">
        <v>0.0</v>
      </c>
      <c r="Y356" s="28">
        <v>486.0</v>
      </c>
      <c r="Z356" s="28">
        <v>0.0</v>
      </c>
      <c r="AA356" s="28">
        <v>486.0</v>
      </c>
      <c r="AB356" s="46" t="str">
        <f t="array" ref="AB356">xlookup(A356&amp;B356,'Inventory by Market SKU (Units)'!D:D,'Inventory by Market SKU (Units)'!C:C,"",0)</f>
        <v/>
      </c>
      <c r="AC356" s="47" t="str">
        <f t="shared" si="1"/>
        <v/>
      </c>
      <c r="AD356" s="46"/>
    </row>
    <row r="357" ht="14.25" hidden="1" customHeight="1">
      <c r="A357" s="18" t="s">
        <v>43</v>
      </c>
      <c r="B357" s="18" t="s">
        <v>405</v>
      </c>
      <c r="C357" s="30">
        <v>18.0</v>
      </c>
      <c r="D357" s="30">
        <v>8.0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  <c r="O357" s="30">
        <v>0.0</v>
      </c>
      <c r="P357" s="30">
        <v>0.0</v>
      </c>
      <c r="Q357" s="30">
        <v>0.0</v>
      </c>
      <c r="R357" s="30">
        <v>0.0</v>
      </c>
      <c r="S357" s="30">
        <v>0.0</v>
      </c>
      <c r="T357" s="30">
        <v>0.0</v>
      </c>
      <c r="U357" s="30">
        <v>0.0</v>
      </c>
      <c r="V357" s="30">
        <v>0.0</v>
      </c>
      <c r="W357" s="30">
        <v>0.0</v>
      </c>
      <c r="X357" s="48">
        <v>0.0</v>
      </c>
      <c r="Y357" s="30">
        <v>26.0</v>
      </c>
      <c r="Z357" s="30">
        <v>0.0</v>
      </c>
      <c r="AA357" s="30">
        <v>26.0</v>
      </c>
      <c r="AB357" s="46" t="str">
        <f t="array" ref="AB357">xlookup(A357&amp;B357,'Inventory by Market SKU (Units)'!D:D,'Inventory by Market SKU (Units)'!C:C,"",0)</f>
        <v/>
      </c>
      <c r="AC357" s="47" t="str">
        <f t="shared" si="1"/>
        <v/>
      </c>
      <c r="AD357" s="46"/>
    </row>
    <row r="358" ht="14.25" hidden="1" customHeight="1">
      <c r="A358" s="11" t="s">
        <v>43</v>
      </c>
      <c r="B358" s="11" t="s">
        <v>406</v>
      </c>
      <c r="C358" s="28">
        <v>2.0</v>
      </c>
      <c r="D358" s="28">
        <v>10.0</v>
      </c>
      <c r="E358" s="28">
        <v>11.0</v>
      </c>
      <c r="F358" s="28">
        <v>0.0</v>
      </c>
      <c r="G358" s="28">
        <v>0.0</v>
      </c>
      <c r="H358" s="28">
        <v>0.0</v>
      </c>
      <c r="I358" s="28">
        <v>0.0</v>
      </c>
      <c r="J358" s="28">
        <v>0.0</v>
      </c>
      <c r="K358" s="28">
        <v>0.0</v>
      </c>
      <c r="L358" s="28">
        <v>0.0</v>
      </c>
      <c r="M358" s="28">
        <v>0.0</v>
      </c>
      <c r="N358" s="28">
        <v>0.0</v>
      </c>
      <c r="O358" s="28">
        <v>0.0</v>
      </c>
      <c r="P358" s="28">
        <v>0.0</v>
      </c>
      <c r="Q358" s="28">
        <v>0.0</v>
      </c>
      <c r="R358" s="28">
        <v>0.0</v>
      </c>
      <c r="S358" s="28">
        <v>0.0</v>
      </c>
      <c r="T358" s="28">
        <v>0.0</v>
      </c>
      <c r="U358" s="28">
        <v>0.0</v>
      </c>
      <c r="V358" s="28">
        <v>0.0</v>
      </c>
      <c r="W358" s="28">
        <v>0.0</v>
      </c>
      <c r="X358" s="29">
        <v>0.0</v>
      </c>
      <c r="Y358" s="28">
        <v>23.0</v>
      </c>
      <c r="Z358" s="28">
        <v>0.0</v>
      </c>
      <c r="AA358" s="28">
        <v>23.0</v>
      </c>
      <c r="AB358" s="46" t="str">
        <f t="array" ref="AB358">xlookup(A358&amp;B358,'Inventory by Market SKU (Units)'!D:D,'Inventory by Market SKU (Units)'!C:C,"",0)</f>
        <v/>
      </c>
      <c r="AC358" s="47" t="str">
        <f t="shared" si="1"/>
        <v/>
      </c>
      <c r="AD358" s="46"/>
    </row>
    <row r="359" ht="14.25" hidden="1" customHeight="1">
      <c r="A359" s="18" t="s">
        <v>43</v>
      </c>
      <c r="B359" s="18" t="s">
        <v>407</v>
      </c>
      <c r="C359" s="30">
        <v>2.0</v>
      </c>
      <c r="D359" s="30">
        <v>10.0</v>
      </c>
      <c r="E359" s="30">
        <v>2.0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  <c r="O359" s="30">
        <v>0.0</v>
      </c>
      <c r="P359" s="30">
        <v>0.0</v>
      </c>
      <c r="Q359" s="30">
        <v>0.0</v>
      </c>
      <c r="R359" s="30">
        <v>0.0</v>
      </c>
      <c r="S359" s="30">
        <v>0.0</v>
      </c>
      <c r="T359" s="30">
        <v>0.0</v>
      </c>
      <c r="U359" s="30">
        <v>0.0</v>
      </c>
      <c r="V359" s="30">
        <v>0.0</v>
      </c>
      <c r="W359" s="30">
        <v>0.0</v>
      </c>
      <c r="X359" s="48">
        <v>0.0</v>
      </c>
      <c r="Y359" s="30">
        <v>14.0</v>
      </c>
      <c r="Z359" s="30">
        <v>0.0</v>
      </c>
      <c r="AA359" s="30">
        <v>14.0</v>
      </c>
      <c r="AB359" s="46" t="str">
        <f t="array" ref="AB359">xlookup(A359&amp;B359,'Inventory by Market SKU (Units)'!D:D,'Inventory by Market SKU (Units)'!C:C,"",0)</f>
        <v/>
      </c>
      <c r="AC359" s="47" t="str">
        <f t="shared" si="1"/>
        <v/>
      </c>
      <c r="AD359" s="46"/>
    </row>
    <row r="360" ht="14.25" hidden="1" customHeight="1">
      <c r="A360" s="11" t="s">
        <v>43</v>
      </c>
      <c r="B360" s="11" t="s">
        <v>408</v>
      </c>
      <c r="C360" s="28">
        <v>2.0</v>
      </c>
      <c r="D360" s="28">
        <v>0.0</v>
      </c>
      <c r="E360" s="28">
        <v>0.0</v>
      </c>
      <c r="F360" s="28">
        <v>0.0</v>
      </c>
      <c r="G360" s="28">
        <v>0.0</v>
      </c>
      <c r="H360" s="28">
        <v>0.0</v>
      </c>
      <c r="I360" s="28">
        <v>0.0</v>
      </c>
      <c r="J360" s="28">
        <v>0.0</v>
      </c>
      <c r="K360" s="28">
        <v>0.0</v>
      </c>
      <c r="L360" s="28">
        <v>0.0</v>
      </c>
      <c r="M360" s="28">
        <v>0.0</v>
      </c>
      <c r="N360" s="28">
        <v>0.0</v>
      </c>
      <c r="O360" s="28">
        <v>0.0</v>
      </c>
      <c r="P360" s="28">
        <v>0.0</v>
      </c>
      <c r="Q360" s="28">
        <v>0.0</v>
      </c>
      <c r="R360" s="28">
        <v>0.0</v>
      </c>
      <c r="S360" s="28">
        <v>0.0</v>
      </c>
      <c r="T360" s="28">
        <v>0.0</v>
      </c>
      <c r="U360" s="28">
        <v>0.0</v>
      </c>
      <c r="V360" s="28">
        <v>0.0</v>
      </c>
      <c r="W360" s="28">
        <v>0.0</v>
      </c>
      <c r="X360" s="29">
        <v>0.0</v>
      </c>
      <c r="Y360" s="28">
        <v>2.0</v>
      </c>
      <c r="Z360" s="28">
        <v>0.0</v>
      </c>
      <c r="AA360" s="28">
        <v>2.0</v>
      </c>
      <c r="AB360" s="46" t="str">
        <f t="array" ref="AB360">xlookup(A360&amp;B360,'Inventory by Market SKU (Units)'!D:D,'Inventory by Market SKU (Units)'!C:C,"",0)</f>
        <v/>
      </c>
      <c r="AC360" s="47" t="str">
        <f t="shared" si="1"/>
        <v/>
      </c>
      <c r="AD360" s="46"/>
    </row>
    <row r="361" ht="14.25" hidden="1" customHeight="1">
      <c r="A361" s="18" t="s">
        <v>43</v>
      </c>
      <c r="B361" s="18" t="s">
        <v>409</v>
      </c>
      <c r="C361" s="30">
        <v>2.0</v>
      </c>
      <c r="D361" s="30">
        <v>0.0</v>
      </c>
      <c r="E361" s="30">
        <v>0.0</v>
      </c>
      <c r="F361" s="30">
        <v>0.0</v>
      </c>
      <c r="G361" s="30">
        <v>0.0</v>
      </c>
      <c r="H361" s="30">
        <v>0.0</v>
      </c>
      <c r="I361" s="30">
        <v>0.0</v>
      </c>
      <c r="J361" s="30">
        <v>0.0</v>
      </c>
      <c r="K361" s="30">
        <v>0.0</v>
      </c>
      <c r="L361" s="30">
        <v>0.0</v>
      </c>
      <c r="M361" s="30">
        <v>0.0</v>
      </c>
      <c r="N361" s="30">
        <v>0.0</v>
      </c>
      <c r="O361" s="30">
        <v>0.0</v>
      </c>
      <c r="P361" s="30">
        <v>0.0</v>
      </c>
      <c r="Q361" s="30">
        <v>0.0</v>
      </c>
      <c r="R361" s="30">
        <v>0.0</v>
      </c>
      <c r="S361" s="30">
        <v>0.0</v>
      </c>
      <c r="T361" s="30">
        <v>0.0</v>
      </c>
      <c r="U361" s="30">
        <v>0.0</v>
      </c>
      <c r="V361" s="30">
        <v>0.0</v>
      </c>
      <c r="W361" s="30">
        <v>0.0</v>
      </c>
      <c r="X361" s="48">
        <v>0.0</v>
      </c>
      <c r="Y361" s="30">
        <v>2.0</v>
      </c>
      <c r="Z361" s="30">
        <v>0.0</v>
      </c>
      <c r="AA361" s="30">
        <v>2.0</v>
      </c>
      <c r="AB361" s="46" t="str">
        <f t="array" ref="AB361">xlookup(A361&amp;B361,'Inventory by Market SKU (Units)'!D:D,'Inventory by Market SKU (Units)'!C:C,"",0)</f>
        <v/>
      </c>
      <c r="AC361" s="47" t="str">
        <f t="shared" si="1"/>
        <v/>
      </c>
      <c r="AD361" s="46"/>
    </row>
    <row r="362" ht="14.25" hidden="1" customHeight="1">
      <c r="A362" s="11" t="s">
        <v>43</v>
      </c>
      <c r="B362" s="11" t="s">
        <v>410</v>
      </c>
      <c r="C362" s="28">
        <v>1960.0</v>
      </c>
      <c r="D362" s="28">
        <v>1590.0</v>
      </c>
      <c r="E362" s="28">
        <v>1385.0</v>
      </c>
      <c r="F362" s="28">
        <v>2309.0</v>
      </c>
      <c r="G362" s="28">
        <v>2217.0</v>
      </c>
      <c r="H362" s="28">
        <v>1713.0</v>
      </c>
      <c r="I362" s="28">
        <v>2568.0</v>
      </c>
      <c r="J362" s="28">
        <v>2396.0</v>
      </c>
      <c r="K362" s="28">
        <v>2338.0</v>
      </c>
      <c r="L362" s="28">
        <v>1734.0</v>
      </c>
      <c r="M362" s="28">
        <v>2880.0</v>
      </c>
      <c r="N362" s="28">
        <v>1210.0</v>
      </c>
      <c r="O362" s="28">
        <v>2640.0</v>
      </c>
      <c r="P362" s="28">
        <v>12.0</v>
      </c>
      <c r="Q362" s="28">
        <v>0.0</v>
      </c>
      <c r="R362" s="28">
        <v>1008.0</v>
      </c>
      <c r="S362" s="28">
        <v>1039.0</v>
      </c>
      <c r="T362" s="28">
        <v>1965.0</v>
      </c>
      <c r="U362" s="28">
        <v>870.0</v>
      </c>
      <c r="V362" s="28">
        <v>1410.0</v>
      </c>
      <c r="W362" s="28">
        <v>1095.0</v>
      </c>
      <c r="X362" s="29">
        <v>105.0</v>
      </c>
      <c r="Y362" s="28">
        <v>24300.0</v>
      </c>
      <c r="Z362" s="28">
        <v>10144.0</v>
      </c>
      <c r="AA362" s="28">
        <v>34444.0</v>
      </c>
      <c r="AB362" s="46">
        <f t="array" ref="AB362">xlookup(A362&amp;B362,'Inventory by Market SKU (Units)'!D:D,'Inventory by Market SKU (Units)'!C:C,"",0)</f>
        <v>5717</v>
      </c>
      <c r="AC362" s="47">
        <f t="shared" si="1"/>
        <v>5.081777778</v>
      </c>
      <c r="AD362" s="46"/>
    </row>
    <row r="363" ht="14.25" hidden="1" customHeight="1">
      <c r="A363" s="18" t="s">
        <v>43</v>
      </c>
      <c r="B363" s="18" t="s">
        <v>411</v>
      </c>
      <c r="C363" s="30">
        <v>146.0</v>
      </c>
      <c r="D363" s="30">
        <v>0.0</v>
      </c>
      <c r="E363" s="30">
        <v>0.0</v>
      </c>
      <c r="F363" s="30">
        <v>70.0</v>
      </c>
      <c r="G363" s="30">
        <v>30.0</v>
      </c>
      <c r="H363" s="30">
        <v>20.0</v>
      </c>
      <c r="I363" s="30">
        <v>10.0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0.0</v>
      </c>
      <c r="R363" s="30">
        <v>0.0</v>
      </c>
      <c r="S363" s="30">
        <v>0.0</v>
      </c>
      <c r="T363" s="30">
        <v>0.0</v>
      </c>
      <c r="U363" s="30">
        <v>0.0</v>
      </c>
      <c r="V363" s="30">
        <v>0.0</v>
      </c>
      <c r="W363" s="30">
        <v>0.0</v>
      </c>
      <c r="X363" s="48">
        <v>0.0</v>
      </c>
      <c r="Y363" s="30">
        <v>276.0</v>
      </c>
      <c r="Z363" s="30">
        <v>0.0</v>
      </c>
      <c r="AA363" s="30">
        <v>276.0</v>
      </c>
      <c r="AB363" s="46" t="str">
        <f t="array" ref="AB363">xlookup(A363&amp;B363,'Inventory by Market SKU (Units)'!D:D,'Inventory by Market SKU (Units)'!C:C,"",0)</f>
        <v/>
      </c>
      <c r="AC363" s="47" t="str">
        <f t="shared" si="1"/>
        <v/>
      </c>
      <c r="AD363" s="46"/>
    </row>
    <row r="364" ht="14.25" hidden="1" customHeight="1">
      <c r="A364" s="11" t="s">
        <v>43</v>
      </c>
      <c r="B364" s="11" t="s">
        <v>412</v>
      </c>
      <c r="C364" s="28">
        <v>296.0</v>
      </c>
      <c r="D364" s="28">
        <v>30.0</v>
      </c>
      <c r="E364" s="28">
        <v>100.0</v>
      </c>
      <c r="F364" s="28">
        <v>210.0</v>
      </c>
      <c r="G364" s="28">
        <v>75.0</v>
      </c>
      <c r="H364" s="28">
        <v>10.0</v>
      </c>
      <c r="I364" s="28">
        <v>50.0</v>
      </c>
      <c r="J364" s="28">
        <v>29.0</v>
      </c>
      <c r="K364" s="28">
        <v>0.0</v>
      </c>
      <c r="L364" s="28">
        <v>0.0</v>
      </c>
      <c r="M364" s="28">
        <v>0.0</v>
      </c>
      <c r="N364" s="28">
        <v>0.0</v>
      </c>
      <c r="O364" s="28">
        <v>0.0</v>
      </c>
      <c r="P364" s="28">
        <v>0.0</v>
      </c>
      <c r="Q364" s="28">
        <v>0.0</v>
      </c>
      <c r="R364" s="28">
        <v>0.0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9">
        <v>0.0</v>
      </c>
      <c r="Y364" s="28">
        <v>800.0</v>
      </c>
      <c r="Z364" s="28">
        <v>0.0</v>
      </c>
      <c r="AA364" s="28">
        <v>800.0</v>
      </c>
      <c r="AB364" s="46" t="str">
        <f t="array" ref="AB364">xlookup(A364&amp;B364,'Inventory by Market SKU (Units)'!D:D,'Inventory by Market SKU (Units)'!C:C,"",0)</f>
        <v/>
      </c>
      <c r="AC364" s="47" t="str">
        <f t="shared" si="1"/>
        <v/>
      </c>
      <c r="AD364" s="46"/>
    </row>
    <row r="365" ht="14.25" hidden="1" customHeight="1">
      <c r="A365" s="18" t="s">
        <v>43</v>
      </c>
      <c r="B365" s="18" t="s">
        <v>413</v>
      </c>
      <c r="C365" s="30">
        <v>206.0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  <c r="O365" s="30">
        <v>0.0</v>
      </c>
      <c r="P365" s="30">
        <v>0.0</v>
      </c>
      <c r="Q365" s="30">
        <v>0.0</v>
      </c>
      <c r="R365" s="30">
        <v>0.0</v>
      </c>
      <c r="S365" s="30">
        <v>0.0</v>
      </c>
      <c r="T365" s="30">
        <v>0.0</v>
      </c>
      <c r="U365" s="30">
        <v>0.0</v>
      </c>
      <c r="V365" s="30">
        <v>0.0</v>
      </c>
      <c r="W365" s="30">
        <v>0.0</v>
      </c>
      <c r="X365" s="48">
        <v>0.0</v>
      </c>
      <c r="Y365" s="30">
        <v>206.0</v>
      </c>
      <c r="Z365" s="30">
        <v>0.0</v>
      </c>
      <c r="AA365" s="30">
        <v>206.0</v>
      </c>
      <c r="AB365" s="46" t="str">
        <f t="array" ref="AB365">xlookup(A365&amp;B365,'Inventory by Market SKU (Units)'!D:D,'Inventory by Market SKU (Units)'!C:C,"",0)</f>
        <v/>
      </c>
      <c r="AC365" s="47" t="str">
        <f t="shared" si="1"/>
        <v/>
      </c>
      <c r="AD365" s="46"/>
    </row>
    <row r="366" ht="14.25" hidden="1" customHeight="1">
      <c r="A366" s="11" t="s">
        <v>43</v>
      </c>
      <c r="B366" s="11" t="s">
        <v>414</v>
      </c>
      <c r="C366" s="28">
        <v>120.0</v>
      </c>
      <c r="D366" s="28">
        <v>32.0</v>
      </c>
      <c r="E366" s="28">
        <v>103.0</v>
      </c>
      <c r="F366" s="28">
        <v>120.0</v>
      </c>
      <c r="G366" s="28">
        <v>53.0</v>
      </c>
      <c r="H366" s="28">
        <v>0.0</v>
      </c>
      <c r="I366" s="28">
        <v>50.0</v>
      </c>
      <c r="J366" s="28">
        <v>30.0</v>
      </c>
      <c r="K366" s="28">
        <v>10.0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0.0</v>
      </c>
      <c r="R366" s="28">
        <v>0.0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9">
        <v>0.0</v>
      </c>
      <c r="Y366" s="28">
        <v>518.0</v>
      </c>
      <c r="Z366" s="28">
        <v>0.0</v>
      </c>
      <c r="AA366" s="28">
        <v>518.0</v>
      </c>
      <c r="AB366" s="46" t="str">
        <f t="array" ref="AB366">xlookup(A366&amp;B366,'Inventory by Market SKU (Units)'!D:D,'Inventory by Market SKU (Units)'!C:C,"",0)</f>
        <v/>
      </c>
      <c r="AC366" s="47" t="str">
        <f t="shared" si="1"/>
        <v/>
      </c>
      <c r="AD366" s="46"/>
    </row>
    <row r="367" ht="14.25" hidden="1" customHeight="1">
      <c r="A367" s="18" t="s">
        <v>43</v>
      </c>
      <c r="B367" s="18" t="s">
        <v>415</v>
      </c>
      <c r="C367" s="30">
        <v>1853.0</v>
      </c>
      <c r="D367" s="30">
        <v>3116.0</v>
      </c>
      <c r="E367" s="30">
        <v>2528.0</v>
      </c>
      <c r="F367" s="30">
        <v>2617.0</v>
      </c>
      <c r="G367" s="30">
        <v>2568.0</v>
      </c>
      <c r="H367" s="30">
        <v>2715.0</v>
      </c>
      <c r="I367" s="30">
        <v>2661.0</v>
      </c>
      <c r="J367" s="30">
        <v>2625.0</v>
      </c>
      <c r="K367" s="30">
        <v>3512.0</v>
      </c>
      <c r="L367" s="30">
        <v>2409.0</v>
      </c>
      <c r="M367" s="30">
        <v>4282.0</v>
      </c>
      <c r="N367" s="30">
        <v>915.0</v>
      </c>
      <c r="O367" s="30">
        <v>4096.0</v>
      </c>
      <c r="P367" s="30">
        <v>2650.0</v>
      </c>
      <c r="Q367" s="30">
        <v>3596.0</v>
      </c>
      <c r="R367" s="30">
        <v>3205.0</v>
      </c>
      <c r="S367" s="30">
        <v>2095.0</v>
      </c>
      <c r="T367" s="30">
        <v>2602.0</v>
      </c>
      <c r="U367" s="30">
        <v>2291.0</v>
      </c>
      <c r="V367" s="30">
        <v>1707.0</v>
      </c>
      <c r="W367" s="30">
        <v>1425.0</v>
      </c>
      <c r="X367" s="48">
        <v>150.0</v>
      </c>
      <c r="Y367" s="30">
        <v>31801.0</v>
      </c>
      <c r="Z367" s="30">
        <v>23817.0</v>
      </c>
      <c r="AA367" s="30">
        <v>55618.0</v>
      </c>
      <c r="AB367" s="46">
        <f t="array" ref="AB367">xlookup(A367&amp;B367,'Inventory by Market SKU (Units)'!D:D,'Inventory by Market SKU (Units)'!C:C,"",0)</f>
        <v>7142</v>
      </c>
      <c r="AC367" s="47">
        <f t="shared" si="1"/>
        <v>3.950949659</v>
      </c>
      <c r="AD367" s="46"/>
    </row>
    <row r="368" ht="14.25" hidden="1" customHeight="1">
      <c r="A368" s="11" t="s">
        <v>43</v>
      </c>
      <c r="B368" s="11" t="s">
        <v>416</v>
      </c>
      <c r="C368" s="28">
        <v>111.0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0.0</v>
      </c>
      <c r="O368" s="28">
        <v>0.0</v>
      </c>
      <c r="P368" s="28">
        <v>0.0</v>
      </c>
      <c r="Q368" s="28">
        <v>0.0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9">
        <v>0.0</v>
      </c>
      <c r="Y368" s="28">
        <v>111.0</v>
      </c>
      <c r="Z368" s="28">
        <v>0.0</v>
      </c>
      <c r="AA368" s="28">
        <v>111.0</v>
      </c>
      <c r="AB368" s="46" t="str">
        <f t="array" ref="AB368">xlookup(A368&amp;B368,'Inventory by Market SKU (Units)'!D:D,'Inventory by Market SKU (Units)'!C:C,"",0)</f>
        <v/>
      </c>
      <c r="AC368" s="47" t="str">
        <f t="shared" si="1"/>
        <v/>
      </c>
      <c r="AD368" s="46"/>
    </row>
    <row r="369" ht="14.25" hidden="1" customHeight="1">
      <c r="A369" s="18" t="s">
        <v>43</v>
      </c>
      <c r="B369" s="18" t="s">
        <v>417</v>
      </c>
      <c r="C369" s="30">
        <v>6.0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  <c r="O369" s="30">
        <v>0.0</v>
      </c>
      <c r="P369" s="30">
        <v>0.0</v>
      </c>
      <c r="Q369" s="30">
        <v>0.0</v>
      </c>
      <c r="R369" s="30">
        <v>0.0</v>
      </c>
      <c r="S369" s="30">
        <v>0.0</v>
      </c>
      <c r="T369" s="30">
        <v>0.0</v>
      </c>
      <c r="U369" s="30">
        <v>0.0</v>
      </c>
      <c r="V369" s="30">
        <v>0.0</v>
      </c>
      <c r="W369" s="30">
        <v>0.0</v>
      </c>
      <c r="X369" s="48">
        <v>0.0</v>
      </c>
      <c r="Y369" s="30">
        <v>6.0</v>
      </c>
      <c r="Z369" s="30">
        <v>0.0</v>
      </c>
      <c r="AA369" s="30">
        <v>6.0</v>
      </c>
      <c r="AB369" s="46" t="str">
        <f t="array" ref="AB369">xlookup(A369&amp;B369,'Inventory by Market SKU (Units)'!D:D,'Inventory by Market SKU (Units)'!C:C,"",0)</f>
        <v/>
      </c>
      <c r="AC369" s="47" t="str">
        <f t="shared" si="1"/>
        <v/>
      </c>
      <c r="AD369" s="46"/>
    </row>
    <row r="370" ht="14.25" hidden="1" customHeight="1">
      <c r="A370" s="11" t="s">
        <v>43</v>
      </c>
      <c r="B370" s="11" t="s">
        <v>418</v>
      </c>
      <c r="C370" s="28">
        <v>105.0</v>
      </c>
      <c r="D370" s="28">
        <v>35.0</v>
      </c>
      <c r="E370" s="28">
        <v>50.0</v>
      </c>
      <c r="F370" s="28">
        <v>70.0</v>
      </c>
      <c r="G370" s="28">
        <v>90.0</v>
      </c>
      <c r="H370" s="28">
        <v>50.0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0.0</v>
      </c>
      <c r="N370" s="28">
        <v>0.0</v>
      </c>
      <c r="O370" s="28">
        <v>0.0</v>
      </c>
      <c r="P370" s="28">
        <v>0.0</v>
      </c>
      <c r="Q370" s="28">
        <v>0.0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9">
        <v>0.0</v>
      </c>
      <c r="Y370" s="28">
        <v>400.0</v>
      </c>
      <c r="Z370" s="28">
        <v>0.0</v>
      </c>
      <c r="AA370" s="28">
        <v>400.0</v>
      </c>
      <c r="AB370" s="46" t="str">
        <f t="array" ref="AB370">xlookup(A370&amp;B370,'Inventory by Market SKU (Units)'!D:D,'Inventory by Market SKU (Units)'!C:C,"",0)</f>
        <v/>
      </c>
      <c r="AC370" s="47" t="str">
        <f t="shared" si="1"/>
        <v/>
      </c>
      <c r="AD370" s="46"/>
    </row>
    <row r="371" ht="14.25" hidden="1" customHeight="1">
      <c r="A371" s="18" t="s">
        <v>43</v>
      </c>
      <c r="B371" s="18" t="s">
        <v>419</v>
      </c>
      <c r="C371" s="30">
        <v>2626.0</v>
      </c>
      <c r="D371" s="30">
        <v>2707.0</v>
      </c>
      <c r="E371" s="30">
        <v>3428.0</v>
      </c>
      <c r="F371" s="30">
        <v>2654.0</v>
      </c>
      <c r="G371" s="30">
        <v>3470.0</v>
      </c>
      <c r="H371" s="30">
        <v>2448.0</v>
      </c>
      <c r="I371" s="30">
        <v>2815.0</v>
      </c>
      <c r="J371" s="30">
        <v>2700.0</v>
      </c>
      <c r="K371" s="30">
        <v>3050.0</v>
      </c>
      <c r="L371" s="30">
        <v>1924.0</v>
      </c>
      <c r="M371" s="30">
        <v>3700.0</v>
      </c>
      <c r="N371" s="30">
        <v>4729.0</v>
      </c>
      <c r="O371" s="30">
        <v>3431.0</v>
      </c>
      <c r="P371" s="30">
        <v>100.0</v>
      </c>
      <c r="Q371" s="30">
        <v>30.0</v>
      </c>
      <c r="R371" s="30">
        <v>0.0</v>
      </c>
      <c r="S371" s="30">
        <v>0.0</v>
      </c>
      <c r="T371" s="30">
        <v>0.0</v>
      </c>
      <c r="U371" s="30">
        <v>0.0</v>
      </c>
      <c r="V371" s="30">
        <v>0.0</v>
      </c>
      <c r="W371" s="30">
        <v>0.0</v>
      </c>
      <c r="X371" s="48">
        <v>0.0</v>
      </c>
      <c r="Y371" s="30">
        <v>36251.0</v>
      </c>
      <c r="Z371" s="30">
        <v>3561.0</v>
      </c>
      <c r="AA371" s="30">
        <v>39812.0</v>
      </c>
      <c r="AB371" s="46">
        <f t="array" ref="AB371">xlookup(A371&amp;B371,'Inventory by Market SKU (Units)'!D:D,'Inventory by Market SKU (Units)'!C:C,"",0)</f>
        <v>14</v>
      </c>
      <c r="AC371" s="47" t="str">
        <f t="shared" si="1"/>
        <v/>
      </c>
      <c r="AD371" s="46"/>
    </row>
    <row r="372" ht="14.25" hidden="1" customHeight="1">
      <c r="A372" s="11" t="s">
        <v>43</v>
      </c>
      <c r="B372" s="11" t="s">
        <v>420</v>
      </c>
      <c r="C372" s="28">
        <v>130.0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0.0</v>
      </c>
      <c r="N372" s="28">
        <v>0.0</v>
      </c>
      <c r="O372" s="28">
        <v>0.0</v>
      </c>
      <c r="P372" s="28">
        <v>0.0</v>
      </c>
      <c r="Q372" s="28">
        <v>0.0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9">
        <v>0.0</v>
      </c>
      <c r="Y372" s="28">
        <v>130.0</v>
      </c>
      <c r="Z372" s="28">
        <v>0.0</v>
      </c>
      <c r="AA372" s="28">
        <v>130.0</v>
      </c>
      <c r="AB372" s="46" t="str">
        <f t="array" ref="AB372">xlookup(A372&amp;B372,'Inventory by Market SKU (Units)'!D:D,'Inventory by Market SKU (Units)'!C:C,"",0)</f>
        <v/>
      </c>
      <c r="AC372" s="47" t="str">
        <f t="shared" si="1"/>
        <v/>
      </c>
      <c r="AD372" s="46"/>
    </row>
    <row r="373" ht="14.25" hidden="1" customHeight="1">
      <c r="A373" s="18" t="s">
        <v>43</v>
      </c>
      <c r="B373" s="18" t="s">
        <v>421</v>
      </c>
      <c r="C373" s="30">
        <v>110.0</v>
      </c>
      <c r="D373" s="30">
        <v>20.0</v>
      </c>
      <c r="E373" s="30">
        <v>130.0</v>
      </c>
      <c r="F373" s="30">
        <v>157.0</v>
      </c>
      <c r="G373" s="30">
        <v>10.0</v>
      </c>
      <c r="H373" s="30">
        <v>40.0</v>
      </c>
      <c r="I373" s="30">
        <v>10.0</v>
      </c>
      <c r="J373" s="30">
        <v>30.0</v>
      </c>
      <c r="K373" s="30">
        <v>0.0</v>
      </c>
      <c r="L373" s="30">
        <v>0.0</v>
      </c>
      <c r="M373" s="30">
        <v>0.0</v>
      </c>
      <c r="N373" s="30">
        <v>0.0</v>
      </c>
      <c r="O373" s="30">
        <v>0.0</v>
      </c>
      <c r="P373" s="30">
        <v>0.0</v>
      </c>
      <c r="Q373" s="30">
        <v>0.0</v>
      </c>
      <c r="R373" s="30">
        <v>0.0</v>
      </c>
      <c r="S373" s="30">
        <v>0.0</v>
      </c>
      <c r="T373" s="30">
        <v>0.0</v>
      </c>
      <c r="U373" s="30">
        <v>0.0</v>
      </c>
      <c r="V373" s="30">
        <v>0.0</v>
      </c>
      <c r="W373" s="30">
        <v>0.0</v>
      </c>
      <c r="X373" s="48">
        <v>0.0</v>
      </c>
      <c r="Y373" s="30">
        <v>507.0</v>
      </c>
      <c r="Z373" s="30">
        <v>0.0</v>
      </c>
      <c r="AA373" s="30">
        <v>507.0</v>
      </c>
      <c r="AB373" s="46" t="str">
        <f t="array" ref="AB373">xlookup(A373&amp;B373,'Inventory by Market SKU (Units)'!D:D,'Inventory by Market SKU (Units)'!C:C,"",0)</f>
        <v/>
      </c>
      <c r="AC373" s="47" t="str">
        <f t="shared" si="1"/>
        <v/>
      </c>
      <c r="AD373" s="46"/>
    </row>
    <row r="374" ht="14.25" hidden="1" customHeight="1">
      <c r="A374" s="11" t="s">
        <v>43</v>
      </c>
      <c r="B374" s="11" t="s">
        <v>422</v>
      </c>
      <c r="C374" s="28">
        <v>1080.0</v>
      </c>
      <c r="D374" s="28">
        <v>1098.0</v>
      </c>
      <c r="E374" s="28">
        <v>1174.0</v>
      </c>
      <c r="F374" s="28">
        <v>250.0</v>
      </c>
      <c r="G374" s="28">
        <v>176.0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9">
        <v>0.0</v>
      </c>
      <c r="Y374" s="28">
        <v>3778.0</v>
      </c>
      <c r="Z374" s="28">
        <v>0.0</v>
      </c>
      <c r="AA374" s="28">
        <v>3778.0</v>
      </c>
      <c r="AB374" s="46" t="str">
        <f t="array" ref="AB374">xlookup(A374&amp;B374,'Inventory by Market SKU (Units)'!D:D,'Inventory by Market SKU (Units)'!C:C,"",0)</f>
        <v/>
      </c>
      <c r="AC374" s="47" t="str">
        <f t="shared" si="1"/>
        <v/>
      </c>
      <c r="AD374" s="46"/>
    </row>
    <row r="375" ht="14.25" hidden="1" customHeight="1">
      <c r="A375" s="18" t="s">
        <v>43</v>
      </c>
      <c r="B375" s="18" t="s">
        <v>423</v>
      </c>
      <c r="C375" s="30">
        <v>1085.0</v>
      </c>
      <c r="D375" s="30">
        <v>1219.0</v>
      </c>
      <c r="E375" s="30">
        <v>1839.0</v>
      </c>
      <c r="F375" s="30">
        <v>350.0</v>
      </c>
      <c r="G375" s="30">
        <v>610.0</v>
      </c>
      <c r="H375" s="30">
        <v>690.0</v>
      </c>
      <c r="I375" s="30">
        <v>407.0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  <c r="O375" s="30">
        <v>0.0</v>
      </c>
      <c r="P375" s="30">
        <v>0.0</v>
      </c>
      <c r="Q375" s="30">
        <v>0.0</v>
      </c>
      <c r="R375" s="30">
        <v>0.0</v>
      </c>
      <c r="S375" s="30">
        <v>0.0</v>
      </c>
      <c r="T375" s="30">
        <v>0.0</v>
      </c>
      <c r="U375" s="30">
        <v>0.0</v>
      </c>
      <c r="V375" s="30">
        <v>0.0</v>
      </c>
      <c r="W375" s="30">
        <v>0.0</v>
      </c>
      <c r="X375" s="48">
        <v>0.0</v>
      </c>
      <c r="Y375" s="30">
        <v>6200.0</v>
      </c>
      <c r="Z375" s="30">
        <v>0.0</v>
      </c>
      <c r="AA375" s="30">
        <v>6200.0</v>
      </c>
      <c r="AB375" s="46" t="str">
        <f t="array" ref="AB375">xlookup(A375&amp;B375,'Inventory by Market SKU (Units)'!D:D,'Inventory by Market SKU (Units)'!C:C,"",0)</f>
        <v/>
      </c>
      <c r="AC375" s="47" t="str">
        <f t="shared" si="1"/>
        <v/>
      </c>
      <c r="AD375" s="46"/>
    </row>
    <row r="376" ht="14.25" hidden="1" customHeight="1">
      <c r="A376" s="11" t="s">
        <v>43</v>
      </c>
      <c r="B376" s="11" t="s">
        <v>424</v>
      </c>
      <c r="C376" s="28">
        <v>10.0</v>
      </c>
      <c r="D376" s="28">
        <v>21.0</v>
      </c>
      <c r="E376" s="28">
        <v>44.0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0.0</v>
      </c>
      <c r="N376" s="28">
        <v>0.0</v>
      </c>
      <c r="O376" s="28">
        <v>0.0</v>
      </c>
      <c r="P376" s="28">
        <v>0.0</v>
      </c>
      <c r="Q376" s="28">
        <v>0.0</v>
      </c>
      <c r="R376" s="28">
        <v>0.0</v>
      </c>
      <c r="S376" s="28">
        <v>0.0</v>
      </c>
      <c r="T376" s="28">
        <v>0.0</v>
      </c>
      <c r="U376" s="28">
        <v>0.0</v>
      </c>
      <c r="V376" s="28">
        <v>0.0</v>
      </c>
      <c r="W376" s="28">
        <v>0.0</v>
      </c>
      <c r="X376" s="29">
        <v>0.0</v>
      </c>
      <c r="Y376" s="28">
        <v>75.0</v>
      </c>
      <c r="Z376" s="28">
        <v>0.0</v>
      </c>
      <c r="AA376" s="28">
        <v>75.0</v>
      </c>
      <c r="AB376" s="46" t="str">
        <f t="array" ref="AB376">xlookup(A376&amp;B376,'Inventory by Market SKU (Units)'!D:D,'Inventory by Market SKU (Units)'!C:C,"",0)</f>
        <v/>
      </c>
      <c r="AC376" s="47" t="str">
        <f t="shared" si="1"/>
        <v/>
      </c>
      <c r="AD376" s="46"/>
    </row>
    <row r="377" ht="14.25" hidden="1" customHeight="1">
      <c r="A377" s="18" t="s">
        <v>43</v>
      </c>
      <c r="B377" s="18" t="s">
        <v>425</v>
      </c>
      <c r="C377" s="30">
        <v>10.0</v>
      </c>
      <c r="D377" s="30">
        <v>20.0</v>
      </c>
      <c r="E377" s="30">
        <v>45.0</v>
      </c>
      <c r="F377" s="30">
        <v>0.0</v>
      </c>
      <c r="G377" s="30">
        <v>0.0</v>
      </c>
      <c r="H377" s="30">
        <v>0.0</v>
      </c>
      <c r="I377" s="30">
        <v>0.0</v>
      </c>
      <c r="J377" s="30">
        <v>0.0</v>
      </c>
      <c r="K377" s="30">
        <v>0.0</v>
      </c>
      <c r="L377" s="30">
        <v>0.0</v>
      </c>
      <c r="M377" s="30">
        <v>0.0</v>
      </c>
      <c r="N377" s="30">
        <v>0.0</v>
      </c>
      <c r="O377" s="30">
        <v>0.0</v>
      </c>
      <c r="P377" s="30">
        <v>0.0</v>
      </c>
      <c r="Q377" s="30">
        <v>0.0</v>
      </c>
      <c r="R377" s="30">
        <v>0.0</v>
      </c>
      <c r="S377" s="30">
        <v>0.0</v>
      </c>
      <c r="T377" s="30">
        <v>0.0</v>
      </c>
      <c r="U377" s="30">
        <v>0.0</v>
      </c>
      <c r="V377" s="30">
        <v>0.0</v>
      </c>
      <c r="W377" s="30">
        <v>0.0</v>
      </c>
      <c r="X377" s="48">
        <v>0.0</v>
      </c>
      <c r="Y377" s="30">
        <v>75.0</v>
      </c>
      <c r="Z377" s="30">
        <v>0.0</v>
      </c>
      <c r="AA377" s="30">
        <v>75.0</v>
      </c>
      <c r="AB377" s="46" t="str">
        <f t="array" ref="AB377">xlookup(A377&amp;B377,'Inventory by Market SKU (Units)'!D:D,'Inventory by Market SKU (Units)'!C:C,"",0)</f>
        <v/>
      </c>
      <c r="AC377" s="47" t="str">
        <f t="shared" si="1"/>
        <v/>
      </c>
      <c r="AD377" s="46"/>
    </row>
    <row r="378" ht="14.25" hidden="1" customHeight="1">
      <c r="A378" s="11" t="s">
        <v>43</v>
      </c>
      <c r="B378" s="11" t="s">
        <v>426</v>
      </c>
      <c r="C378" s="28">
        <v>10.0</v>
      </c>
      <c r="D378" s="28">
        <v>20.0</v>
      </c>
      <c r="E378" s="28">
        <v>45.0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0.0</v>
      </c>
      <c r="M378" s="28">
        <v>0.0</v>
      </c>
      <c r="N378" s="28">
        <v>0.0</v>
      </c>
      <c r="O378" s="28">
        <v>0.0</v>
      </c>
      <c r="P378" s="28">
        <v>0.0</v>
      </c>
      <c r="Q378" s="28">
        <v>0.0</v>
      </c>
      <c r="R378" s="28">
        <v>0.0</v>
      </c>
      <c r="S378" s="28">
        <v>0.0</v>
      </c>
      <c r="T378" s="28">
        <v>0.0</v>
      </c>
      <c r="U378" s="28">
        <v>0.0</v>
      </c>
      <c r="V378" s="28">
        <v>0.0</v>
      </c>
      <c r="W378" s="28">
        <v>0.0</v>
      </c>
      <c r="X378" s="29">
        <v>0.0</v>
      </c>
      <c r="Y378" s="28">
        <v>75.0</v>
      </c>
      <c r="Z378" s="28">
        <v>0.0</v>
      </c>
      <c r="AA378" s="28">
        <v>75.0</v>
      </c>
      <c r="AB378" s="46" t="str">
        <f t="array" ref="AB378">xlookup(A378&amp;B378,'Inventory by Market SKU (Units)'!D:D,'Inventory by Market SKU (Units)'!C:C,"",0)</f>
        <v/>
      </c>
      <c r="AC378" s="47" t="str">
        <f t="shared" si="1"/>
        <v/>
      </c>
      <c r="AD378" s="46"/>
    </row>
    <row r="379" ht="14.25" hidden="1" customHeight="1">
      <c r="A379" s="18" t="s">
        <v>43</v>
      </c>
      <c r="B379" s="18" t="s">
        <v>427</v>
      </c>
      <c r="C379" s="30">
        <v>10.0</v>
      </c>
      <c r="D379" s="30">
        <v>21.0</v>
      </c>
      <c r="E379" s="30">
        <v>44.0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  <c r="O379" s="30">
        <v>0.0</v>
      </c>
      <c r="P379" s="30">
        <v>0.0</v>
      </c>
      <c r="Q379" s="30">
        <v>0.0</v>
      </c>
      <c r="R379" s="30">
        <v>0.0</v>
      </c>
      <c r="S379" s="30">
        <v>0.0</v>
      </c>
      <c r="T379" s="30">
        <v>0.0</v>
      </c>
      <c r="U379" s="30">
        <v>0.0</v>
      </c>
      <c r="V379" s="30">
        <v>0.0</v>
      </c>
      <c r="W379" s="30">
        <v>0.0</v>
      </c>
      <c r="X379" s="48">
        <v>0.0</v>
      </c>
      <c r="Y379" s="30">
        <v>75.0</v>
      </c>
      <c r="Z379" s="30">
        <v>0.0</v>
      </c>
      <c r="AA379" s="30">
        <v>75.0</v>
      </c>
      <c r="AB379" s="46" t="str">
        <f t="array" ref="AB379">xlookup(A379&amp;B379,'Inventory by Market SKU (Units)'!D:D,'Inventory by Market SKU (Units)'!C:C,"",0)</f>
        <v/>
      </c>
      <c r="AC379" s="47" t="str">
        <f t="shared" si="1"/>
        <v/>
      </c>
      <c r="AD379" s="46"/>
    </row>
    <row r="380" ht="14.25" hidden="1" customHeight="1">
      <c r="A380" s="11" t="s">
        <v>43</v>
      </c>
      <c r="B380" s="11" t="s">
        <v>428</v>
      </c>
      <c r="C380" s="28">
        <v>0.0</v>
      </c>
      <c r="D380" s="28">
        <v>10.0</v>
      </c>
      <c r="E380" s="28">
        <v>0.0</v>
      </c>
      <c r="F380" s="28">
        <v>0.0</v>
      </c>
      <c r="G380" s="28">
        <v>0.0</v>
      </c>
      <c r="H380" s="28">
        <v>0.0</v>
      </c>
      <c r="I380" s="28">
        <v>0.0</v>
      </c>
      <c r="J380" s="28">
        <v>0.0</v>
      </c>
      <c r="K380" s="28">
        <v>0.0</v>
      </c>
      <c r="L380" s="28">
        <v>0.0</v>
      </c>
      <c r="M380" s="28">
        <v>0.0</v>
      </c>
      <c r="N380" s="28">
        <v>0.0</v>
      </c>
      <c r="O380" s="28">
        <v>0.0</v>
      </c>
      <c r="P380" s="28">
        <v>0.0</v>
      </c>
      <c r="Q380" s="28">
        <v>0.0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9">
        <v>0.0</v>
      </c>
      <c r="Y380" s="28">
        <v>10.0</v>
      </c>
      <c r="Z380" s="28">
        <v>0.0</v>
      </c>
      <c r="AA380" s="28">
        <v>10.0</v>
      </c>
      <c r="AB380" s="46" t="str">
        <f t="array" ref="AB380">xlookup(A380&amp;B380,'Inventory by Market SKU (Units)'!D:D,'Inventory by Market SKU (Units)'!C:C,"",0)</f>
        <v/>
      </c>
      <c r="AC380" s="47" t="str">
        <f t="shared" si="1"/>
        <v/>
      </c>
      <c r="AD380" s="46"/>
    </row>
    <row r="381" ht="14.25" hidden="1" customHeight="1">
      <c r="A381" s="18" t="s">
        <v>43</v>
      </c>
      <c r="B381" s="18" t="s">
        <v>429</v>
      </c>
      <c r="C381" s="30">
        <v>0.0</v>
      </c>
      <c r="D381" s="30">
        <v>8.0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  <c r="O381" s="30">
        <v>0.0</v>
      </c>
      <c r="P381" s="30">
        <v>0.0</v>
      </c>
      <c r="Q381" s="30">
        <v>0.0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48">
        <v>0.0</v>
      </c>
      <c r="Y381" s="30">
        <v>8.0</v>
      </c>
      <c r="Z381" s="30">
        <v>0.0</v>
      </c>
      <c r="AA381" s="30">
        <v>8.0</v>
      </c>
      <c r="AB381" s="46" t="str">
        <f t="array" ref="AB381">xlookup(A381&amp;B381,'Inventory by Market SKU (Units)'!D:D,'Inventory by Market SKU (Units)'!C:C,"",0)</f>
        <v/>
      </c>
      <c r="AC381" s="47" t="str">
        <f t="shared" si="1"/>
        <v/>
      </c>
      <c r="AD381" s="46"/>
    </row>
    <row r="382" ht="14.25" hidden="1" customHeight="1">
      <c r="A382" s="11" t="s">
        <v>43</v>
      </c>
      <c r="B382" s="11" t="s">
        <v>430</v>
      </c>
      <c r="C382" s="28">
        <v>0.0</v>
      </c>
      <c r="D382" s="28">
        <v>68.0</v>
      </c>
      <c r="E382" s="28">
        <v>20.0</v>
      </c>
      <c r="F382" s="28">
        <v>10.0</v>
      </c>
      <c r="G382" s="28">
        <v>54.0</v>
      </c>
      <c r="H382" s="28">
        <v>0.0</v>
      </c>
      <c r="I382" s="28">
        <v>63.0</v>
      </c>
      <c r="J382" s="28">
        <v>5.0</v>
      </c>
      <c r="K382" s="28">
        <v>10.0</v>
      </c>
      <c r="L382" s="28">
        <v>0.0</v>
      </c>
      <c r="M382" s="28">
        <v>0.0</v>
      </c>
      <c r="N382" s="28">
        <v>0.0</v>
      </c>
      <c r="O382" s="28">
        <v>0.0</v>
      </c>
      <c r="P382" s="28">
        <v>0.0</v>
      </c>
      <c r="Q382" s="28">
        <v>0.0</v>
      </c>
      <c r="R382" s="28">
        <v>0.0</v>
      </c>
      <c r="S382" s="28">
        <v>0.0</v>
      </c>
      <c r="T382" s="28">
        <v>0.0</v>
      </c>
      <c r="U382" s="28">
        <v>0.0</v>
      </c>
      <c r="V382" s="28">
        <v>0.0</v>
      </c>
      <c r="W382" s="28">
        <v>0.0</v>
      </c>
      <c r="X382" s="29">
        <v>0.0</v>
      </c>
      <c r="Y382" s="28">
        <v>230.0</v>
      </c>
      <c r="Z382" s="28">
        <v>0.0</v>
      </c>
      <c r="AA382" s="28">
        <v>230.0</v>
      </c>
      <c r="AB382" s="46" t="str">
        <f t="array" ref="AB382">xlookup(A382&amp;B382,'Inventory by Market SKU (Units)'!D:D,'Inventory by Market SKU (Units)'!C:C,"",0)</f>
        <v/>
      </c>
      <c r="AC382" s="47" t="str">
        <f t="shared" si="1"/>
        <v/>
      </c>
      <c r="AD382" s="46"/>
    </row>
    <row r="383" ht="14.25" hidden="1" customHeight="1">
      <c r="A383" s="18" t="s">
        <v>43</v>
      </c>
      <c r="B383" s="18" t="s">
        <v>431</v>
      </c>
      <c r="C383" s="30">
        <v>0.0</v>
      </c>
      <c r="D383" s="30">
        <v>41.0</v>
      </c>
      <c r="E383" s="30">
        <v>40.0</v>
      </c>
      <c r="F383" s="30">
        <v>0.0</v>
      </c>
      <c r="G383" s="30">
        <v>14.0</v>
      </c>
      <c r="H383" s="30">
        <v>140.0</v>
      </c>
      <c r="I383" s="30">
        <v>0.0</v>
      </c>
      <c r="J383" s="30">
        <v>10.0</v>
      </c>
      <c r="K383" s="30">
        <v>0.0</v>
      </c>
      <c r="L383" s="30">
        <v>0.0</v>
      </c>
      <c r="M383" s="30">
        <v>0.0</v>
      </c>
      <c r="N383" s="30">
        <v>0.0</v>
      </c>
      <c r="O383" s="30">
        <v>0.0</v>
      </c>
      <c r="P383" s="30">
        <v>0.0</v>
      </c>
      <c r="Q383" s="30">
        <v>0.0</v>
      </c>
      <c r="R383" s="30">
        <v>0.0</v>
      </c>
      <c r="S383" s="30">
        <v>0.0</v>
      </c>
      <c r="T383" s="30">
        <v>0.0</v>
      </c>
      <c r="U383" s="30">
        <v>0.0</v>
      </c>
      <c r="V383" s="30">
        <v>0.0</v>
      </c>
      <c r="W383" s="30">
        <v>0.0</v>
      </c>
      <c r="X383" s="48">
        <v>0.0</v>
      </c>
      <c r="Y383" s="30">
        <v>245.0</v>
      </c>
      <c r="Z383" s="30">
        <v>0.0</v>
      </c>
      <c r="AA383" s="30">
        <v>245.0</v>
      </c>
      <c r="AB383" s="46" t="str">
        <f t="array" ref="AB383">xlookup(A383&amp;B383,'Inventory by Market SKU (Units)'!D:D,'Inventory by Market SKU (Units)'!C:C,"",0)</f>
        <v/>
      </c>
      <c r="AC383" s="47" t="str">
        <f t="shared" si="1"/>
        <v/>
      </c>
      <c r="AD383" s="46"/>
    </row>
    <row r="384" ht="14.25" hidden="1" customHeight="1">
      <c r="A384" s="11" t="s">
        <v>43</v>
      </c>
      <c r="B384" s="11" t="s">
        <v>432</v>
      </c>
      <c r="C384" s="28">
        <v>0.0</v>
      </c>
      <c r="D384" s="28">
        <v>50.0</v>
      </c>
      <c r="E384" s="28">
        <v>0.0</v>
      </c>
      <c r="F384" s="28">
        <v>0.0</v>
      </c>
      <c r="G384" s="28">
        <v>0.0</v>
      </c>
      <c r="H384" s="28">
        <v>0.0</v>
      </c>
      <c r="I384" s="28">
        <v>0.0</v>
      </c>
      <c r="J384" s="28">
        <v>0.0</v>
      </c>
      <c r="K384" s="28">
        <v>0.0</v>
      </c>
      <c r="L384" s="28">
        <v>0.0</v>
      </c>
      <c r="M384" s="28">
        <v>0.0</v>
      </c>
      <c r="N384" s="28">
        <v>0.0</v>
      </c>
      <c r="O384" s="28">
        <v>0.0</v>
      </c>
      <c r="P384" s="28">
        <v>0.0</v>
      </c>
      <c r="Q384" s="28">
        <v>0.0</v>
      </c>
      <c r="R384" s="28">
        <v>0.0</v>
      </c>
      <c r="S384" s="28">
        <v>0.0</v>
      </c>
      <c r="T384" s="28">
        <v>0.0</v>
      </c>
      <c r="U384" s="28">
        <v>0.0</v>
      </c>
      <c r="V384" s="28">
        <v>0.0</v>
      </c>
      <c r="W384" s="28">
        <v>0.0</v>
      </c>
      <c r="X384" s="29">
        <v>0.0</v>
      </c>
      <c r="Y384" s="28">
        <v>50.0</v>
      </c>
      <c r="Z384" s="28">
        <v>0.0</v>
      </c>
      <c r="AA384" s="28">
        <v>50.0</v>
      </c>
      <c r="AB384" s="46" t="str">
        <f t="array" ref="AB384">xlookup(A384&amp;B384,'Inventory by Market SKU (Units)'!D:D,'Inventory by Market SKU (Units)'!C:C,"",0)</f>
        <v/>
      </c>
      <c r="AC384" s="47" t="str">
        <f t="shared" si="1"/>
        <v/>
      </c>
      <c r="AD384" s="46"/>
    </row>
    <row r="385" ht="14.25" hidden="1" customHeight="1">
      <c r="A385" s="18" t="s">
        <v>43</v>
      </c>
      <c r="B385" s="18" t="s">
        <v>433</v>
      </c>
      <c r="C385" s="30">
        <v>0.0</v>
      </c>
      <c r="D385" s="30">
        <v>2.0</v>
      </c>
      <c r="E385" s="30">
        <v>0.0</v>
      </c>
      <c r="F385" s="30">
        <v>0.0</v>
      </c>
      <c r="G385" s="30">
        <v>94.0</v>
      </c>
      <c r="H385" s="30">
        <v>0.0</v>
      </c>
      <c r="I385" s="30">
        <v>53.0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  <c r="O385" s="30">
        <v>0.0</v>
      </c>
      <c r="P385" s="30">
        <v>0.0</v>
      </c>
      <c r="Q385" s="30">
        <v>0.0</v>
      </c>
      <c r="R385" s="30">
        <v>0.0</v>
      </c>
      <c r="S385" s="30">
        <v>0.0</v>
      </c>
      <c r="T385" s="30">
        <v>0.0</v>
      </c>
      <c r="U385" s="30">
        <v>0.0</v>
      </c>
      <c r="V385" s="30">
        <v>0.0</v>
      </c>
      <c r="W385" s="30">
        <v>0.0</v>
      </c>
      <c r="X385" s="48">
        <v>0.0</v>
      </c>
      <c r="Y385" s="30">
        <v>149.0</v>
      </c>
      <c r="Z385" s="30">
        <v>0.0</v>
      </c>
      <c r="AA385" s="30">
        <v>149.0</v>
      </c>
      <c r="AB385" s="46" t="str">
        <f t="array" ref="AB385">xlookup(A385&amp;B385,'Inventory by Market SKU (Units)'!D:D,'Inventory by Market SKU (Units)'!C:C,"",0)</f>
        <v/>
      </c>
      <c r="AC385" s="47" t="str">
        <f t="shared" si="1"/>
        <v/>
      </c>
      <c r="AD385" s="46"/>
    </row>
    <row r="386" ht="14.25" hidden="1" customHeight="1">
      <c r="A386" s="11" t="s">
        <v>43</v>
      </c>
      <c r="B386" s="11" t="s">
        <v>434</v>
      </c>
      <c r="C386" s="28">
        <v>0.0</v>
      </c>
      <c r="D386" s="28">
        <v>6.0</v>
      </c>
      <c r="E386" s="28">
        <v>185.0</v>
      </c>
      <c r="F386" s="28">
        <v>10.0</v>
      </c>
      <c r="G386" s="28">
        <v>0.0</v>
      </c>
      <c r="H386" s="28">
        <v>0.0</v>
      </c>
      <c r="I386" s="28">
        <v>0.0</v>
      </c>
      <c r="J386" s="28">
        <v>0.0</v>
      </c>
      <c r="K386" s="28">
        <v>0.0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0.0</v>
      </c>
      <c r="R386" s="28">
        <v>0.0</v>
      </c>
      <c r="S386" s="28">
        <v>0.0</v>
      </c>
      <c r="T386" s="28">
        <v>0.0</v>
      </c>
      <c r="U386" s="28">
        <v>0.0</v>
      </c>
      <c r="V386" s="28">
        <v>0.0</v>
      </c>
      <c r="W386" s="28">
        <v>0.0</v>
      </c>
      <c r="X386" s="29">
        <v>0.0</v>
      </c>
      <c r="Y386" s="28">
        <v>201.0</v>
      </c>
      <c r="Z386" s="28">
        <v>0.0</v>
      </c>
      <c r="AA386" s="28">
        <v>201.0</v>
      </c>
      <c r="AB386" s="46" t="str">
        <f t="array" ref="AB386">xlookup(A386&amp;B386,'Inventory by Market SKU (Units)'!D:D,'Inventory by Market SKU (Units)'!C:C,"",0)</f>
        <v/>
      </c>
      <c r="AC386" s="47" t="str">
        <f t="shared" si="1"/>
        <v/>
      </c>
      <c r="AD386" s="46"/>
    </row>
    <row r="387" ht="14.25" hidden="1" customHeight="1">
      <c r="A387" s="18" t="s">
        <v>43</v>
      </c>
      <c r="B387" s="18" t="s">
        <v>435</v>
      </c>
      <c r="C387" s="30">
        <v>0.0</v>
      </c>
      <c r="D387" s="30">
        <v>1.0</v>
      </c>
      <c r="E387" s="30">
        <v>177.0</v>
      </c>
      <c r="F387" s="30">
        <v>60.0</v>
      </c>
      <c r="G387" s="30">
        <v>63.0</v>
      </c>
      <c r="H387" s="30">
        <v>0.0</v>
      </c>
      <c r="I387" s="30">
        <v>40.0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48">
        <v>0.0</v>
      </c>
      <c r="Y387" s="30">
        <v>341.0</v>
      </c>
      <c r="Z387" s="30">
        <v>0.0</v>
      </c>
      <c r="AA387" s="30">
        <v>341.0</v>
      </c>
      <c r="AB387" s="46" t="str">
        <f t="array" ref="AB387">xlookup(A387&amp;B387,'Inventory by Market SKU (Units)'!D:D,'Inventory by Market SKU (Units)'!C:C,"",0)</f>
        <v/>
      </c>
      <c r="AC387" s="47" t="str">
        <f t="shared" si="1"/>
        <v/>
      </c>
      <c r="AD387" s="46"/>
    </row>
    <row r="388" ht="14.25" hidden="1" customHeight="1">
      <c r="A388" s="11" t="s">
        <v>43</v>
      </c>
      <c r="B388" s="11" t="s">
        <v>436</v>
      </c>
      <c r="C388" s="28">
        <v>0.0</v>
      </c>
      <c r="D388" s="28">
        <v>0.0</v>
      </c>
      <c r="E388" s="28">
        <v>47.0</v>
      </c>
      <c r="F388" s="28">
        <v>99.0</v>
      </c>
      <c r="G388" s="28">
        <v>0.0</v>
      </c>
      <c r="H388" s="28">
        <v>0.0</v>
      </c>
      <c r="I388" s="28">
        <v>1.0</v>
      </c>
      <c r="J388" s="28">
        <v>20.0</v>
      </c>
      <c r="K388" s="28">
        <v>0.0</v>
      </c>
      <c r="L388" s="28">
        <v>0.0</v>
      </c>
      <c r="M388" s="28">
        <v>0.0</v>
      </c>
      <c r="N388" s="28">
        <v>0.0</v>
      </c>
      <c r="O388" s="28">
        <v>0.0</v>
      </c>
      <c r="P388" s="28">
        <v>0.0</v>
      </c>
      <c r="Q388" s="28">
        <v>0.0</v>
      </c>
      <c r="R388" s="28">
        <v>0.0</v>
      </c>
      <c r="S388" s="28">
        <v>0.0</v>
      </c>
      <c r="T388" s="28">
        <v>0.0</v>
      </c>
      <c r="U388" s="28">
        <v>0.0</v>
      </c>
      <c r="V388" s="28">
        <v>0.0</v>
      </c>
      <c r="W388" s="28">
        <v>0.0</v>
      </c>
      <c r="X388" s="29">
        <v>0.0</v>
      </c>
      <c r="Y388" s="28">
        <v>167.0</v>
      </c>
      <c r="Z388" s="28">
        <v>0.0</v>
      </c>
      <c r="AA388" s="28">
        <v>167.0</v>
      </c>
      <c r="AB388" s="46" t="str">
        <f t="array" ref="AB388">xlookup(A388&amp;B388,'Inventory by Market SKU (Units)'!D:D,'Inventory by Market SKU (Units)'!C:C,"",0)</f>
        <v/>
      </c>
      <c r="AC388" s="47" t="str">
        <f t="shared" si="1"/>
        <v/>
      </c>
      <c r="AD388" s="46"/>
    </row>
    <row r="389" ht="14.25" hidden="1" customHeight="1">
      <c r="A389" s="18" t="s">
        <v>43</v>
      </c>
      <c r="B389" s="18" t="s">
        <v>437</v>
      </c>
      <c r="C389" s="30">
        <v>0.0</v>
      </c>
      <c r="D389" s="30">
        <v>0.0</v>
      </c>
      <c r="E389" s="30">
        <v>50.0</v>
      </c>
      <c r="F389" s="30">
        <v>10.0</v>
      </c>
      <c r="G389" s="30">
        <v>1.0</v>
      </c>
      <c r="H389" s="30">
        <v>110.0</v>
      </c>
      <c r="I389" s="30">
        <v>0.0</v>
      </c>
      <c r="J389" s="30">
        <v>0.0</v>
      </c>
      <c r="K389" s="30">
        <v>0.0</v>
      </c>
      <c r="L389" s="30">
        <v>0.0</v>
      </c>
      <c r="M389" s="30">
        <v>0.0</v>
      </c>
      <c r="N389" s="30">
        <v>0.0</v>
      </c>
      <c r="O389" s="30">
        <v>0.0</v>
      </c>
      <c r="P389" s="30">
        <v>0.0</v>
      </c>
      <c r="Q389" s="30">
        <v>0.0</v>
      </c>
      <c r="R389" s="30">
        <v>0.0</v>
      </c>
      <c r="S389" s="30">
        <v>0.0</v>
      </c>
      <c r="T389" s="30">
        <v>0.0</v>
      </c>
      <c r="U389" s="30">
        <v>0.0</v>
      </c>
      <c r="V389" s="30">
        <v>0.0</v>
      </c>
      <c r="W389" s="30">
        <v>0.0</v>
      </c>
      <c r="X389" s="48">
        <v>0.0</v>
      </c>
      <c r="Y389" s="30">
        <v>171.0</v>
      </c>
      <c r="Z389" s="30">
        <v>0.0</v>
      </c>
      <c r="AA389" s="30">
        <v>171.0</v>
      </c>
      <c r="AB389" s="46" t="str">
        <f t="array" ref="AB389">xlookup(A389&amp;B389,'Inventory by Market SKU (Units)'!D:D,'Inventory by Market SKU (Units)'!C:C,"",0)</f>
        <v/>
      </c>
      <c r="AC389" s="47" t="str">
        <f t="shared" si="1"/>
        <v/>
      </c>
      <c r="AD389" s="46"/>
    </row>
    <row r="390" ht="14.25" hidden="1" customHeight="1">
      <c r="A390" s="11" t="s">
        <v>43</v>
      </c>
      <c r="B390" s="11" t="s">
        <v>438</v>
      </c>
      <c r="C390" s="28">
        <v>0.0</v>
      </c>
      <c r="D390" s="28">
        <v>0.0</v>
      </c>
      <c r="E390" s="28">
        <v>20.0</v>
      </c>
      <c r="F390" s="28">
        <v>20.0</v>
      </c>
      <c r="G390" s="28">
        <v>25.0</v>
      </c>
      <c r="H390" s="28">
        <v>0.0</v>
      </c>
      <c r="I390" s="28">
        <v>0.0</v>
      </c>
      <c r="J390" s="28">
        <v>0.0</v>
      </c>
      <c r="K390" s="28">
        <v>0.0</v>
      </c>
      <c r="L390" s="28">
        <v>0.0</v>
      </c>
      <c r="M390" s="28">
        <v>0.0</v>
      </c>
      <c r="N390" s="28">
        <v>0.0</v>
      </c>
      <c r="O390" s="28">
        <v>0.0</v>
      </c>
      <c r="P390" s="28">
        <v>0.0</v>
      </c>
      <c r="Q390" s="28">
        <v>0.0</v>
      </c>
      <c r="R390" s="28">
        <v>0.0</v>
      </c>
      <c r="S390" s="28">
        <v>0.0</v>
      </c>
      <c r="T390" s="28">
        <v>0.0</v>
      </c>
      <c r="U390" s="28">
        <v>0.0</v>
      </c>
      <c r="V390" s="28">
        <v>0.0</v>
      </c>
      <c r="W390" s="28">
        <v>0.0</v>
      </c>
      <c r="X390" s="29">
        <v>0.0</v>
      </c>
      <c r="Y390" s="28">
        <v>65.0</v>
      </c>
      <c r="Z390" s="28">
        <v>0.0</v>
      </c>
      <c r="AA390" s="28">
        <v>65.0</v>
      </c>
      <c r="AB390" s="46" t="str">
        <f t="array" ref="AB390">xlookup(A390&amp;B390,'Inventory by Market SKU (Units)'!D:D,'Inventory by Market SKU (Units)'!C:C,"",0)</f>
        <v/>
      </c>
      <c r="AC390" s="47" t="str">
        <f t="shared" si="1"/>
        <v/>
      </c>
      <c r="AD390" s="46"/>
    </row>
    <row r="391" ht="14.25" hidden="1" customHeight="1">
      <c r="A391" s="18" t="s">
        <v>43</v>
      </c>
      <c r="B391" s="18" t="s">
        <v>439</v>
      </c>
      <c r="C391" s="30">
        <v>0.0</v>
      </c>
      <c r="D391" s="30">
        <v>0.0</v>
      </c>
      <c r="E391" s="30">
        <v>52.0</v>
      </c>
      <c r="F391" s="30">
        <v>15.0</v>
      </c>
      <c r="G391" s="30">
        <v>53.0</v>
      </c>
      <c r="H391" s="30">
        <v>0.0</v>
      </c>
      <c r="I391" s="30">
        <v>30.0</v>
      </c>
      <c r="J391" s="30">
        <v>40.0</v>
      </c>
      <c r="K391" s="30">
        <v>0.0</v>
      </c>
      <c r="L391" s="30">
        <v>0.0</v>
      </c>
      <c r="M391" s="30">
        <v>0.0</v>
      </c>
      <c r="N391" s="30">
        <v>0.0</v>
      </c>
      <c r="O391" s="30">
        <v>0.0</v>
      </c>
      <c r="P391" s="30">
        <v>0.0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0.0</v>
      </c>
      <c r="X391" s="48">
        <v>0.0</v>
      </c>
      <c r="Y391" s="30">
        <v>190.0</v>
      </c>
      <c r="Z391" s="30">
        <v>0.0</v>
      </c>
      <c r="AA391" s="30">
        <v>190.0</v>
      </c>
      <c r="AB391" s="46" t="str">
        <f t="array" ref="AB391">xlookup(A391&amp;B391,'Inventory by Market SKU (Units)'!D:D,'Inventory by Market SKU (Units)'!C:C,"",0)</f>
        <v/>
      </c>
      <c r="AC391" s="47" t="str">
        <f t="shared" si="1"/>
        <v/>
      </c>
      <c r="AD391" s="46"/>
    </row>
    <row r="392" ht="14.25" hidden="1" customHeight="1">
      <c r="A392" s="11" t="s">
        <v>43</v>
      </c>
      <c r="B392" s="11" t="s">
        <v>440</v>
      </c>
      <c r="C392" s="28">
        <v>0.0</v>
      </c>
      <c r="D392" s="28">
        <v>0.0</v>
      </c>
      <c r="E392" s="28">
        <v>21.0</v>
      </c>
      <c r="F392" s="28">
        <v>58.0</v>
      </c>
      <c r="G392" s="28">
        <v>1.0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0.0</v>
      </c>
      <c r="N392" s="28">
        <v>0.0</v>
      </c>
      <c r="O392" s="28">
        <v>0.0</v>
      </c>
      <c r="P392" s="28">
        <v>0.0</v>
      </c>
      <c r="Q392" s="28">
        <v>0.0</v>
      </c>
      <c r="R392" s="28">
        <v>0.0</v>
      </c>
      <c r="S392" s="28">
        <v>0.0</v>
      </c>
      <c r="T392" s="28">
        <v>0.0</v>
      </c>
      <c r="U392" s="28">
        <v>0.0</v>
      </c>
      <c r="V392" s="28">
        <v>0.0</v>
      </c>
      <c r="W392" s="28">
        <v>0.0</v>
      </c>
      <c r="X392" s="29">
        <v>0.0</v>
      </c>
      <c r="Y392" s="28">
        <v>80.0</v>
      </c>
      <c r="Z392" s="28">
        <v>0.0</v>
      </c>
      <c r="AA392" s="28">
        <v>80.0</v>
      </c>
      <c r="AB392" s="46" t="str">
        <f t="array" ref="AB392">xlookup(A392&amp;B392,'Inventory by Market SKU (Units)'!D:D,'Inventory by Market SKU (Units)'!C:C,"",0)</f>
        <v/>
      </c>
      <c r="AC392" s="47" t="str">
        <f t="shared" si="1"/>
        <v/>
      </c>
      <c r="AD392" s="46"/>
    </row>
    <row r="393" ht="14.25" hidden="1" customHeight="1">
      <c r="A393" s="18" t="s">
        <v>43</v>
      </c>
      <c r="B393" s="18" t="s">
        <v>441</v>
      </c>
      <c r="C393" s="30">
        <v>0.0</v>
      </c>
      <c r="D393" s="30">
        <v>0.0</v>
      </c>
      <c r="E393" s="30">
        <v>3.0</v>
      </c>
      <c r="F393" s="30">
        <v>27.0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  <c r="O393" s="30">
        <v>0.0</v>
      </c>
      <c r="P393" s="30">
        <v>0.0</v>
      </c>
      <c r="Q393" s="30">
        <v>0.0</v>
      </c>
      <c r="R393" s="30">
        <v>0.0</v>
      </c>
      <c r="S393" s="30">
        <v>0.0</v>
      </c>
      <c r="T393" s="30">
        <v>0.0</v>
      </c>
      <c r="U393" s="30">
        <v>0.0</v>
      </c>
      <c r="V393" s="30">
        <v>0.0</v>
      </c>
      <c r="W393" s="30">
        <v>0.0</v>
      </c>
      <c r="X393" s="48">
        <v>0.0</v>
      </c>
      <c r="Y393" s="30">
        <v>30.0</v>
      </c>
      <c r="Z393" s="30">
        <v>0.0</v>
      </c>
      <c r="AA393" s="30">
        <v>30.0</v>
      </c>
      <c r="AB393" s="46" t="str">
        <f t="array" ref="AB393">xlookup(A393&amp;B393,'Inventory by Market SKU (Units)'!D:D,'Inventory by Market SKU (Units)'!C:C,"",0)</f>
        <v/>
      </c>
      <c r="AC393" s="47" t="str">
        <f t="shared" si="1"/>
        <v/>
      </c>
      <c r="AD393" s="46"/>
    </row>
    <row r="394" ht="14.25" hidden="1" customHeight="1">
      <c r="A394" s="11" t="s">
        <v>43</v>
      </c>
      <c r="B394" s="11" t="s">
        <v>442</v>
      </c>
      <c r="C394" s="28">
        <v>0.0</v>
      </c>
      <c r="D394" s="28">
        <v>0.0</v>
      </c>
      <c r="E394" s="28">
        <v>2.0</v>
      </c>
      <c r="F394" s="28">
        <v>27.0</v>
      </c>
      <c r="G394" s="28">
        <v>1.0</v>
      </c>
      <c r="H394" s="28">
        <v>0.0</v>
      </c>
      <c r="I394" s="28">
        <v>0.0</v>
      </c>
      <c r="J394" s="28">
        <v>0.0</v>
      </c>
      <c r="K394" s="28">
        <v>0.0</v>
      </c>
      <c r="L394" s="28">
        <v>0.0</v>
      </c>
      <c r="M394" s="28">
        <v>0.0</v>
      </c>
      <c r="N394" s="28">
        <v>0.0</v>
      </c>
      <c r="O394" s="28">
        <v>0.0</v>
      </c>
      <c r="P394" s="28">
        <v>0.0</v>
      </c>
      <c r="Q394" s="28">
        <v>0.0</v>
      </c>
      <c r="R394" s="28">
        <v>0.0</v>
      </c>
      <c r="S394" s="28">
        <v>0.0</v>
      </c>
      <c r="T394" s="28">
        <v>0.0</v>
      </c>
      <c r="U394" s="28">
        <v>0.0</v>
      </c>
      <c r="V394" s="28">
        <v>0.0</v>
      </c>
      <c r="W394" s="28">
        <v>0.0</v>
      </c>
      <c r="X394" s="29">
        <v>0.0</v>
      </c>
      <c r="Y394" s="28">
        <v>30.0</v>
      </c>
      <c r="Z394" s="28">
        <v>0.0</v>
      </c>
      <c r="AA394" s="28">
        <v>30.0</v>
      </c>
      <c r="AB394" s="46" t="str">
        <f t="array" ref="AB394">xlookup(A394&amp;B394,'Inventory by Market SKU (Units)'!D:D,'Inventory by Market SKU (Units)'!C:C,"",0)</f>
        <v/>
      </c>
      <c r="AC394" s="47" t="str">
        <f t="shared" si="1"/>
        <v/>
      </c>
      <c r="AD394" s="46"/>
    </row>
    <row r="395" ht="14.25" hidden="1" customHeight="1">
      <c r="A395" s="18" t="s">
        <v>43</v>
      </c>
      <c r="B395" s="18" t="s">
        <v>443</v>
      </c>
      <c r="C395" s="30">
        <v>0.0</v>
      </c>
      <c r="D395" s="30">
        <v>0.0</v>
      </c>
      <c r="E395" s="30">
        <v>1.0</v>
      </c>
      <c r="F395" s="30">
        <v>28.0</v>
      </c>
      <c r="G395" s="30">
        <v>1.0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  <c r="O395" s="30">
        <v>0.0</v>
      </c>
      <c r="P395" s="30">
        <v>0.0</v>
      </c>
      <c r="Q395" s="30">
        <v>0.0</v>
      </c>
      <c r="R395" s="30">
        <v>0.0</v>
      </c>
      <c r="S395" s="30">
        <v>0.0</v>
      </c>
      <c r="T395" s="30">
        <v>0.0</v>
      </c>
      <c r="U395" s="30">
        <v>0.0</v>
      </c>
      <c r="V395" s="30">
        <v>0.0</v>
      </c>
      <c r="W395" s="30">
        <v>0.0</v>
      </c>
      <c r="X395" s="48">
        <v>0.0</v>
      </c>
      <c r="Y395" s="30">
        <v>30.0</v>
      </c>
      <c r="Z395" s="30">
        <v>0.0</v>
      </c>
      <c r="AA395" s="30">
        <v>30.0</v>
      </c>
      <c r="AB395" s="46" t="str">
        <f t="array" ref="AB395">xlookup(A395&amp;B395,'Inventory by Market SKU (Units)'!D:D,'Inventory by Market SKU (Units)'!C:C,"",0)</f>
        <v/>
      </c>
      <c r="AC395" s="47" t="str">
        <f t="shared" si="1"/>
        <v/>
      </c>
      <c r="AD395" s="46"/>
    </row>
    <row r="396" ht="14.25" hidden="1" customHeight="1">
      <c r="A396" s="11" t="s">
        <v>43</v>
      </c>
      <c r="B396" s="11" t="s">
        <v>444</v>
      </c>
      <c r="C396" s="28">
        <v>0.0</v>
      </c>
      <c r="D396" s="28">
        <v>0.0</v>
      </c>
      <c r="E396" s="28">
        <v>3.0</v>
      </c>
      <c r="F396" s="28">
        <v>18.0</v>
      </c>
      <c r="G396" s="28">
        <v>0.0</v>
      </c>
      <c r="H396" s="28">
        <v>2.0</v>
      </c>
      <c r="I396" s="28">
        <v>0.0</v>
      </c>
      <c r="J396" s="28">
        <v>0.0</v>
      </c>
      <c r="K396" s="28">
        <v>0.0</v>
      </c>
      <c r="L396" s="28">
        <v>0.0</v>
      </c>
      <c r="M396" s="28">
        <v>0.0</v>
      </c>
      <c r="N396" s="28">
        <v>0.0</v>
      </c>
      <c r="O396" s="28">
        <v>0.0</v>
      </c>
      <c r="P396" s="28">
        <v>0.0</v>
      </c>
      <c r="Q396" s="28">
        <v>0.0</v>
      </c>
      <c r="R396" s="28">
        <v>0.0</v>
      </c>
      <c r="S396" s="28">
        <v>0.0</v>
      </c>
      <c r="T396" s="28">
        <v>0.0</v>
      </c>
      <c r="U396" s="28">
        <v>0.0</v>
      </c>
      <c r="V396" s="28">
        <v>0.0</v>
      </c>
      <c r="W396" s="28">
        <v>0.0</v>
      </c>
      <c r="X396" s="29">
        <v>0.0</v>
      </c>
      <c r="Y396" s="28">
        <v>23.0</v>
      </c>
      <c r="Z396" s="28">
        <v>0.0</v>
      </c>
      <c r="AA396" s="28">
        <v>23.0</v>
      </c>
      <c r="AB396" s="46" t="str">
        <f t="array" ref="AB396">xlookup(A396&amp;B396,'Inventory by Market SKU (Units)'!D:D,'Inventory by Market SKU (Units)'!C:C,"",0)</f>
        <v/>
      </c>
      <c r="AC396" s="47" t="str">
        <f t="shared" si="1"/>
        <v/>
      </c>
      <c r="AD396" s="46"/>
    </row>
    <row r="397" ht="14.25" hidden="1" customHeight="1">
      <c r="A397" s="18" t="s">
        <v>43</v>
      </c>
      <c r="B397" s="18" t="s">
        <v>445</v>
      </c>
      <c r="C397" s="30">
        <v>0.0</v>
      </c>
      <c r="D397" s="30">
        <v>0.0</v>
      </c>
      <c r="E397" s="30">
        <v>3.0</v>
      </c>
      <c r="F397" s="30">
        <v>19.0</v>
      </c>
      <c r="G397" s="30">
        <v>0.0</v>
      </c>
      <c r="H397" s="30">
        <v>8.0</v>
      </c>
      <c r="I397" s="30">
        <v>0.0</v>
      </c>
      <c r="J397" s="30">
        <v>0.0</v>
      </c>
      <c r="K397" s="30">
        <v>0.0</v>
      </c>
      <c r="L397" s="30">
        <v>0.0</v>
      </c>
      <c r="M397" s="30">
        <v>0.0</v>
      </c>
      <c r="N397" s="30">
        <v>0.0</v>
      </c>
      <c r="O397" s="30">
        <v>0.0</v>
      </c>
      <c r="P397" s="30">
        <v>0.0</v>
      </c>
      <c r="Q397" s="30">
        <v>0.0</v>
      </c>
      <c r="R397" s="30">
        <v>0.0</v>
      </c>
      <c r="S397" s="30">
        <v>0.0</v>
      </c>
      <c r="T397" s="30">
        <v>0.0</v>
      </c>
      <c r="U397" s="30">
        <v>0.0</v>
      </c>
      <c r="V397" s="30">
        <v>0.0</v>
      </c>
      <c r="W397" s="30">
        <v>0.0</v>
      </c>
      <c r="X397" s="48">
        <v>0.0</v>
      </c>
      <c r="Y397" s="30">
        <v>30.0</v>
      </c>
      <c r="Z397" s="30">
        <v>0.0</v>
      </c>
      <c r="AA397" s="30">
        <v>30.0</v>
      </c>
      <c r="AB397" s="46" t="str">
        <f t="array" ref="AB397">xlookup(A397&amp;B397,'Inventory by Market SKU (Units)'!D:D,'Inventory by Market SKU (Units)'!C:C,"",0)</f>
        <v/>
      </c>
      <c r="AC397" s="47" t="str">
        <f t="shared" si="1"/>
        <v/>
      </c>
      <c r="AD397" s="46"/>
    </row>
    <row r="398" ht="14.25" hidden="1" customHeight="1">
      <c r="A398" s="11" t="s">
        <v>43</v>
      </c>
      <c r="B398" s="11" t="s">
        <v>446</v>
      </c>
      <c r="C398" s="28">
        <v>0.0</v>
      </c>
      <c r="D398" s="28">
        <v>0.0</v>
      </c>
      <c r="E398" s="28">
        <v>0.0</v>
      </c>
      <c r="F398" s="28">
        <v>10.0</v>
      </c>
      <c r="G398" s="28">
        <v>1.0</v>
      </c>
      <c r="H398" s="28">
        <v>6.0</v>
      </c>
      <c r="I398" s="28">
        <v>0.0</v>
      </c>
      <c r="J398" s="28">
        <v>0.0</v>
      </c>
      <c r="K398" s="28">
        <v>0.0</v>
      </c>
      <c r="L398" s="28">
        <v>0.0</v>
      </c>
      <c r="M398" s="28">
        <v>0.0</v>
      </c>
      <c r="N398" s="28">
        <v>0.0</v>
      </c>
      <c r="O398" s="28">
        <v>0.0</v>
      </c>
      <c r="P398" s="28">
        <v>0.0</v>
      </c>
      <c r="Q398" s="28">
        <v>0.0</v>
      </c>
      <c r="R398" s="28">
        <v>0.0</v>
      </c>
      <c r="S398" s="28">
        <v>0.0</v>
      </c>
      <c r="T398" s="28">
        <v>0.0</v>
      </c>
      <c r="U398" s="28">
        <v>0.0</v>
      </c>
      <c r="V398" s="28">
        <v>0.0</v>
      </c>
      <c r="W398" s="28">
        <v>0.0</v>
      </c>
      <c r="X398" s="29">
        <v>0.0</v>
      </c>
      <c r="Y398" s="28">
        <v>17.0</v>
      </c>
      <c r="Z398" s="28">
        <v>0.0</v>
      </c>
      <c r="AA398" s="28">
        <v>17.0</v>
      </c>
      <c r="AB398" s="46" t="str">
        <f t="array" ref="AB398">xlookup(A398&amp;B398,'Inventory by Market SKU (Units)'!D:D,'Inventory by Market SKU (Units)'!C:C,"",0)</f>
        <v/>
      </c>
      <c r="AC398" s="47" t="str">
        <f t="shared" si="1"/>
        <v/>
      </c>
      <c r="AD398" s="46"/>
    </row>
    <row r="399" ht="14.25" hidden="1" customHeight="1">
      <c r="A399" s="18" t="s">
        <v>43</v>
      </c>
      <c r="B399" s="18" t="s">
        <v>447</v>
      </c>
      <c r="C399" s="30">
        <v>0.0</v>
      </c>
      <c r="D399" s="30">
        <v>0.0</v>
      </c>
      <c r="E399" s="30">
        <v>0.0</v>
      </c>
      <c r="F399" s="30">
        <v>14.0</v>
      </c>
      <c r="G399" s="30">
        <v>3.0</v>
      </c>
      <c r="H399" s="30">
        <v>2.0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  <c r="O399" s="30">
        <v>0.0</v>
      </c>
      <c r="P399" s="30">
        <v>0.0</v>
      </c>
      <c r="Q399" s="30">
        <v>0.0</v>
      </c>
      <c r="R399" s="30">
        <v>0.0</v>
      </c>
      <c r="S399" s="30">
        <v>0.0</v>
      </c>
      <c r="T399" s="30">
        <v>0.0</v>
      </c>
      <c r="U399" s="30">
        <v>0.0</v>
      </c>
      <c r="V399" s="30">
        <v>0.0</v>
      </c>
      <c r="W399" s="30">
        <v>0.0</v>
      </c>
      <c r="X399" s="48">
        <v>0.0</v>
      </c>
      <c r="Y399" s="30">
        <v>19.0</v>
      </c>
      <c r="Z399" s="30">
        <v>0.0</v>
      </c>
      <c r="AA399" s="30">
        <v>19.0</v>
      </c>
      <c r="AB399" s="46" t="str">
        <f t="array" ref="AB399">xlookup(A399&amp;B399,'Inventory by Market SKU (Units)'!D:D,'Inventory by Market SKU (Units)'!C:C,"",0)</f>
        <v/>
      </c>
      <c r="AC399" s="47" t="str">
        <f t="shared" si="1"/>
        <v/>
      </c>
      <c r="AD399" s="46"/>
    </row>
    <row r="400" ht="14.25" hidden="1" customHeight="1">
      <c r="A400" s="11" t="s">
        <v>43</v>
      </c>
      <c r="B400" s="11" t="s">
        <v>448</v>
      </c>
      <c r="C400" s="28">
        <v>0.0</v>
      </c>
      <c r="D400" s="28">
        <v>0.0</v>
      </c>
      <c r="E400" s="28">
        <v>0.0</v>
      </c>
      <c r="F400" s="28">
        <v>28.0</v>
      </c>
      <c r="G400" s="28">
        <v>0.0</v>
      </c>
      <c r="H400" s="28">
        <v>12.0</v>
      </c>
      <c r="I400" s="28">
        <v>40.0</v>
      </c>
      <c r="J400" s="28">
        <v>0.0</v>
      </c>
      <c r="K400" s="28">
        <v>0.0</v>
      </c>
      <c r="L400" s="28">
        <v>0.0</v>
      </c>
      <c r="M400" s="28">
        <v>0.0</v>
      </c>
      <c r="N400" s="28">
        <v>0.0</v>
      </c>
      <c r="O400" s="28">
        <v>0.0</v>
      </c>
      <c r="P400" s="28">
        <v>0.0</v>
      </c>
      <c r="Q400" s="28">
        <v>0.0</v>
      </c>
      <c r="R400" s="28">
        <v>0.0</v>
      </c>
      <c r="S400" s="28">
        <v>0.0</v>
      </c>
      <c r="T400" s="28">
        <v>0.0</v>
      </c>
      <c r="U400" s="28">
        <v>0.0</v>
      </c>
      <c r="V400" s="28">
        <v>0.0</v>
      </c>
      <c r="W400" s="28">
        <v>0.0</v>
      </c>
      <c r="X400" s="29">
        <v>0.0</v>
      </c>
      <c r="Y400" s="28">
        <v>80.0</v>
      </c>
      <c r="Z400" s="28">
        <v>0.0</v>
      </c>
      <c r="AA400" s="28">
        <v>80.0</v>
      </c>
      <c r="AB400" s="46" t="str">
        <f t="array" ref="AB400">xlookup(A400&amp;B400,'Inventory by Market SKU (Units)'!D:D,'Inventory by Market SKU (Units)'!C:C,"",0)</f>
        <v/>
      </c>
      <c r="AC400" s="47" t="str">
        <f t="shared" si="1"/>
        <v/>
      </c>
      <c r="AD400" s="46"/>
    </row>
    <row r="401" ht="14.25" hidden="1" customHeight="1">
      <c r="A401" s="18" t="s">
        <v>43</v>
      </c>
      <c r="B401" s="18" t="s">
        <v>449</v>
      </c>
      <c r="C401" s="30">
        <v>0.0</v>
      </c>
      <c r="D401" s="30">
        <v>0.0</v>
      </c>
      <c r="E401" s="30">
        <v>0.0</v>
      </c>
      <c r="F401" s="30">
        <v>45.0</v>
      </c>
      <c r="G401" s="30">
        <v>0.0</v>
      </c>
      <c r="H401" s="30">
        <v>28.0</v>
      </c>
      <c r="I401" s="30">
        <v>0.0</v>
      </c>
      <c r="J401" s="30">
        <v>0.0</v>
      </c>
      <c r="K401" s="30">
        <v>0.0</v>
      </c>
      <c r="L401" s="30">
        <v>0.0</v>
      </c>
      <c r="M401" s="30">
        <v>0.0</v>
      </c>
      <c r="N401" s="30">
        <v>0.0</v>
      </c>
      <c r="O401" s="30">
        <v>0.0</v>
      </c>
      <c r="P401" s="30">
        <v>0.0</v>
      </c>
      <c r="Q401" s="30">
        <v>0.0</v>
      </c>
      <c r="R401" s="30">
        <v>0.0</v>
      </c>
      <c r="S401" s="30">
        <v>0.0</v>
      </c>
      <c r="T401" s="30">
        <v>0.0</v>
      </c>
      <c r="U401" s="30">
        <v>0.0</v>
      </c>
      <c r="V401" s="30">
        <v>0.0</v>
      </c>
      <c r="W401" s="30">
        <v>0.0</v>
      </c>
      <c r="X401" s="48">
        <v>0.0</v>
      </c>
      <c r="Y401" s="30">
        <v>73.0</v>
      </c>
      <c r="Z401" s="30">
        <v>0.0</v>
      </c>
      <c r="AA401" s="30">
        <v>73.0</v>
      </c>
      <c r="AB401" s="46" t="str">
        <f t="array" ref="AB401">xlookup(A401&amp;B401,'Inventory by Market SKU (Units)'!D:D,'Inventory by Market SKU (Units)'!C:C,"",0)</f>
        <v/>
      </c>
      <c r="AC401" s="47" t="str">
        <f t="shared" si="1"/>
        <v/>
      </c>
      <c r="AD401" s="46"/>
    </row>
    <row r="402" ht="14.25" hidden="1" customHeight="1">
      <c r="A402" s="11" t="s">
        <v>43</v>
      </c>
      <c r="B402" s="11" t="s">
        <v>450</v>
      </c>
      <c r="C402" s="28">
        <v>0.0</v>
      </c>
      <c r="D402" s="28">
        <v>0.0</v>
      </c>
      <c r="E402" s="28">
        <v>0.0</v>
      </c>
      <c r="F402" s="28">
        <v>45.0</v>
      </c>
      <c r="G402" s="28">
        <v>0.0</v>
      </c>
      <c r="H402" s="28">
        <v>30.0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0.0</v>
      </c>
      <c r="N402" s="28">
        <v>0.0</v>
      </c>
      <c r="O402" s="28">
        <v>0.0</v>
      </c>
      <c r="P402" s="28">
        <v>0.0</v>
      </c>
      <c r="Q402" s="28">
        <v>0.0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9">
        <v>0.0</v>
      </c>
      <c r="Y402" s="28">
        <v>75.0</v>
      </c>
      <c r="Z402" s="28">
        <v>0.0</v>
      </c>
      <c r="AA402" s="28">
        <v>75.0</v>
      </c>
      <c r="AB402" s="46" t="str">
        <f t="array" ref="AB402">xlookup(A402&amp;B402,'Inventory by Market SKU (Units)'!D:D,'Inventory by Market SKU (Units)'!C:C,"",0)</f>
        <v/>
      </c>
      <c r="AC402" s="47" t="str">
        <f t="shared" si="1"/>
        <v/>
      </c>
      <c r="AD402" s="46"/>
    </row>
    <row r="403" ht="14.25" hidden="1" customHeight="1">
      <c r="A403" s="18" t="s">
        <v>43</v>
      </c>
      <c r="B403" s="18" t="s">
        <v>451</v>
      </c>
      <c r="C403" s="30">
        <v>0.0</v>
      </c>
      <c r="D403" s="30">
        <v>0.0</v>
      </c>
      <c r="E403" s="30">
        <v>0.0</v>
      </c>
      <c r="F403" s="30">
        <v>20.0</v>
      </c>
      <c r="G403" s="30">
        <v>10.0</v>
      </c>
      <c r="H403" s="30">
        <v>20.0</v>
      </c>
      <c r="I403" s="30">
        <v>40.0</v>
      </c>
      <c r="J403" s="30">
        <v>0.0</v>
      </c>
      <c r="K403" s="30">
        <v>0.0</v>
      </c>
      <c r="L403" s="30">
        <v>0.0</v>
      </c>
      <c r="M403" s="30">
        <v>0.0</v>
      </c>
      <c r="N403" s="30">
        <v>0.0</v>
      </c>
      <c r="O403" s="30">
        <v>0.0</v>
      </c>
      <c r="P403" s="30">
        <v>0.0</v>
      </c>
      <c r="Q403" s="30">
        <v>0.0</v>
      </c>
      <c r="R403" s="30">
        <v>0.0</v>
      </c>
      <c r="S403" s="30">
        <v>0.0</v>
      </c>
      <c r="T403" s="30">
        <v>0.0</v>
      </c>
      <c r="U403" s="30">
        <v>0.0</v>
      </c>
      <c r="V403" s="30">
        <v>0.0</v>
      </c>
      <c r="W403" s="30">
        <v>0.0</v>
      </c>
      <c r="X403" s="48">
        <v>0.0</v>
      </c>
      <c r="Y403" s="30">
        <v>90.0</v>
      </c>
      <c r="Z403" s="30">
        <v>0.0</v>
      </c>
      <c r="AA403" s="30">
        <v>90.0</v>
      </c>
      <c r="AB403" s="46" t="str">
        <f t="array" ref="AB403">xlookup(A403&amp;B403,'Inventory by Market SKU (Units)'!D:D,'Inventory by Market SKU (Units)'!C:C,"",0)</f>
        <v/>
      </c>
      <c r="AC403" s="47" t="str">
        <f t="shared" si="1"/>
        <v/>
      </c>
      <c r="AD403" s="46"/>
    </row>
    <row r="404" ht="14.25" hidden="1" customHeight="1">
      <c r="A404" s="11" t="s">
        <v>43</v>
      </c>
      <c r="B404" s="11" t="s">
        <v>452</v>
      </c>
      <c r="C404" s="28">
        <v>0.0</v>
      </c>
      <c r="D404" s="28">
        <v>0.0</v>
      </c>
      <c r="E404" s="28">
        <v>0.0</v>
      </c>
      <c r="F404" s="28">
        <v>2.0</v>
      </c>
      <c r="G404" s="28">
        <v>0.0</v>
      </c>
      <c r="H404" s="28">
        <v>0.0</v>
      </c>
      <c r="I404" s="28">
        <v>19.0</v>
      </c>
      <c r="J404" s="28">
        <v>0.0</v>
      </c>
      <c r="K404" s="28">
        <v>0.0</v>
      </c>
      <c r="L404" s="28">
        <v>0.0</v>
      </c>
      <c r="M404" s="28">
        <v>0.0</v>
      </c>
      <c r="N404" s="28">
        <v>0.0</v>
      </c>
      <c r="O404" s="28">
        <v>0.0</v>
      </c>
      <c r="P404" s="28">
        <v>0.0</v>
      </c>
      <c r="Q404" s="28">
        <v>0.0</v>
      </c>
      <c r="R404" s="28">
        <v>0.0</v>
      </c>
      <c r="S404" s="28">
        <v>0.0</v>
      </c>
      <c r="T404" s="28">
        <v>0.0</v>
      </c>
      <c r="U404" s="28">
        <v>0.0</v>
      </c>
      <c r="V404" s="28">
        <v>0.0</v>
      </c>
      <c r="W404" s="28">
        <v>0.0</v>
      </c>
      <c r="X404" s="29">
        <v>0.0</v>
      </c>
      <c r="Y404" s="28">
        <v>21.0</v>
      </c>
      <c r="Z404" s="28">
        <v>0.0</v>
      </c>
      <c r="AA404" s="28">
        <v>21.0</v>
      </c>
      <c r="AB404" s="46" t="str">
        <f t="array" ref="AB404">xlookup(A404&amp;B404,'Inventory by Market SKU (Units)'!D:D,'Inventory by Market SKU (Units)'!C:C,"",0)</f>
        <v/>
      </c>
      <c r="AC404" s="47" t="str">
        <f t="shared" si="1"/>
        <v/>
      </c>
      <c r="AD404" s="46"/>
    </row>
    <row r="405" ht="14.25" hidden="1" customHeight="1">
      <c r="A405" s="18" t="s">
        <v>43</v>
      </c>
      <c r="B405" s="18" t="s">
        <v>453</v>
      </c>
      <c r="C405" s="30">
        <v>0.0</v>
      </c>
      <c r="D405" s="30">
        <v>0.0</v>
      </c>
      <c r="E405" s="30">
        <v>0.0</v>
      </c>
      <c r="F405" s="30">
        <v>9.0</v>
      </c>
      <c r="G405" s="30">
        <v>27.0</v>
      </c>
      <c r="H405" s="30">
        <v>18.0</v>
      </c>
      <c r="I405" s="30">
        <v>8.0</v>
      </c>
      <c r="J405" s="30">
        <v>11.0</v>
      </c>
      <c r="K405" s="30">
        <v>0.0</v>
      </c>
      <c r="L405" s="30">
        <v>0.0</v>
      </c>
      <c r="M405" s="30">
        <v>0.0</v>
      </c>
      <c r="N405" s="30">
        <v>0.0</v>
      </c>
      <c r="O405" s="30">
        <v>0.0</v>
      </c>
      <c r="P405" s="30">
        <v>0.0</v>
      </c>
      <c r="Q405" s="30">
        <v>0.0</v>
      </c>
      <c r="R405" s="30">
        <v>0.0</v>
      </c>
      <c r="S405" s="30">
        <v>0.0</v>
      </c>
      <c r="T405" s="30">
        <v>0.0</v>
      </c>
      <c r="U405" s="30">
        <v>0.0</v>
      </c>
      <c r="V405" s="30">
        <v>0.0</v>
      </c>
      <c r="W405" s="30">
        <v>0.0</v>
      </c>
      <c r="X405" s="48">
        <v>0.0</v>
      </c>
      <c r="Y405" s="30">
        <v>73.0</v>
      </c>
      <c r="Z405" s="30">
        <v>0.0</v>
      </c>
      <c r="AA405" s="30">
        <v>73.0</v>
      </c>
      <c r="AB405" s="46">
        <f t="array" ref="AB405">xlookup(A405&amp;B405,'Inventory by Market SKU (Units)'!D:D,'Inventory by Market SKU (Units)'!C:C,"",0)</f>
        <v>4</v>
      </c>
      <c r="AC405" s="47" t="str">
        <f t="shared" si="1"/>
        <v/>
      </c>
      <c r="AD405" s="46"/>
    </row>
    <row r="406" ht="14.25" hidden="1" customHeight="1">
      <c r="A406" s="11" t="s">
        <v>43</v>
      </c>
      <c r="B406" s="11" t="s">
        <v>454</v>
      </c>
      <c r="C406" s="28">
        <v>0.0</v>
      </c>
      <c r="D406" s="28">
        <v>0.0</v>
      </c>
      <c r="E406" s="28">
        <v>0.0</v>
      </c>
      <c r="F406" s="28">
        <v>10.0</v>
      </c>
      <c r="G406" s="28">
        <v>36.0</v>
      </c>
      <c r="H406" s="28">
        <v>0.0</v>
      </c>
      <c r="I406" s="28">
        <v>20.0</v>
      </c>
      <c r="J406" s="28">
        <v>0.0</v>
      </c>
      <c r="K406" s="28">
        <v>0.0</v>
      </c>
      <c r="L406" s="28">
        <v>0.0</v>
      </c>
      <c r="M406" s="28">
        <v>0.0</v>
      </c>
      <c r="N406" s="28">
        <v>0.0</v>
      </c>
      <c r="O406" s="28">
        <v>0.0</v>
      </c>
      <c r="P406" s="28">
        <v>0.0</v>
      </c>
      <c r="Q406" s="28">
        <v>0.0</v>
      </c>
      <c r="R406" s="28">
        <v>0.0</v>
      </c>
      <c r="S406" s="28">
        <v>0.0</v>
      </c>
      <c r="T406" s="28">
        <v>0.0</v>
      </c>
      <c r="U406" s="28">
        <v>0.0</v>
      </c>
      <c r="V406" s="28">
        <v>0.0</v>
      </c>
      <c r="W406" s="28">
        <v>0.0</v>
      </c>
      <c r="X406" s="29">
        <v>0.0</v>
      </c>
      <c r="Y406" s="28">
        <v>66.0</v>
      </c>
      <c r="Z406" s="28">
        <v>0.0</v>
      </c>
      <c r="AA406" s="28">
        <v>66.0</v>
      </c>
      <c r="AB406" s="46" t="str">
        <f t="array" ref="AB406">xlookup(A406&amp;B406,'Inventory by Market SKU (Units)'!D:D,'Inventory by Market SKU (Units)'!C:C,"",0)</f>
        <v/>
      </c>
      <c r="AC406" s="47" t="str">
        <f t="shared" si="1"/>
        <v/>
      </c>
      <c r="AD406" s="46"/>
    </row>
    <row r="407" ht="14.25" hidden="1" customHeight="1">
      <c r="A407" s="18" t="s">
        <v>43</v>
      </c>
      <c r="B407" s="18" t="s">
        <v>455</v>
      </c>
      <c r="C407" s="30">
        <v>0.0</v>
      </c>
      <c r="D407" s="30">
        <v>0.0</v>
      </c>
      <c r="E407" s="30">
        <v>0.0</v>
      </c>
      <c r="F407" s="30">
        <v>10.0</v>
      </c>
      <c r="G407" s="30">
        <v>10.0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  <c r="O407" s="30">
        <v>0.0</v>
      </c>
      <c r="P407" s="30">
        <v>0.0</v>
      </c>
      <c r="Q407" s="30">
        <v>0.0</v>
      </c>
      <c r="R407" s="30">
        <v>0.0</v>
      </c>
      <c r="S407" s="30">
        <v>0.0</v>
      </c>
      <c r="T407" s="30">
        <v>0.0</v>
      </c>
      <c r="U407" s="30">
        <v>0.0</v>
      </c>
      <c r="V407" s="30">
        <v>0.0</v>
      </c>
      <c r="W407" s="30">
        <v>0.0</v>
      </c>
      <c r="X407" s="48">
        <v>0.0</v>
      </c>
      <c r="Y407" s="30">
        <v>20.0</v>
      </c>
      <c r="Z407" s="30">
        <v>0.0</v>
      </c>
      <c r="AA407" s="30">
        <v>20.0</v>
      </c>
      <c r="AB407" s="46" t="str">
        <f t="array" ref="AB407">xlookup(A407&amp;B407,'Inventory by Market SKU (Units)'!D:D,'Inventory by Market SKU (Units)'!C:C,"",0)</f>
        <v/>
      </c>
      <c r="AC407" s="47" t="str">
        <f t="shared" si="1"/>
        <v/>
      </c>
      <c r="AD407" s="46"/>
    </row>
    <row r="408" ht="14.25" hidden="1" customHeight="1">
      <c r="A408" s="11" t="s">
        <v>43</v>
      </c>
      <c r="B408" s="11" t="s">
        <v>456</v>
      </c>
      <c r="C408" s="28">
        <v>0.0</v>
      </c>
      <c r="D408" s="28">
        <v>0.0</v>
      </c>
      <c r="E408" s="28">
        <v>0.0</v>
      </c>
      <c r="F408" s="28">
        <v>10.0</v>
      </c>
      <c r="G408" s="28">
        <v>30.0</v>
      </c>
      <c r="H408" s="28">
        <v>0.0</v>
      </c>
      <c r="I408" s="28">
        <v>11.0</v>
      </c>
      <c r="J408" s="28">
        <v>9.0</v>
      </c>
      <c r="K408" s="28">
        <v>0.0</v>
      </c>
      <c r="L408" s="28">
        <v>0.0</v>
      </c>
      <c r="M408" s="28">
        <v>0.0</v>
      </c>
      <c r="N408" s="28">
        <v>0.0</v>
      </c>
      <c r="O408" s="28">
        <v>0.0</v>
      </c>
      <c r="P408" s="28">
        <v>0.0</v>
      </c>
      <c r="Q408" s="28">
        <v>0.0</v>
      </c>
      <c r="R408" s="28">
        <v>0.0</v>
      </c>
      <c r="S408" s="28">
        <v>0.0</v>
      </c>
      <c r="T408" s="28">
        <v>0.0</v>
      </c>
      <c r="U408" s="28">
        <v>0.0</v>
      </c>
      <c r="V408" s="28">
        <v>0.0</v>
      </c>
      <c r="W408" s="28">
        <v>0.0</v>
      </c>
      <c r="X408" s="29">
        <v>0.0</v>
      </c>
      <c r="Y408" s="28">
        <v>60.0</v>
      </c>
      <c r="Z408" s="28">
        <v>0.0</v>
      </c>
      <c r="AA408" s="28">
        <v>60.0</v>
      </c>
      <c r="AB408" s="46" t="str">
        <f t="array" ref="AB408">xlookup(A408&amp;B408,'Inventory by Market SKU (Units)'!D:D,'Inventory by Market SKU (Units)'!C:C,"",0)</f>
        <v/>
      </c>
      <c r="AC408" s="47" t="str">
        <f t="shared" si="1"/>
        <v/>
      </c>
      <c r="AD408" s="46"/>
    </row>
    <row r="409" ht="14.25" hidden="1" customHeight="1">
      <c r="A409" s="18" t="s">
        <v>43</v>
      </c>
      <c r="B409" s="18" t="s">
        <v>457</v>
      </c>
      <c r="C409" s="30">
        <v>0.0</v>
      </c>
      <c r="D409" s="30">
        <v>0.0</v>
      </c>
      <c r="E409" s="30">
        <v>0.0</v>
      </c>
      <c r="F409" s="30">
        <v>0.0</v>
      </c>
      <c r="G409" s="30">
        <v>27.0</v>
      </c>
      <c r="H409" s="30">
        <v>10.0</v>
      </c>
      <c r="I409" s="30">
        <v>50.0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  <c r="O409" s="30">
        <v>0.0</v>
      </c>
      <c r="P409" s="30">
        <v>0.0</v>
      </c>
      <c r="Q409" s="30">
        <v>0.0</v>
      </c>
      <c r="R409" s="30">
        <v>0.0</v>
      </c>
      <c r="S409" s="30">
        <v>0.0</v>
      </c>
      <c r="T409" s="30">
        <v>0.0</v>
      </c>
      <c r="U409" s="30">
        <v>0.0</v>
      </c>
      <c r="V409" s="30">
        <v>0.0</v>
      </c>
      <c r="W409" s="30">
        <v>0.0</v>
      </c>
      <c r="X409" s="48">
        <v>0.0</v>
      </c>
      <c r="Y409" s="30">
        <v>87.0</v>
      </c>
      <c r="Z409" s="30">
        <v>0.0</v>
      </c>
      <c r="AA409" s="30">
        <v>87.0</v>
      </c>
      <c r="AB409" s="46" t="str">
        <f t="array" ref="AB409">xlookup(A409&amp;B409,'Inventory by Market SKU (Units)'!D:D,'Inventory by Market SKU (Units)'!C:C,"",0)</f>
        <v/>
      </c>
      <c r="AC409" s="47" t="str">
        <f t="shared" si="1"/>
        <v/>
      </c>
      <c r="AD409" s="46"/>
    </row>
    <row r="410" ht="14.25" hidden="1" customHeight="1">
      <c r="A410" s="11" t="s">
        <v>43</v>
      </c>
      <c r="B410" s="11" t="s">
        <v>458</v>
      </c>
      <c r="C410" s="28">
        <v>0.0</v>
      </c>
      <c r="D410" s="28">
        <v>0.0</v>
      </c>
      <c r="E410" s="28">
        <v>0.0</v>
      </c>
      <c r="F410" s="28">
        <v>0.0</v>
      </c>
      <c r="G410" s="28">
        <v>85.0</v>
      </c>
      <c r="H410" s="28">
        <v>0.0</v>
      </c>
      <c r="I410" s="28">
        <v>10.0</v>
      </c>
      <c r="J410" s="28">
        <v>20.0</v>
      </c>
      <c r="K410" s="28">
        <v>0.0</v>
      </c>
      <c r="L410" s="28">
        <v>0.0</v>
      </c>
      <c r="M410" s="28">
        <v>0.0</v>
      </c>
      <c r="N410" s="28">
        <v>0.0</v>
      </c>
      <c r="O410" s="28">
        <v>0.0</v>
      </c>
      <c r="P410" s="28">
        <v>0.0</v>
      </c>
      <c r="Q410" s="28">
        <v>0.0</v>
      </c>
      <c r="R410" s="28">
        <v>0.0</v>
      </c>
      <c r="S410" s="28">
        <v>0.0</v>
      </c>
      <c r="T410" s="28">
        <v>0.0</v>
      </c>
      <c r="U410" s="28">
        <v>0.0</v>
      </c>
      <c r="V410" s="28">
        <v>0.0</v>
      </c>
      <c r="W410" s="28">
        <v>0.0</v>
      </c>
      <c r="X410" s="29">
        <v>0.0</v>
      </c>
      <c r="Y410" s="28">
        <v>115.0</v>
      </c>
      <c r="Z410" s="28">
        <v>0.0</v>
      </c>
      <c r="AA410" s="28">
        <v>115.0</v>
      </c>
      <c r="AB410" s="46" t="str">
        <f t="array" ref="AB410">xlookup(A410&amp;B410,'Inventory by Market SKU (Units)'!D:D,'Inventory by Market SKU (Units)'!C:C,"",0)</f>
        <v/>
      </c>
      <c r="AC410" s="47" t="str">
        <f t="shared" si="1"/>
        <v/>
      </c>
      <c r="AD410" s="46"/>
    </row>
    <row r="411" ht="14.25" hidden="1" customHeight="1">
      <c r="A411" s="18" t="s">
        <v>43</v>
      </c>
      <c r="B411" s="18" t="s">
        <v>459</v>
      </c>
      <c r="C411" s="30">
        <v>0.0</v>
      </c>
      <c r="D411" s="30">
        <v>0.0</v>
      </c>
      <c r="E411" s="30">
        <v>0.0</v>
      </c>
      <c r="F411" s="30">
        <v>0.0</v>
      </c>
      <c r="G411" s="30">
        <v>30.0</v>
      </c>
      <c r="H411" s="30">
        <v>0.0</v>
      </c>
      <c r="I411" s="30">
        <v>51.0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0.0</v>
      </c>
      <c r="U411" s="30">
        <v>0.0</v>
      </c>
      <c r="V411" s="30">
        <v>0.0</v>
      </c>
      <c r="W411" s="30">
        <v>0.0</v>
      </c>
      <c r="X411" s="48">
        <v>0.0</v>
      </c>
      <c r="Y411" s="30">
        <v>81.0</v>
      </c>
      <c r="Z411" s="30">
        <v>0.0</v>
      </c>
      <c r="AA411" s="30">
        <v>81.0</v>
      </c>
      <c r="AB411" s="46" t="str">
        <f t="array" ref="AB411">xlookup(A411&amp;B411,'Inventory by Market SKU (Units)'!D:D,'Inventory by Market SKU (Units)'!C:C,"",0)</f>
        <v/>
      </c>
      <c r="AC411" s="47" t="str">
        <f t="shared" si="1"/>
        <v/>
      </c>
      <c r="AD411" s="46"/>
    </row>
    <row r="412" ht="14.25" hidden="1" customHeight="1">
      <c r="A412" s="11" t="s">
        <v>43</v>
      </c>
      <c r="B412" s="11" t="s">
        <v>460</v>
      </c>
      <c r="C412" s="28">
        <v>0.0</v>
      </c>
      <c r="D412" s="28">
        <v>0.0</v>
      </c>
      <c r="E412" s="28">
        <v>0.0</v>
      </c>
      <c r="F412" s="28">
        <v>0.0</v>
      </c>
      <c r="G412" s="28">
        <v>31.0</v>
      </c>
      <c r="H412" s="28">
        <v>10.0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0.0</v>
      </c>
      <c r="N412" s="28">
        <v>0.0</v>
      </c>
      <c r="O412" s="28">
        <v>0.0</v>
      </c>
      <c r="P412" s="28">
        <v>0.0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9">
        <v>0.0</v>
      </c>
      <c r="Y412" s="28">
        <v>41.0</v>
      </c>
      <c r="Z412" s="28">
        <v>0.0</v>
      </c>
      <c r="AA412" s="28">
        <v>41.0</v>
      </c>
      <c r="AB412" s="46" t="str">
        <f t="array" ref="AB412">xlookup(A412&amp;B412,'Inventory by Market SKU (Units)'!D:D,'Inventory by Market SKU (Units)'!C:C,"",0)</f>
        <v/>
      </c>
      <c r="AC412" s="47" t="str">
        <f t="shared" si="1"/>
        <v/>
      </c>
      <c r="AD412" s="46"/>
    </row>
    <row r="413" ht="14.25" hidden="1" customHeight="1">
      <c r="A413" s="18" t="s">
        <v>43</v>
      </c>
      <c r="B413" s="18" t="s">
        <v>461</v>
      </c>
      <c r="C413" s="30">
        <v>0.0</v>
      </c>
      <c r="D413" s="30">
        <v>0.0</v>
      </c>
      <c r="E413" s="30">
        <v>0.0</v>
      </c>
      <c r="F413" s="30">
        <v>0.0</v>
      </c>
      <c r="G413" s="30">
        <v>20.0</v>
      </c>
      <c r="H413" s="30">
        <v>110.0</v>
      </c>
      <c r="I413" s="30">
        <v>10.0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  <c r="O413" s="30">
        <v>0.0</v>
      </c>
      <c r="P413" s="30">
        <v>0.0</v>
      </c>
      <c r="Q413" s="30">
        <v>0.0</v>
      </c>
      <c r="R413" s="30">
        <v>0.0</v>
      </c>
      <c r="S413" s="30">
        <v>0.0</v>
      </c>
      <c r="T413" s="30">
        <v>0.0</v>
      </c>
      <c r="U413" s="30">
        <v>0.0</v>
      </c>
      <c r="V413" s="30">
        <v>0.0</v>
      </c>
      <c r="W413" s="30">
        <v>0.0</v>
      </c>
      <c r="X413" s="48">
        <v>0.0</v>
      </c>
      <c r="Y413" s="30">
        <v>140.0</v>
      </c>
      <c r="Z413" s="30">
        <v>0.0</v>
      </c>
      <c r="AA413" s="30">
        <v>140.0</v>
      </c>
      <c r="AB413" s="46" t="str">
        <f t="array" ref="AB413">xlookup(A413&amp;B413,'Inventory by Market SKU (Units)'!D:D,'Inventory by Market SKU (Units)'!C:C,"",0)</f>
        <v/>
      </c>
      <c r="AC413" s="47" t="str">
        <f t="shared" si="1"/>
        <v/>
      </c>
      <c r="AD413" s="46"/>
    </row>
    <row r="414" ht="14.25" hidden="1" customHeight="1">
      <c r="A414" s="11" t="s">
        <v>43</v>
      </c>
      <c r="B414" s="11" t="s">
        <v>462</v>
      </c>
      <c r="C414" s="28">
        <v>0.0</v>
      </c>
      <c r="D414" s="28">
        <v>0.0</v>
      </c>
      <c r="E414" s="28">
        <v>0.0</v>
      </c>
      <c r="F414" s="28">
        <v>0.0</v>
      </c>
      <c r="G414" s="28">
        <v>15.0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0.0</v>
      </c>
      <c r="N414" s="28">
        <v>0.0</v>
      </c>
      <c r="O414" s="28">
        <v>0.0</v>
      </c>
      <c r="P414" s="28">
        <v>0.0</v>
      </c>
      <c r="Q414" s="28">
        <v>0.0</v>
      </c>
      <c r="R414" s="28">
        <v>0.0</v>
      </c>
      <c r="S414" s="28">
        <v>0.0</v>
      </c>
      <c r="T414" s="28">
        <v>0.0</v>
      </c>
      <c r="U414" s="28">
        <v>0.0</v>
      </c>
      <c r="V414" s="28">
        <v>0.0</v>
      </c>
      <c r="W414" s="28">
        <v>0.0</v>
      </c>
      <c r="X414" s="29">
        <v>0.0</v>
      </c>
      <c r="Y414" s="28">
        <v>15.0</v>
      </c>
      <c r="Z414" s="28">
        <v>0.0</v>
      </c>
      <c r="AA414" s="28">
        <v>15.0</v>
      </c>
      <c r="AB414" s="46" t="str">
        <f t="array" ref="AB414">xlookup(A414&amp;B414,'Inventory by Market SKU (Units)'!D:D,'Inventory by Market SKU (Units)'!C:C,"",0)</f>
        <v/>
      </c>
      <c r="AC414" s="47" t="str">
        <f t="shared" si="1"/>
        <v/>
      </c>
      <c r="AD414" s="46"/>
    </row>
    <row r="415" ht="14.25" hidden="1" customHeight="1">
      <c r="A415" s="18" t="s">
        <v>43</v>
      </c>
      <c r="B415" s="18" t="s">
        <v>463</v>
      </c>
      <c r="C415" s="30">
        <v>0.0</v>
      </c>
      <c r="D415" s="30">
        <v>0.0</v>
      </c>
      <c r="E415" s="30">
        <v>0.0</v>
      </c>
      <c r="F415" s="30">
        <v>0.0</v>
      </c>
      <c r="G415" s="30">
        <v>1.0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  <c r="O415" s="30">
        <v>0.0</v>
      </c>
      <c r="P415" s="30">
        <v>0.0</v>
      </c>
      <c r="Q415" s="30">
        <v>0.0</v>
      </c>
      <c r="R415" s="30">
        <v>0.0</v>
      </c>
      <c r="S415" s="30">
        <v>0.0</v>
      </c>
      <c r="T415" s="30">
        <v>0.0</v>
      </c>
      <c r="U415" s="30">
        <v>0.0</v>
      </c>
      <c r="V415" s="30">
        <v>0.0</v>
      </c>
      <c r="W415" s="30">
        <v>0.0</v>
      </c>
      <c r="X415" s="48">
        <v>0.0</v>
      </c>
      <c r="Y415" s="30">
        <v>1.0</v>
      </c>
      <c r="Z415" s="30">
        <v>0.0</v>
      </c>
      <c r="AA415" s="30">
        <v>1.0</v>
      </c>
      <c r="AB415" s="46" t="str">
        <f t="array" ref="AB415">xlookup(A415&amp;B415,'Inventory by Market SKU (Units)'!D:D,'Inventory by Market SKU (Units)'!C:C,"",0)</f>
        <v/>
      </c>
      <c r="AC415" s="47" t="str">
        <f t="shared" si="1"/>
        <v/>
      </c>
      <c r="AD415" s="46"/>
    </row>
    <row r="416" ht="14.25" hidden="1" customHeight="1">
      <c r="A416" s="11" t="s">
        <v>43</v>
      </c>
      <c r="B416" s="11" t="s">
        <v>464</v>
      </c>
      <c r="C416" s="28">
        <v>0.0</v>
      </c>
      <c r="D416" s="28">
        <v>0.0</v>
      </c>
      <c r="E416" s="28">
        <v>0.0</v>
      </c>
      <c r="F416" s="28">
        <v>0.0</v>
      </c>
      <c r="G416" s="28">
        <v>0.0</v>
      </c>
      <c r="H416" s="28">
        <v>0.0</v>
      </c>
      <c r="I416" s="28">
        <v>20.0</v>
      </c>
      <c r="J416" s="28">
        <v>10.0</v>
      </c>
      <c r="K416" s="28">
        <v>0.0</v>
      </c>
      <c r="L416" s="28">
        <v>0.0</v>
      </c>
      <c r="M416" s="28">
        <v>0.0</v>
      </c>
      <c r="N416" s="28">
        <v>0.0</v>
      </c>
      <c r="O416" s="28">
        <v>0.0</v>
      </c>
      <c r="P416" s="28">
        <v>0.0</v>
      </c>
      <c r="Q416" s="28">
        <v>0.0</v>
      </c>
      <c r="R416" s="28">
        <v>0.0</v>
      </c>
      <c r="S416" s="28">
        <v>0.0</v>
      </c>
      <c r="T416" s="28">
        <v>0.0</v>
      </c>
      <c r="U416" s="28">
        <v>0.0</v>
      </c>
      <c r="V416" s="28">
        <v>0.0</v>
      </c>
      <c r="W416" s="28">
        <v>0.0</v>
      </c>
      <c r="X416" s="29">
        <v>0.0</v>
      </c>
      <c r="Y416" s="28">
        <v>30.0</v>
      </c>
      <c r="Z416" s="28">
        <v>0.0</v>
      </c>
      <c r="AA416" s="28">
        <v>30.0</v>
      </c>
      <c r="AB416" s="46" t="str">
        <f t="array" ref="AB416">xlookup(A416&amp;B416,'Inventory by Market SKU (Units)'!D:D,'Inventory by Market SKU (Units)'!C:C,"",0)</f>
        <v/>
      </c>
      <c r="AC416" s="47" t="str">
        <f t="shared" si="1"/>
        <v/>
      </c>
      <c r="AD416" s="46"/>
    </row>
    <row r="417" ht="14.25" hidden="1" customHeight="1">
      <c r="A417" s="18" t="s">
        <v>43</v>
      </c>
      <c r="B417" s="18" t="s">
        <v>465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174.0</v>
      </c>
      <c r="M417" s="30">
        <v>3186.0</v>
      </c>
      <c r="N417" s="30">
        <v>1215.0</v>
      </c>
      <c r="O417" s="30">
        <v>295.0</v>
      </c>
      <c r="P417" s="30">
        <v>1215.0</v>
      </c>
      <c r="Q417" s="30">
        <v>2330.0</v>
      </c>
      <c r="R417" s="30">
        <v>1106.0</v>
      </c>
      <c r="S417" s="30">
        <v>690.0</v>
      </c>
      <c r="T417" s="30">
        <v>755.0</v>
      </c>
      <c r="U417" s="30">
        <v>360.0</v>
      </c>
      <c r="V417" s="30">
        <v>60.0</v>
      </c>
      <c r="W417" s="30">
        <v>270.0</v>
      </c>
      <c r="X417" s="48">
        <v>45.0</v>
      </c>
      <c r="Y417" s="30">
        <v>4575.0</v>
      </c>
      <c r="Z417" s="30">
        <v>7126.0</v>
      </c>
      <c r="AA417" s="30">
        <v>11701.0</v>
      </c>
      <c r="AB417" s="46">
        <f t="array" ref="AB417">xlookup(A417&amp;B417,'Inventory by Market SKU (Units)'!D:D,'Inventory by Market SKU (Units)'!C:C,"",0)</f>
        <v>4827</v>
      </c>
      <c r="AC417" s="47">
        <f t="shared" si="1"/>
        <v>20.98695652</v>
      </c>
      <c r="AD417" s="46"/>
    </row>
    <row r="418" ht="14.25" hidden="1" customHeight="1">
      <c r="A418" s="11" t="s">
        <v>43</v>
      </c>
      <c r="B418" s="11" t="s">
        <v>466</v>
      </c>
      <c r="C418" s="28">
        <v>0.0</v>
      </c>
      <c r="D418" s="28">
        <v>0.0</v>
      </c>
      <c r="E418" s="28">
        <v>0.0</v>
      </c>
      <c r="F418" s="28">
        <v>0.0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102.0</v>
      </c>
      <c r="M418" s="28">
        <v>3373.0</v>
      </c>
      <c r="N418" s="28">
        <v>977.0</v>
      </c>
      <c r="O418" s="28">
        <v>406.0</v>
      </c>
      <c r="P418" s="28">
        <v>1374.0</v>
      </c>
      <c r="Q418" s="28">
        <v>2400.0</v>
      </c>
      <c r="R418" s="28">
        <v>1210.0</v>
      </c>
      <c r="S418" s="28">
        <v>555.0</v>
      </c>
      <c r="T418" s="28">
        <v>540.0</v>
      </c>
      <c r="U418" s="28">
        <v>465.0</v>
      </c>
      <c r="V418" s="28">
        <v>90.0</v>
      </c>
      <c r="W418" s="28">
        <v>106.0</v>
      </c>
      <c r="X418" s="29">
        <v>15.0</v>
      </c>
      <c r="Y418" s="28">
        <v>4452.0</v>
      </c>
      <c r="Z418" s="28">
        <v>7161.0</v>
      </c>
      <c r="AA418" s="28">
        <v>11613.0</v>
      </c>
      <c r="AB418" s="46">
        <f t="array" ref="AB418">xlookup(A418&amp;B418,'Inventory by Market SKU (Units)'!D:D,'Inventory by Market SKU (Units)'!C:C,"",0)</f>
        <v>5045</v>
      </c>
      <c r="AC418" s="47">
        <f t="shared" si="1"/>
        <v>22.89712557</v>
      </c>
      <c r="AD418" s="46"/>
    </row>
    <row r="419" ht="14.25" hidden="1" customHeight="1">
      <c r="A419" s="18" t="s">
        <v>43</v>
      </c>
      <c r="B419" s="18" t="s">
        <v>467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1275.0</v>
      </c>
      <c r="N419" s="30">
        <v>1275.0</v>
      </c>
      <c r="O419" s="30">
        <v>195.0</v>
      </c>
      <c r="P419" s="30">
        <v>1450.0</v>
      </c>
      <c r="Q419" s="30">
        <v>1263.0</v>
      </c>
      <c r="R419" s="30">
        <v>942.0</v>
      </c>
      <c r="S419" s="30">
        <v>930.0</v>
      </c>
      <c r="T419" s="30">
        <v>1410.0</v>
      </c>
      <c r="U419" s="30">
        <v>948.0</v>
      </c>
      <c r="V419" s="30">
        <v>615.0</v>
      </c>
      <c r="W419" s="30">
        <v>420.0</v>
      </c>
      <c r="X419" s="48">
        <v>30.0</v>
      </c>
      <c r="Y419" s="30">
        <v>2550.0</v>
      </c>
      <c r="Z419" s="30">
        <v>8203.0</v>
      </c>
      <c r="AA419" s="30">
        <v>10753.0</v>
      </c>
      <c r="AB419" s="46">
        <f t="array" ref="AB419">xlookup(A419&amp;B419,'Inventory by Market SKU (Units)'!D:D,'Inventory by Market SKU (Units)'!C:C,"",0)</f>
        <v>3671</v>
      </c>
      <c r="AC419" s="47">
        <f t="shared" si="1"/>
        <v>5.553706505</v>
      </c>
      <c r="AD419" s="46"/>
    </row>
    <row r="420" ht="14.25" hidden="1" customHeight="1">
      <c r="A420" s="11" t="s">
        <v>43</v>
      </c>
      <c r="B420" s="11" t="s">
        <v>468</v>
      </c>
      <c r="C420" s="28">
        <v>0.0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2018.0</v>
      </c>
      <c r="O420" s="28">
        <v>1875.0</v>
      </c>
      <c r="P420" s="28">
        <v>1755.0</v>
      </c>
      <c r="Q420" s="28">
        <v>1863.0</v>
      </c>
      <c r="R420" s="28">
        <v>1504.0</v>
      </c>
      <c r="S420" s="28">
        <v>1920.0</v>
      </c>
      <c r="T420" s="28">
        <v>1663.0</v>
      </c>
      <c r="U420" s="28">
        <v>1682.0</v>
      </c>
      <c r="V420" s="28">
        <v>900.0</v>
      </c>
      <c r="W420" s="28">
        <v>1150.0</v>
      </c>
      <c r="X420" s="29">
        <v>121.0</v>
      </c>
      <c r="Y420" s="28">
        <v>2018.0</v>
      </c>
      <c r="Z420" s="28">
        <v>14433.0</v>
      </c>
      <c r="AA420" s="28">
        <v>16451.0</v>
      </c>
      <c r="AB420" s="46">
        <f t="array" ref="AB420">xlookup(A420&amp;B420,'Inventory by Market SKU (Units)'!D:D,'Inventory by Market SKU (Units)'!C:C,"",0)</f>
        <v>3784</v>
      </c>
      <c r="AC420" s="47">
        <f t="shared" si="1"/>
        <v>3.041800643</v>
      </c>
      <c r="AD420" s="46"/>
    </row>
    <row r="421" ht="14.25" hidden="1" customHeight="1">
      <c r="A421" s="18" t="s">
        <v>43</v>
      </c>
      <c r="B421" s="18" t="s">
        <v>469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1980.0</v>
      </c>
      <c r="O421" s="30">
        <v>1035.0</v>
      </c>
      <c r="P421" s="30">
        <v>1391.0</v>
      </c>
      <c r="Q421" s="30">
        <v>1590.0</v>
      </c>
      <c r="R421" s="30">
        <v>1296.0</v>
      </c>
      <c r="S421" s="30">
        <v>960.0</v>
      </c>
      <c r="T421" s="30">
        <v>2025.0</v>
      </c>
      <c r="U421" s="30">
        <v>1332.0</v>
      </c>
      <c r="V421" s="30">
        <v>825.0</v>
      </c>
      <c r="W421" s="30">
        <v>965.0</v>
      </c>
      <c r="X421" s="48">
        <v>135.0</v>
      </c>
      <c r="Y421" s="30">
        <v>1980.0</v>
      </c>
      <c r="Z421" s="30">
        <v>11554.0</v>
      </c>
      <c r="AA421" s="30">
        <v>13534.0</v>
      </c>
      <c r="AB421" s="46">
        <f t="array" ref="AB421">xlookup(A421&amp;B421,'Inventory by Market SKU (Units)'!D:D,'Inventory by Market SKU (Units)'!C:C,"",0)</f>
        <v>1581</v>
      </c>
      <c r="AC421" s="47">
        <f t="shared" si="1"/>
        <v>1.51921845</v>
      </c>
      <c r="AD421" s="46"/>
    </row>
    <row r="422" ht="14.25" hidden="1" customHeight="1">
      <c r="A422" s="11" t="s">
        <v>43</v>
      </c>
      <c r="B422" s="11" t="s">
        <v>470</v>
      </c>
      <c r="C422" s="28">
        <v>0.0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0.0</v>
      </c>
      <c r="M422" s="28">
        <v>0.0</v>
      </c>
      <c r="N422" s="28">
        <v>1604.0</v>
      </c>
      <c r="O422" s="28">
        <v>1085.0</v>
      </c>
      <c r="P422" s="28">
        <v>542.0</v>
      </c>
      <c r="Q422" s="28">
        <v>510.0</v>
      </c>
      <c r="R422" s="28">
        <v>833.0</v>
      </c>
      <c r="S422" s="28">
        <v>0.0</v>
      </c>
      <c r="T422" s="28">
        <v>0.0</v>
      </c>
      <c r="U422" s="28">
        <v>100.0</v>
      </c>
      <c r="V422" s="28">
        <v>0.0</v>
      </c>
      <c r="W422" s="28">
        <v>0.0</v>
      </c>
      <c r="X422" s="29">
        <v>12.0</v>
      </c>
      <c r="Y422" s="28">
        <v>1604.0</v>
      </c>
      <c r="Z422" s="28">
        <v>3082.0</v>
      </c>
      <c r="AA422" s="28">
        <v>4686.0</v>
      </c>
      <c r="AB422" s="46">
        <f t="array" ref="AB422">xlookup(A422&amp;B422,'Inventory by Market SKU (Units)'!D:D,'Inventory by Market SKU (Units)'!C:C,"",0)</f>
        <v>0</v>
      </c>
      <c r="AC422" s="47">
        <f t="shared" si="1"/>
        <v>0</v>
      </c>
      <c r="AD422" s="46"/>
    </row>
    <row r="423" ht="14.25" hidden="1" customHeight="1">
      <c r="A423" s="18" t="s">
        <v>43</v>
      </c>
      <c r="B423" s="18" t="s">
        <v>471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  <c r="O423" s="30">
        <v>0.0</v>
      </c>
      <c r="P423" s="30">
        <v>1388.0</v>
      </c>
      <c r="Q423" s="30">
        <v>1335.0</v>
      </c>
      <c r="R423" s="30">
        <v>870.0</v>
      </c>
      <c r="S423" s="30">
        <v>705.0</v>
      </c>
      <c r="T423" s="30">
        <v>1020.0</v>
      </c>
      <c r="U423" s="30">
        <v>736.0</v>
      </c>
      <c r="V423" s="30">
        <v>602.0</v>
      </c>
      <c r="W423" s="30">
        <v>575.0</v>
      </c>
      <c r="X423" s="48">
        <v>45.0</v>
      </c>
      <c r="Y423" s="30">
        <v>0.0</v>
      </c>
      <c r="Z423" s="30">
        <v>7276.0</v>
      </c>
      <c r="AA423" s="30">
        <v>7276.0</v>
      </c>
      <c r="AB423" s="46">
        <f t="array" ref="AB423">xlookup(A423&amp;B423,'Inventory by Market SKU (Units)'!D:D,'Inventory by Market SKU (Units)'!C:C,"",0)</f>
        <v>2513</v>
      </c>
      <c r="AC423" s="47">
        <f t="shared" si="1"/>
        <v>3.940930476</v>
      </c>
      <c r="AD423" s="46"/>
    </row>
    <row r="424" ht="14.25" hidden="1" customHeight="1">
      <c r="A424" s="11" t="s">
        <v>43</v>
      </c>
      <c r="B424" s="11" t="s">
        <v>472</v>
      </c>
      <c r="C424" s="28">
        <v>0.0</v>
      </c>
      <c r="D424" s="28">
        <v>0.0</v>
      </c>
      <c r="E424" s="28">
        <v>0.0</v>
      </c>
      <c r="F424" s="28">
        <v>0.0</v>
      </c>
      <c r="G424" s="28">
        <v>0.0</v>
      </c>
      <c r="H424" s="28">
        <v>0.0</v>
      </c>
      <c r="I424" s="28">
        <v>0.0</v>
      </c>
      <c r="J424" s="28">
        <v>0.0</v>
      </c>
      <c r="K424" s="28">
        <v>0.0</v>
      </c>
      <c r="L424" s="28">
        <v>0.0</v>
      </c>
      <c r="M424" s="28">
        <v>0.0</v>
      </c>
      <c r="N424" s="28">
        <v>0.0</v>
      </c>
      <c r="O424" s="28">
        <v>0.0</v>
      </c>
      <c r="P424" s="28">
        <v>0.0</v>
      </c>
      <c r="Q424" s="28">
        <v>180.0</v>
      </c>
      <c r="R424" s="28">
        <v>135.0</v>
      </c>
      <c r="S424" s="28">
        <v>227.0</v>
      </c>
      <c r="T424" s="28">
        <v>195.0</v>
      </c>
      <c r="U424" s="28">
        <v>120.0</v>
      </c>
      <c r="V424" s="28">
        <v>255.0</v>
      </c>
      <c r="W424" s="28">
        <v>180.0</v>
      </c>
      <c r="X424" s="29">
        <v>30.0</v>
      </c>
      <c r="Y424" s="28">
        <v>0.0</v>
      </c>
      <c r="Z424" s="28">
        <v>1322.0</v>
      </c>
      <c r="AA424" s="28">
        <v>1322.0</v>
      </c>
      <c r="AB424" s="46">
        <f t="array" ref="AB424">xlookup(A424&amp;B424,'Inventory by Market SKU (Units)'!D:D,'Inventory by Market SKU (Units)'!C:C,"",0)</f>
        <v>809</v>
      </c>
      <c r="AC424" s="47">
        <f t="shared" si="1"/>
        <v>4.372972973</v>
      </c>
      <c r="AD424" s="46"/>
    </row>
    <row r="425" ht="14.25" hidden="1" customHeight="1">
      <c r="A425" s="18" t="s">
        <v>43</v>
      </c>
      <c r="B425" s="18" t="s">
        <v>473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  <c r="O425" s="30">
        <v>0.0</v>
      </c>
      <c r="P425" s="30">
        <v>0.0</v>
      </c>
      <c r="Q425" s="30">
        <v>0.0</v>
      </c>
      <c r="R425" s="30">
        <v>0.0</v>
      </c>
      <c r="S425" s="30">
        <v>1281.0</v>
      </c>
      <c r="T425" s="30">
        <v>2042.0</v>
      </c>
      <c r="U425" s="30">
        <v>542.0</v>
      </c>
      <c r="V425" s="30">
        <v>366.0</v>
      </c>
      <c r="W425" s="30">
        <v>301.0</v>
      </c>
      <c r="X425" s="48">
        <v>2.0</v>
      </c>
      <c r="Y425" s="30">
        <v>0.0</v>
      </c>
      <c r="Z425" s="30">
        <v>4534.0</v>
      </c>
      <c r="AA425" s="30">
        <v>4534.0</v>
      </c>
      <c r="AB425" s="46">
        <f t="array" ref="AB425">xlookup(A425&amp;B425,'Inventory by Market SKU (Units)'!D:D,'Inventory by Market SKU (Units)'!C:C,"",0)</f>
        <v>3324</v>
      </c>
      <c r="AC425" s="47">
        <f t="shared" si="1"/>
        <v>8.248138958</v>
      </c>
      <c r="AD425" s="46"/>
    </row>
    <row r="426" ht="14.25" hidden="1" customHeight="1">
      <c r="A426" s="11" t="s">
        <v>43</v>
      </c>
      <c r="B426" s="11" t="s">
        <v>474</v>
      </c>
      <c r="C426" s="28">
        <v>0.0</v>
      </c>
      <c r="D426" s="28">
        <v>0.0</v>
      </c>
      <c r="E426" s="28">
        <v>0.0</v>
      </c>
      <c r="F426" s="28">
        <v>0.0</v>
      </c>
      <c r="G426" s="28">
        <v>0.0</v>
      </c>
      <c r="H426" s="28">
        <v>0.0</v>
      </c>
      <c r="I426" s="28">
        <v>0.0</v>
      </c>
      <c r="J426" s="28">
        <v>0.0</v>
      </c>
      <c r="K426" s="28">
        <v>0.0</v>
      </c>
      <c r="L426" s="28">
        <v>0.0</v>
      </c>
      <c r="M426" s="28">
        <v>0.0</v>
      </c>
      <c r="N426" s="28">
        <v>0.0</v>
      </c>
      <c r="O426" s="28">
        <v>0.0</v>
      </c>
      <c r="P426" s="28">
        <v>0.0</v>
      </c>
      <c r="Q426" s="28">
        <v>0.0</v>
      </c>
      <c r="R426" s="28">
        <v>0.0</v>
      </c>
      <c r="S426" s="28">
        <v>1141.0</v>
      </c>
      <c r="T426" s="28">
        <v>1865.0</v>
      </c>
      <c r="U426" s="28">
        <v>492.0</v>
      </c>
      <c r="V426" s="28">
        <v>111.0</v>
      </c>
      <c r="W426" s="28">
        <v>302.0</v>
      </c>
      <c r="X426" s="29">
        <v>2.0</v>
      </c>
      <c r="Y426" s="28">
        <v>0.0</v>
      </c>
      <c r="Z426" s="28">
        <v>3913.0</v>
      </c>
      <c r="AA426" s="28">
        <v>3913.0</v>
      </c>
      <c r="AB426" s="46">
        <f t="array" ref="AB426">xlookup(A426&amp;B426,'Inventory by Market SKU (Units)'!D:D,'Inventory by Market SKU (Units)'!C:C,"",0)</f>
        <v>2502</v>
      </c>
      <c r="AC426" s="47">
        <f t="shared" si="1"/>
        <v>8.293922652</v>
      </c>
      <c r="AD426" s="46"/>
    </row>
    <row r="427" ht="14.25" hidden="1" customHeight="1">
      <c r="A427" s="18" t="s">
        <v>43</v>
      </c>
      <c r="B427" s="18" t="s">
        <v>475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  <c r="O427" s="30">
        <v>0.0</v>
      </c>
      <c r="P427" s="30">
        <v>0.0</v>
      </c>
      <c r="Q427" s="30">
        <v>0.0</v>
      </c>
      <c r="R427" s="30">
        <v>0.0</v>
      </c>
      <c r="S427" s="30">
        <v>1019.0</v>
      </c>
      <c r="T427" s="30">
        <v>1572.0</v>
      </c>
      <c r="U427" s="30">
        <v>290.0</v>
      </c>
      <c r="V427" s="30">
        <v>265.0</v>
      </c>
      <c r="W427" s="30">
        <v>332.0</v>
      </c>
      <c r="X427" s="48">
        <v>2.0</v>
      </c>
      <c r="Y427" s="30">
        <v>0.0</v>
      </c>
      <c r="Z427" s="30">
        <v>3480.0</v>
      </c>
      <c r="AA427" s="30">
        <v>3480.0</v>
      </c>
      <c r="AB427" s="46">
        <f t="array" ref="AB427">xlookup(A427&amp;B427,'Inventory by Market SKU (Units)'!D:D,'Inventory by Market SKU (Units)'!C:C,"",0)</f>
        <v>3344</v>
      </c>
      <c r="AC427" s="47">
        <f t="shared" si="1"/>
        <v>11.31003382</v>
      </c>
      <c r="AD427" s="46"/>
    </row>
    <row r="428" ht="14.25" hidden="1" customHeight="1">
      <c r="A428" s="11" t="s">
        <v>43</v>
      </c>
      <c r="B428" s="11" t="s">
        <v>476</v>
      </c>
      <c r="C428" s="28">
        <v>0.0</v>
      </c>
      <c r="D428" s="28">
        <v>0.0</v>
      </c>
      <c r="E428" s="28">
        <v>0.0</v>
      </c>
      <c r="F428" s="28">
        <v>0.0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0.0</v>
      </c>
      <c r="N428" s="28">
        <v>0.0</v>
      </c>
      <c r="O428" s="28">
        <v>0.0</v>
      </c>
      <c r="P428" s="28">
        <v>0.0</v>
      </c>
      <c r="Q428" s="28">
        <v>0.0</v>
      </c>
      <c r="R428" s="28">
        <v>0.0</v>
      </c>
      <c r="S428" s="28">
        <v>0.0</v>
      </c>
      <c r="T428" s="28">
        <v>0.0</v>
      </c>
      <c r="U428" s="28">
        <v>1766.0</v>
      </c>
      <c r="V428" s="28">
        <v>1236.0</v>
      </c>
      <c r="W428" s="28">
        <v>1353.0</v>
      </c>
      <c r="X428" s="29">
        <v>6.0</v>
      </c>
      <c r="Y428" s="28">
        <v>0.0</v>
      </c>
      <c r="Z428" s="28">
        <v>4361.0</v>
      </c>
      <c r="AA428" s="28">
        <v>4361.0</v>
      </c>
      <c r="AB428" s="46">
        <f t="array" ref="AB428">xlookup(A428&amp;B428,'Inventory by Market SKU (Units)'!D:D,'Inventory by Market SKU (Units)'!C:C,"",0)</f>
        <v>8691</v>
      </c>
      <c r="AC428" s="47">
        <f t="shared" si="1"/>
        <v>5.986911596</v>
      </c>
      <c r="AD428" s="46"/>
    </row>
    <row r="429" ht="14.25" hidden="1" customHeight="1">
      <c r="A429" s="18" t="s">
        <v>44</v>
      </c>
      <c r="B429" s="18" t="s">
        <v>477</v>
      </c>
      <c r="C429" s="30">
        <v>336.0</v>
      </c>
      <c r="D429" s="30">
        <v>244.0</v>
      </c>
      <c r="E429" s="30">
        <v>140.0</v>
      </c>
      <c r="F429" s="30">
        <v>293.0</v>
      </c>
      <c r="G429" s="30">
        <v>239.0</v>
      </c>
      <c r="H429" s="30">
        <v>174.0</v>
      </c>
      <c r="I429" s="30">
        <v>140.0</v>
      </c>
      <c r="J429" s="30">
        <v>231.0</v>
      </c>
      <c r="K429" s="30">
        <v>296.0</v>
      </c>
      <c r="L429" s="30">
        <v>305.0</v>
      </c>
      <c r="M429" s="30">
        <v>372.0</v>
      </c>
      <c r="N429" s="30">
        <v>153.0</v>
      </c>
      <c r="O429" s="30">
        <v>342.0</v>
      </c>
      <c r="P429" s="30">
        <v>201.0</v>
      </c>
      <c r="Q429" s="30">
        <v>388.0</v>
      </c>
      <c r="R429" s="30">
        <v>438.0</v>
      </c>
      <c r="S429" s="30">
        <v>164.0</v>
      </c>
      <c r="T429" s="30">
        <v>248.0</v>
      </c>
      <c r="U429" s="30">
        <v>200.0</v>
      </c>
      <c r="V429" s="30">
        <v>288.0</v>
      </c>
      <c r="W429" s="30">
        <v>183.0</v>
      </c>
      <c r="X429" s="48">
        <v>10.0</v>
      </c>
      <c r="Y429" s="30">
        <v>2923.0</v>
      </c>
      <c r="Z429" s="30">
        <v>2462.0</v>
      </c>
      <c r="AA429" s="30">
        <v>5385.0</v>
      </c>
      <c r="AB429" s="46">
        <f t="array" ref="AB429">xlookup(A429&amp;B429,'Inventory by Market SKU (Units)'!D:D,'Inventory by Market SKU (Units)'!C:C,"",0)</f>
        <v>231</v>
      </c>
      <c r="AC429" s="47">
        <f t="shared" si="1"/>
        <v>1.032786885</v>
      </c>
      <c r="AD429" s="46"/>
    </row>
    <row r="430" ht="14.25" hidden="1" customHeight="1">
      <c r="A430" s="11" t="s">
        <v>44</v>
      </c>
      <c r="B430" s="11" t="s">
        <v>478</v>
      </c>
      <c r="C430" s="28">
        <v>1308.0</v>
      </c>
      <c r="D430" s="28">
        <v>1118.0</v>
      </c>
      <c r="E430" s="28">
        <v>1068.0</v>
      </c>
      <c r="F430" s="28">
        <v>1243.0</v>
      </c>
      <c r="G430" s="28">
        <v>1220.0</v>
      </c>
      <c r="H430" s="28">
        <v>1105.0</v>
      </c>
      <c r="I430" s="28">
        <v>1343.0</v>
      </c>
      <c r="J430" s="28">
        <v>1205.0</v>
      </c>
      <c r="K430" s="28">
        <v>1153.0</v>
      </c>
      <c r="L430" s="28">
        <v>1164.0</v>
      </c>
      <c r="M430" s="28">
        <v>1246.0</v>
      </c>
      <c r="N430" s="28">
        <v>1059.0</v>
      </c>
      <c r="O430" s="28">
        <v>1585.0</v>
      </c>
      <c r="P430" s="28">
        <v>1730.0</v>
      </c>
      <c r="Q430" s="28">
        <v>1618.0</v>
      </c>
      <c r="R430" s="28">
        <v>1083.0</v>
      </c>
      <c r="S430" s="28">
        <v>1727.0</v>
      </c>
      <c r="T430" s="28">
        <v>1358.0</v>
      </c>
      <c r="U430" s="28">
        <v>1607.0</v>
      </c>
      <c r="V430" s="28">
        <v>1447.0</v>
      </c>
      <c r="W430" s="28">
        <v>1445.0</v>
      </c>
      <c r="X430" s="29">
        <v>107.0</v>
      </c>
      <c r="Y430" s="28">
        <v>14232.0</v>
      </c>
      <c r="Z430" s="28">
        <v>13707.0</v>
      </c>
      <c r="AA430" s="28">
        <v>27939.0</v>
      </c>
      <c r="AB430" s="46">
        <f t="array" ref="AB430">xlookup(A430&amp;B430,'Inventory by Market SKU (Units)'!D:D,'Inventory by Market SKU (Units)'!C:C,"",0)</f>
        <v>4797</v>
      </c>
      <c r="AC430" s="47">
        <f t="shared" si="1"/>
        <v>3.198710825</v>
      </c>
      <c r="AD430" s="46"/>
    </row>
    <row r="431" ht="14.25" hidden="1" customHeight="1">
      <c r="A431" s="18" t="s">
        <v>44</v>
      </c>
      <c r="B431" s="18" t="s">
        <v>479</v>
      </c>
      <c r="C431" s="30">
        <v>1380.0</v>
      </c>
      <c r="D431" s="30">
        <v>973.0</v>
      </c>
      <c r="E431" s="30">
        <v>1046.0</v>
      </c>
      <c r="F431" s="30">
        <v>1235.0</v>
      </c>
      <c r="G431" s="30">
        <v>912.0</v>
      </c>
      <c r="H431" s="30">
        <v>888.0</v>
      </c>
      <c r="I431" s="30">
        <v>1067.0</v>
      </c>
      <c r="J431" s="30">
        <v>603.0</v>
      </c>
      <c r="K431" s="30">
        <v>1659.0</v>
      </c>
      <c r="L431" s="30">
        <v>1018.0</v>
      </c>
      <c r="M431" s="30">
        <v>1029.0</v>
      </c>
      <c r="N431" s="30">
        <v>1149.0</v>
      </c>
      <c r="O431" s="30">
        <v>1010.0</v>
      </c>
      <c r="P431" s="30">
        <v>1135.0</v>
      </c>
      <c r="Q431" s="30">
        <v>1400.0</v>
      </c>
      <c r="R431" s="30">
        <v>1241.0</v>
      </c>
      <c r="S431" s="30">
        <v>1025.0</v>
      </c>
      <c r="T431" s="30">
        <v>1053.0</v>
      </c>
      <c r="U431" s="30">
        <v>1218.0</v>
      </c>
      <c r="V431" s="30">
        <v>1086.0</v>
      </c>
      <c r="W431" s="30">
        <v>1053.0</v>
      </c>
      <c r="X431" s="48">
        <v>33.0</v>
      </c>
      <c r="Y431" s="30">
        <v>12959.0</v>
      </c>
      <c r="Z431" s="30">
        <v>10254.0</v>
      </c>
      <c r="AA431" s="30">
        <v>23213.0</v>
      </c>
      <c r="AB431" s="46">
        <f t="array" ref="AB431">xlookup(A431&amp;B431,'Inventory by Market SKU (Units)'!D:D,'Inventory by Market SKU (Units)'!C:C,"",0)</f>
        <v>4226</v>
      </c>
      <c r="AC431" s="47">
        <f t="shared" si="1"/>
        <v>3.776586238</v>
      </c>
      <c r="AD431" s="46"/>
    </row>
    <row r="432" ht="14.25" hidden="1" customHeight="1">
      <c r="A432" s="11" t="s">
        <v>44</v>
      </c>
      <c r="B432" s="11" t="s">
        <v>480</v>
      </c>
      <c r="C432" s="28">
        <v>1835.0</v>
      </c>
      <c r="D432" s="28">
        <v>1444.0</v>
      </c>
      <c r="E432" s="28">
        <v>1488.0</v>
      </c>
      <c r="F432" s="28">
        <v>1889.0</v>
      </c>
      <c r="G432" s="28">
        <v>1689.0</v>
      </c>
      <c r="H432" s="28">
        <v>1598.0</v>
      </c>
      <c r="I432" s="28">
        <v>1777.0</v>
      </c>
      <c r="J432" s="28">
        <v>1819.0</v>
      </c>
      <c r="K432" s="28">
        <v>1942.0</v>
      </c>
      <c r="L432" s="28">
        <v>1734.0</v>
      </c>
      <c r="M432" s="28">
        <v>1673.0</v>
      </c>
      <c r="N432" s="28">
        <v>1663.0</v>
      </c>
      <c r="O432" s="28">
        <v>1929.0</v>
      </c>
      <c r="P432" s="28">
        <v>1573.0</v>
      </c>
      <c r="Q432" s="28">
        <v>2836.0</v>
      </c>
      <c r="R432" s="28">
        <v>1160.0</v>
      </c>
      <c r="S432" s="28">
        <v>1879.0</v>
      </c>
      <c r="T432" s="28">
        <v>1975.0</v>
      </c>
      <c r="U432" s="28">
        <v>1812.0</v>
      </c>
      <c r="V432" s="28">
        <v>1880.0</v>
      </c>
      <c r="W432" s="28">
        <v>1457.0</v>
      </c>
      <c r="X432" s="29">
        <v>117.0</v>
      </c>
      <c r="Y432" s="28">
        <v>20551.0</v>
      </c>
      <c r="Z432" s="28">
        <v>16618.0</v>
      </c>
      <c r="AA432" s="28">
        <v>37169.0</v>
      </c>
      <c r="AB432" s="46">
        <f t="array" ref="AB432">xlookup(A432&amp;B432,'Inventory by Market SKU (Units)'!D:D,'Inventory by Market SKU (Units)'!C:C,"",0)</f>
        <v>4066</v>
      </c>
      <c r="AC432" s="47">
        <f t="shared" si="1"/>
        <v>2.36900369</v>
      </c>
      <c r="AD432" s="46"/>
    </row>
    <row r="433" ht="14.25" hidden="1" customHeight="1">
      <c r="A433" s="18" t="s">
        <v>44</v>
      </c>
      <c r="B433" s="18" t="s">
        <v>481</v>
      </c>
      <c r="C433" s="30">
        <v>1953.0</v>
      </c>
      <c r="D433" s="30">
        <v>1664.0</v>
      </c>
      <c r="E433" s="30">
        <v>1730.0</v>
      </c>
      <c r="F433" s="30">
        <v>2093.0</v>
      </c>
      <c r="G433" s="30">
        <v>1913.0</v>
      </c>
      <c r="H433" s="30">
        <v>1652.0</v>
      </c>
      <c r="I433" s="30">
        <v>2035.0</v>
      </c>
      <c r="J433" s="30">
        <v>2145.0</v>
      </c>
      <c r="K433" s="30">
        <v>1606.0</v>
      </c>
      <c r="L433" s="30">
        <v>1923.0</v>
      </c>
      <c r="M433" s="30">
        <v>2025.0</v>
      </c>
      <c r="N433" s="30">
        <v>1974.0</v>
      </c>
      <c r="O433" s="30">
        <v>2546.0</v>
      </c>
      <c r="P433" s="30">
        <v>2700.0</v>
      </c>
      <c r="Q433" s="30">
        <v>2152.0</v>
      </c>
      <c r="R433" s="30">
        <v>2366.0</v>
      </c>
      <c r="S433" s="30">
        <v>2447.0</v>
      </c>
      <c r="T433" s="30">
        <v>2380.0</v>
      </c>
      <c r="U433" s="30">
        <v>2027.0</v>
      </c>
      <c r="V433" s="30">
        <v>1970.0</v>
      </c>
      <c r="W433" s="30">
        <v>2031.0</v>
      </c>
      <c r="X433" s="48">
        <v>100.0</v>
      </c>
      <c r="Y433" s="30">
        <v>22713.0</v>
      </c>
      <c r="Z433" s="30">
        <v>20719.0</v>
      </c>
      <c r="AA433" s="30">
        <v>43432.0</v>
      </c>
      <c r="AB433" s="46">
        <f t="array" ref="AB433">xlookup(A433&amp;B433,'Inventory by Market SKU (Units)'!D:D,'Inventory by Market SKU (Units)'!C:C,"",0)</f>
        <v>4267</v>
      </c>
      <c r="AC433" s="47">
        <f t="shared" si="1"/>
        <v>2.123589914</v>
      </c>
      <c r="AD433" s="46"/>
    </row>
    <row r="434" ht="14.25" hidden="1" customHeight="1">
      <c r="A434" s="11" t="s">
        <v>44</v>
      </c>
      <c r="B434" s="11" t="s">
        <v>482</v>
      </c>
      <c r="C434" s="28">
        <v>2764.0</v>
      </c>
      <c r="D434" s="28">
        <v>2343.0</v>
      </c>
      <c r="E434" s="28">
        <v>2441.0</v>
      </c>
      <c r="F434" s="28">
        <v>3015.0</v>
      </c>
      <c r="G434" s="28">
        <v>2735.0</v>
      </c>
      <c r="H434" s="28">
        <v>2203.0</v>
      </c>
      <c r="I434" s="28">
        <v>2319.0</v>
      </c>
      <c r="J434" s="28">
        <v>2519.0</v>
      </c>
      <c r="K434" s="28">
        <v>1807.0</v>
      </c>
      <c r="L434" s="28">
        <v>2653.0</v>
      </c>
      <c r="M434" s="28">
        <v>2830.0</v>
      </c>
      <c r="N434" s="28">
        <v>2859.0</v>
      </c>
      <c r="O434" s="28">
        <v>3925.0</v>
      </c>
      <c r="P434" s="28">
        <v>3079.0</v>
      </c>
      <c r="Q434" s="28">
        <v>2981.0</v>
      </c>
      <c r="R434" s="28">
        <v>3777.0</v>
      </c>
      <c r="S434" s="28">
        <v>3715.0</v>
      </c>
      <c r="T434" s="28">
        <v>3054.0</v>
      </c>
      <c r="U434" s="28">
        <v>3107.0</v>
      </c>
      <c r="V434" s="28">
        <v>3402.0</v>
      </c>
      <c r="W434" s="28">
        <v>4031.0</v>
      </c>
      <c r="X434" s="29">
        <v>192.0</v>
      </c>
      <c r="Y434" s="28">
        <v>30488.0</v>
      </c>
      <c r="Z434" s="28">
        <v>31263.0</v>
      </c>
      <c r="AA434" s="28">
        <v>61751.0</v>
      </c>
      <c r="AB434" s="46">
        <f t="array" ref="AB434">xlookup(A434&amp;B434,'Inventory by Market SKU (Units)'!D:D,'Inventory by Market SKU (Units)'!C:C,"",0)</f>
        <v>6951</v>
      </c>
      <c r="AC434" s="47">
        <f t="shared" si="1"/>
        <v>1.978462998</v>
      </c>
      <c r="AD434" s="46"/>
    </row>
    <row r="435" ht="14.25" hidden="1" customHeight="1">
      <c r="A435" s="18" t="s">
        <v>44</v>
      </c>
      <c r="B435" s="18" t="s">
        <v>483</v>
      </c>
      <c r="C435" s="30">
        <v>2608.0</v>
      </c>
      <c r="D435" s="30">
        <v>2544.0</v>
      </c>
      <c r="E435" s="30">
        <v>1873.0</v>
      </c>
      <c r="F435" s="30">
        <v>2880.0</v>
      </c>
      <c r="G435" s="30">
        <v>2499.0</v>
      </c>
      <c r="H435" s="30">
        <v>2112.0</v>
      </c>
      <c r="I435" s="30">
        <v>2634.0</v>
      </c>
      <c r="J435" s="30">
        <v>1839.0</v>
      </c>
      <c r="K435" s="30">
        <v>2063.0</v>
      </c>
      <c r="L435" s="30">
        <v>2159.0</v>
      </c>
      <c r="M435" s="30">
        <v>2671.0</v>
      </c>
      <c r="N435" s="30">
        <v>2141.0</v>
      </c>
      <c r="O435" s="30">
        <v>2412.0</v>
      </c>
      <c r="P435" s="30">
        <v>450.0</v>
      </c>
      <c r="Q435" s="30">
        <v>2913.0</v>
      </c>
      <c r="R435" s="30">
        <v>2601.0</v>
      </c>
      <c r="S435" s="30">
        <v>2310.0</v>
      </c>
      <c r="T435" s="30">
        <v>2460.0</v>
      </c>
      <c r="U435" s="30">
        <v>2333.0</v>
      </c>
      <c r="V435" s="30">
        <v>2380.0</v>
      </c>
      <c r="W435" s="30">
        <v>2550.0</v>
      </c>
      <c r="X435" s="48">
        <v>97.0</v>
      </c>
      <c r="Y435" s="30">
        <v>28023.0</v>
      </c>
      <c r="Z435" s="30">
        <v>20506.0</v>
      </c>
      <c r="AA435" s="30">
        <v>48529.0</v>
      </c>
      <c r="AB435" s="46">
        <f t="array" ref="AB435">xlookup(A435&amp;B435,'Inventory by Market SKU (Units)'!D:D,'Inventory by Market SKU (Units)'!C:C,"",0)</f>
        <v>7538</v>
      </c>
      <c r="AC435" s="47">
        <f t="shared" si="1"/>
        <v>3.113589426</v>
      </c>
      <c r="AD435" s="46"/>
    </row>
    <row r="436" ht="14.25" hidden="1" customHeight="1">
      <c r="A436" s="11" t="s">
        <v>44</v>
      </c>
      <c r="B436" s="11" t="s">
        <v>484</v>
      </c>
      <c r="C436" s="28">
        <v>2196.0</v>
      </c>
      <c r="D436" s="28">
        <v>1763.0</v>
      </c>
      <c r="E436" s="28">
        <v>1794.0</v>
      </c>
      <c r="F436" s="28">
        <v>2025.0</v>
      </c>
      <c r="G436" s="28">
        <v>1679.0</v>
      </c>
      <c r="H436" s="28">
        <v>1418.0</v>
      </c>
      <c r="I436" s="28">
        <v>1764.0</v>
      </c>
      <c r="J436" s="28">
        <v>1794.0</v>
      </c>
      <c r="K436" s="28">
        <v>2511.0</v>
      </c>
      <c r="L436" s="28">
        <v>1894.0</v>
      </c>
      <c r="M436" s="28">
        <v>1529.0</v>
      </c>
      <c r="N436" s="28">
        <v>2139.0</v>
      </c>
      <c r="O436" s="28">
        <v>2540.0</v>
      </c>
      <c r="P436" s="28">
        <v>2450.0</v>
      </c>
      <c r="Q436" s="28">
        <v>2591.0</v>
      </c>
      <c r="R436" s="28">
        <v>2135.0</v>
      </c>
      <c r="S436" s="28">
        <v>1949.0</v>
      </c>
      <c r="T436" s="28">
        <v>2023.0</v>
      </c>
      <c r="U436" s="28">
        <v>1960.0</v>
      </c>
      <c r="V436" s="28">
        <v>2020.0</v>
      </c>
      <c r="W436" s="28">
        <v>1998.0</v>
      </c>
      <c r="X436" s="29">
        <v>167.0</v>
      </c>
      <c r="Y436" s="28">
        <v>22506.0</v>
      </c>
      <c r="Z436" s="28">
        <v>19833.0</v>
      </c>
      <c r="AA436" s="28">
        <v>42339.0</v>
      </c>
      <c r="AB436" s="46">
        <f t="array" ref="AB436">xlookup(A436&amp;B436,'Inventory by Market SKU (Units)'!D:D,'Inventory by Market SKU (Units)'!C:C,"",0)</f>
        <v>4220</v>
      </c>
      <c r="AC436" s="47">
        <f t="shared" si="1"/>
        <v>2.117765139</v>
      </c>
      <c r="AD436" s="46"/>
    </row>
    <row r="437" ht="14.25" hidden="1" customHeight="1">
      <c r="A437" s="18" t="s">
        <v>44</v>
      </c>
      <c r="B437" s="18" t="s">
        <v>485</v>
      </c>
      <c r="C437" s="30">
        <v>2586.0</v>
      </c>
      <c r="D437" s="30">
        <v>2328.0</v>
      </c>
      <c r="E437" s="30">
        <v>2161.0</v>
      </c>
      <c r="F437" s="30">
        <v>2731.0</v>
      </c>
      <c r="G437" s="30">
        <v>2712.0</v>
      </c>
      <c r="H437" s="30">
        <v>2086.0</v>
      </c>
      <c r="I437" s="30">
        <v>3069.0</v>
      </c>
      <c r="J437" s="30">
        <v>2420.0</v>
      </c>
      <c r="K437" s="30">
        <v>2599.0</v>
      </c>
      <c r="L437" s="30">
        <v>2778.0</v>
      </c>
      <c r="M437" s="30">
        <v>2786.0</v>
      </c>
      <c r="N437" s="30">
        <v>2462.0</v>
      </c>
      <c r="O437" s="30">
        <v>2575.0</v>
      </c>
      <c r="P437" s="30">
        <v>3224.0</v>
      </c>
      <c r="Q437" s="30">
        <v>3165.0</v>
      </c>
      <c r="R437" s="30">
        <v>2510.0</v>
      </c>
      <c r="S437" s="30">
        <v>3340.0</v>
      </c>
      <c r="T437" s="30">
        <v>3057.0</v>
      </c>
      <c r="U437" s="30">
        <v>3160.0</v>
      </c>
      <c r="V437" s="30">
        <v>3605.0</v>
      </c>
      <c r="W437" s="30">
        <v>3995.0</v>
      </c>
      <c r="X437" s="48">
        <v>177.0</v>
      </c>
      <c r="Y437" s="30">
        <v>30718.0</v>
      </c>
      <c r="Z437" s="30">
        <v>28808.0</v>
      </c>
      <c r="AA437" s="30">
        <v>59526.0</v>
      </c>
      <c r="AB437" s="46">
        <f t="array" ref="AB437">xlookup(A437&amp;B437,'Inventory by Market SKU (Units)'!D:D,'Inventory by Market SKU (Units)'!C:C,"",0)</f>
        <v>5839</v>
      </c>
      <c r="AC437" s="47">
        <f t="shared" si="1"/>
        <v>1.627973978</v>
      </c>
      <c r="AD437" s="46"/>
    </row>
    <row r="438" ht="14.25" hidden="1" customHeight="1">
      <c r="A438" s="11" t="s">
        <v>44</v>
      </c>
      <c r="B438" s="11" t="s">
        <v>486</v>
      </c>
      <c r="C438" s="28">
        <v>1837.0</v>
      </c>
      <c r="D438" s="28">
        <v>1635.0</v>
      </c>
      <c r="E438" s="28">
        <v>1533.0</v>
      </c>
      <c r="F438" s="28">
        <v>1837.0</v>
      </c>
      <c r="G438" s="28">
        <v>1738.0</v>
      </c>
      <c r="H438" s="28">
        <v>1435.0</v>
      </c>
      <c r="I438" s="28">
        <v>1762.0</v>
      </c>
      <c r="J438" s="28">
        <v>1710.0</v>
      </c>
      <c r="K438" s="28">
        <v>1791.0</v>
      </c>
      <c r="L438" s="28">
        <v>1643.0</v>
      </c>
      <c r="M438" s="28">
        <v>1846.0</v>
      </c>
      <c r="N438" s="28">
        <v>1881.0</v>
      </c>
      <c r="O438" s="28">
        <v>2465.0</v>
      </c>
      <c r="P438" s="28">
        <v>1537.0</v>
      </c>
      <c r="Q438" s="28">
        <v>2093.0</v>
      </c>
      <c r="R438" s="28">
        <v>1983.0</v>
      </c>
      <c r="S438" s="28">
        <v>2090.0</v>
      </c>
      <c r="T438" s="28">
        <v>1921.0</v>
      </c>
      <c r="U438" s="28">
        <v>2131.0</v>
      </c>
      <c r="V438" s="28">
        <v>2022.0</v>
      </c>
      <c r="W438" s="28">
        <v>2008.0</v>
      </c>
      <c r="X438" s="29">
        <v>87.0</v>
      </c>
      <c r="Y438" s="28">
        <v>20648.0</v>
      </c>
      <c r="Z438" s="28">
        <v>18337.0</v>
      </c>
      <c r="AA438" s="28">
        <v>38985.0</v>
      </c>
      <c r="AB438" s="46">
        <f t="array" ref="AB438">xlookup(A438&amp;B438,'Inventory by Market SKU (Units)'!D:D,'Inventory by Market SKU (Units)'!C:C,"",0)</f>
        <v>3528</v>
      </c>
      <c r="AC438" s="47">
        <f t="shared" si="1"/>
        <v>1.717902938</v>
      </c>
      <c r="AD438" s="46"/>
    </row>
    <row r="439" ht="14.25" hidden="1" customHeight="1">
      <c r="A439" s="18" t="s">
        <v>44</v>
      </c>
      <c r="B439" s="18" t="s">
        <v>487</v>
      </c>
      <c r="C439" s="30">
        <v>2343.0</v>
      </c>
      <c r="D439" s="30">
        <v>1960.0</v>
      </c>
      <c r="E439" s="30">
        <v>2021.0</v>
      </c>
      <c r="F439" s="30">
        <v>1930.0</v>
      </c>
      <c r="G439" s="30">
        <v>2405.0</v>
      </c>
      <c r="H439" s="30">
        <v>1815.0</v>
      </c>
      <c r="I439" s="30">
        <v>2239.0</v>
      </c>
      <c r="J439" s="30">
        <v>1827.0</v>
      </c>
      <c r="K439" s="30">
        <v>2283.0</v>
      </c>
      <c r="L439" s="30">
        <v>1836.0</v>
      </c>
      <c r="M439" s="30">
        <v>2125.0</v>
      </c>
      <c r="N439" s="30">
        <v>2176.0</v>
      </c>
      <c r="O439" s="30">
        <v>3308.0</v>
      </c>
      <c r="P439" s="30">
        <v>2845.0</v>
      </c>
      <c r="Q439" s="30">
        <v>2019.0</v>
      </c>
      <c r="R439" s="30">
        <v>2518.0</v>
      </c>
      <c r="S439" s="30">
        <v>2455.0</v>
      </c>
      <c r="T439" s="30">
        <v>2486.0</v>
      </c>
      <c r="U439" s="30">
        <v>2289.0</v>
      </c>
      <c r="V439" s="30">
        <v>1529.0</v>
      </c>
      <c r="W439" s="30">
        <v>2555.0</v>
      </c>
      <c r="X439" s="48">
        <v>93.0</v>
      </c>
      <c r="Y439" s="30">
        <v>24960.0</v>
      </c>
      <c r="Z439" s="30">
        <v>22097.0</v>
      </c>
      <c r="AA439" s="30">
        <v>47057.0</v>
      </c>
      <c r="AB439" s="46">
        <f t="array" ref="AB439">xlookup(A439&amp;B439,'Inventory by Market SKU (Units)'!D:D,'Inventory by Market SKU (Units)'!C:C,"",0)</f>
        <v>2996</v>
      </c>
      <c r="AC439" s="47">
        <f t="shared" si="1"/>
        <v>1.410324808</v>
      </c>
      <c r="AD439" s="46"/>
    </row>
    <row r="440" ht="14.25" hidden="1" customHeight="1">
      <c r="A440" s="11" t="s">
        <v>44</v>
      </c>
      <c r="B440" s="11" t="s">
        <v>488</v>
      </c>
      <c r="C440" s="28">
        <v>1923.0</v>
      </c>
      <c r="D440" s="28">
        <v>2301.0</v>
      </c>
      <c r="E440" s="28">
        <v>1774.0</v>
      </c>
      <c r="F440" s="28">
        <v>2242.0</v>
      </c>
      <c r="G440" s="28">
        <v>2305.0</v>
      </c>
      <c r="H440" s="28">
        <v>1720.0</v>
      </c>
      <c r="I440" s="28">
        <v>2165.0</v>
      </c>
      <c r="J440" s="28">
        <v>1903.0</v>
      </c>
      <c r="K440" s="28">
        <v>1475.0</v>
      </c>
      <c r="L440" s="28">
        <v>1810.0</v>
      </c>
      <c r="M440" s="28">
        <v>1744.0</v>
      </c>
      <c r="N440" s="28">
        <v>1878.0</v>
      </c>
      <c r="O440" s="28">
        <v>2508.0</v>
      </c>
      <c r="P440" s="28">
        <v>1825.0</v>
      </c>
      <c r="Q440" s="28">
        <v>2833.0</v>
      </c>
      <c r="R440" s="28">
        <v>2320.0</v>
      </c>
      <c r="S440" s="28">
        <v>1869.0</v>
      </c>
      <c r="T440" s="28">
        <v>1473.0</v>
      </c>
      <c r="U440" s="28">
        <v>1550.0</v>
      </c>
      <c r="V440" s="28">
        <v>1674.0</v>
      </c>
      <c r="W440" s="28">
        <v>1648.0</v>
      </c>
      <c r="X440" s="29">
        <v>125.0</v>
      </c>
      <c r="Y440" s="28">
        <v>23240.0</v>
      </c>
      <c r="Z440" s="28">
        <v>17825.0</v>
      </c>
      <c r="AA440" s="28">
        <v>41065.0</v>
      </c>
      <c r="AB440" s="46">
        <f t="array" ref="AB440">xlookup(A440&amp;B440,'Inventory by Market SKU (Units)'!D:D,'Inventory by Market SKU (Units)'!C:C,"",0)</f>
        <v>5582</v>
      </c>
      <c r="AC440" s="47">
        <f t="shared" si="1"/>
        <v>3.437192118</v>
      </c>
      <c r="AD440" s="46"/>
    </row>
    <row r="441" ht="14.25" hidden="1" customHeight="1">
      <c r="A441" s="18" t="s">
        <v>44</v>
      </c>
      <c r="B441" s="18" t="s">
        <v>489</v>
      </c>
      <c r="C441" s="30">
        <v>2238.0</v>
      </c>
      <c r="D441" s="30">
        <v>1628.0</v>
      </c>
      <c r="E441" s="30">
        <v>1810.0</v>
      </c>
      <c r="F441" s="30">
        <v>2292.0</v>
      </c>
      <c r="G441" s="30">
        <v>1646.0</v>
      </c>
      <c r="H441" s="30">
        <v>1649.0</v>
      </c>
      <c r="I441" s="30">
        <v>1990.0</v>
      </c>
      <c r="J441" s="30">
        <v>1869.0</v>
      </c>
      <c r="K441" s="30">
        <v>1617.0</v>
      </c>
      <c r="L441" s="30">
        <v>2030.0</v>
      </c>
      <c r="M441" s="30">
        <v>2198.0</v>
      </c>
      <c r="N441" s="30">
        <v>1779.0</v>
      </c>
      <c r="O441" s="30">
        <v>1886.0</v>
      </c>
      <c r="P441" s="30">
        <v>2051.0</v>
      </c>
      <c r="Q441" s="30">
        <v>2426.0</v>
      </c>
      <c r="R441" s="30">
        <v>2161.0</v>
      </c>
      <c r="S441" s="30">
        <v>1793.0</v>
      </c>
      <c r="T441" s="30">
        <v>2093.0</v>
      </c>
      <c r="U441" s="30">
        <v>2125.0</v>
      </c>
      <c r="V441" s="30">
        <v>1865.0</v>
      </c>
      <c r="W441" s="30">
        <v>2004.0</v>
      </c>
      <c r="X441" s="48">
        <v>20.0</v>
      </c>
      <c r="Y441" s="30">
        <v>22746.0</v>
      </c>
      <c r="Z441" s="30">
        <v>18424.0</v>
      </c>
      <c r="AA441" s="30">
        <v>41170.0</v>
      </c>
      <c r="AB441" s="46">
        <f t="array" ref="AB441">xlookup(A441&amp;B441,'Inventory by Market SKU (Units)'!D:D,'Inventory by Market SKU (Units)'!C:C,"",0)</f>
        <v>3514</v>
      </c>
      <c r="AC441" s="47">
        <f t="shared" si="1"/>
        <v>1.758758759</v>
      </c>
      <c r="AD441" s="46"/>
    </row>
    <row r="442" ht="14.25" hidden="1" customHeight="1">
      <c r="A442" s="11" t="s">
        <v>44</v>
      </c>
      <c r="B442" s="11" t="s">
        <v>490</v>
      </c>
      <c r="C442" s="28">
        <v>3837.0</v>
      </c>
      <c r="D442" s="28">
        <v>3788.0</v>
      </c>
      <c r="E442" s="28">
        <v>3427.0</v>
      </c>
      <c r="F442" s="28">
        <v>4051.0</v>
      </c>
      <c r="G442" s="28">
        <v>4074.0</v>
      </c>
      <c r="H442" s="28">
        <v>2622.0</v>
      </c>
      <c r="I442" s="28">
        <v>3960.0</v>
      </c>
      <c r="J442" s="28">
        <v>3128.0</v>
      </c>
      <c r="K442" s="28">
        <v>2464.0</v>
      </c>
      <c r="L442" s="28">
        <v>4454.0</v>
      </c>
      <c r="M442" s="28">
        <v>3183.0</v>
      </c>
      <c r="N442" s="28">
        <v>3672.0</v>
      </c>
      <c r="O442" s="28">
        <v>4659.0</v>
      </c>
      <c r="P442" s="28">
        <v>3708.0</v>
      </c>
      <c r="Q442" s="28">
        <v>5528.0</v>
      </c>
      <c r="R442" s="28">
        <v>4108.0</v>
      </c>
      <c r="S442" s="28">
        <v>3292.0</v>
      </c>
      <c r="T442" s="28">
        <v>3044.0</v>
      </c>
      <c r="U442" s="28">
        <v>3149.0</v>
      </c>
      <c r="V442" s="28">
        <v>3427.0</v>
      </c>
      <c r="W442" s="28">
        <v>3461.0</v>
      </c>
      <c r="X442" s="29">
        <v>120.0</v>
      </c>
      <c r="Y442" s="28">
        <v>42660.0</v>
      </c>
      <c r="Z442" s="28">
        <v>34496.0</v>
      </c>
      <c r="AA442" s="28">
        <v>77156.0</v>
      </c>
      <c r="AB442" s="46">
        <f t="array" ref="AB442">xlookup(A442&amp;B442,'Inventory by Market SKU (Units)'!D:D,'Inventory by Market SKU (Units)'!C:C,"",0)</f>
        <v>8209</v>
      </c>
      <c r="AC442" s="47">
        <f t="shared" si="1"/>
        <v>2.4536216</v>
      </c>
      <c r="AD442" s="46"/>
    </row>
    <row r="443" ht="14.25" hidden="1" customHeight="1">
      <c r="A443" s="18" t="s">
        <v>44</v>
      </c>
      <c r="B443" s="18" t="s">
        <v>491</v>
      </c>
      <c r="C443" s="30">
        <v>1177.0</v>
      </c>
      <c r="D443" s="30">
        <v>559.0</v>
      </c>
      <c r="E443" s="30">
        <v>1151.0</v>
      </c>
      <c r="F443" s="30">
        <v>1264.0</v>
      </c>
      <c r="G443" s="30">
        <v>1022.0</v>
      </c>
      <c r="H443" s="30">
        <v>956.0</v>
      </c>
      <c r="I443" s="30">
        <v>1143.0</v>
      </c>
      <c r="J443" s="30">
        <v>1053.0</v>
      </c>
      <c r="K443" s="30">
        <v>846.0</v>
      </c>
      <c r="L443" s="30">
        <v>953.0</v>
      </c>
      <c r="M443" s="30">
        <v>586.0</v>
      </c>
      <c r="N443" s="30">
        <v>84.0</v>
      </c>
      <c r="O443" s="30">
        <v>9.0</v>
      </c>
      <c r="P443" s="30">
        <v>0.0</v>
      </c>
      <c r="Q443" s="30">
        <v>5.0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48">
        <v>0.0</v>
      </c>
      <c r="Y443" s="30">
        <v>10794.0</v>
      </c>
      <c r="Z443" s="30">
        <v>14.0</v>
      </c>
      <c r="AA443" s="30">
        <v>10808.0</v>
      </c>
      <c r="AB443" s="46">
        <f t="array" ref="AB443">xlookup(A443&amp;B443,'Inventory by Market SKU (Units)'!D:D,'Inventory by Market SKU (Units)'!C:C,"",0)</f>
        <v>0</v>
      </c>
      <c r="AC443" s="47" t="str">
        <f t="shared" si="1"/>
        <v/>
      </c>
      <c r="AD443" s="46"/>
    </row>
    <row r="444" ht="14.25" hidden="1" customHeight="1">
      <c r="A444" s="11" t="s">
        <v>44</v>
      </c>
      <c r="B444" s="11" t="s">
        <v>492</v>
      </c>
      <c r="C444" s="28">
        <v>671.0</v>
      </c>
      <c r="D444" s="28">
        <v>159.0</v>
      </c>
      <c r="E444" s="28">
        <v>683.0</v>
      </c>
      <c r="F444" s="28">
        <v>724.0</v>
      </c>
      <c r="G444" s="28">
        <v>562.0</v>
      </c>
      <c r="H444" s="28">
        <v>700.0</v>
      </c>
      <c r="I444" s="28">
        <v>750.0</v>
      </c>
      <c r="J444" s="28">
        <v>664.0</v>
      </c>
      <c r="K444" s="28">
        <v>649.0</v>
      </c>
      <c r="L444" s="28">
        <v>663.0</v>
      </c>
      <c r="M444" s="28">
        <v>403.0</v>
      </c>
      <c r="N444" s="28">
        <v>647.0</v>
      </c>
      <c r="O444" s="28">
        <v>1000.0</v>
      </c>
      <c r="P444" s="28">
        <v>770.0</v>
      </c>
      <c r="Q444" s="28">
        <v>855.0</v>
      </c>
      <c r="R444" s="28">
        <v>730.0</v>
      </c>
      <c r="S444" s="28">
        <v>875.0</v>
      </c>
      <c r="T444" s="28">
        <v>668.0</v>
      </c>
      <c r="U444" s="28">
        <v>525.0</v>
      </c>
      <c r="V444" s="28">
        <v>609.0</v>
      </c>
      <c r="W444" s="28">
        <v>28.0</v>
      </c>
      <c r="X444" s="29">
        <v>0.0</v>
      </c>
      <c r="Y444" s="28">
        <v>7275.0</v>
      </c>
      <c r="Z444" s="28">
        <v>6060.0</v>
      </c>
      <c r="AA444" s="28">
        <v>13335.0</v>
      </c>
      <c r="AB444" s="46">
        <f t="array" ref="AB444">xlookup(A444&amp;B444,'Inventory by Market SKU (Units)'!D:D,'Inventory by Market SKU (Units)'!C:C,"",0)</f>
        <v>0</v>
      </c>
      <c r="AC444" s="47">
        <f t="shared" si="1"/>
        <v>0</v>
      </c>
      <c r="AD444" s="46"/>
    </row>
    <row r="445" ht="14.25" hidden="1" customHeight="1">
      <c r="A445" s="18" t="s">
        <v>44</v>
      </c>
      <c r="B445" s="18" t="s">
        <v>493</v>
      </c>
      <c r="C445" s="30">
        <v>1494.0</v>
      </c>
      <c r="D445" s="30">
        <v>1524.0</v>
      </c>
      <c r="E445" s="30">
        <v>1255.0</v>
      </c>
      <c r="F445" s="30">
        <v>1641.0</v>
      </c>
      <c r="G445" s="30">
        <v>1173.0</v>
      </c>
      <c r="H445" s="30">
        <v>1270.0</v>
      </c>
      <c r="I445" s="30">
        <v>1385.0</v>
      </c>
      <c r="J445" s="30">
        <v>1196.0</v>
      </c>
      <c r="K445" s="30">
        <v>1609.0</v>
      </c>
      <c r="L445" s="30">
        <v>963.0</v>
      </c>
      <c r="M445" s="30">
        <v>656.0</v>
      </c>
      <c r="N445" s="30">
        <v>1114.0</v>
      </c>
      <c r="O445" s="30">
        <v>1916.0</v>
      </c>
      <c r="P445" s="30">
        <v>1283.0</v>
      </c>
      <c r="Q445" s="30">
        <v>2245.0</v>
      </c>
      <c r="R445" s="30">
        <v>1333.0</v>
      </c>
      <c r="S445" s="30">
        <v>1172.0</v>
      </c>
      <c r="T445" s="30">
        <v>1189.0</v>
      </c>
      <c r="U445" s="30">
        <v>1016.0</v>
      </c>
      <c r="V445" s="30">
        <v>1368.0</v>
      </c>
      <c r="W445" s="30">
        <v>1263.0</v>
      </c>
      <c r="X445" s="48">
        <v>48.0</v>
      </c>
      <c r="Y445" s="30">
        <v>15280.0</v>
      </c>
      <c r="Z445" s="30">
        <v>12833.0</v>
      </c>
      <c r="AA445" s="30">
        <v>28113.0</v>
      </c>
      <c r="AB445" s="46">
        <f t="array" ref="AB445">xlookup(A445&amp;B445,'Inventory by Market SKU (Units)'!D:D,'Inventory by Market SKU (Units)'!C:C,"",0)</f>
        <v>3901</v>
      </c>
      <c r="AC445" s="47">
        <f t="shared" si="1"/>
        <v>3.208938854</v>
      </c>
      <c r="AD445" s="46"/>
    </row>
    <row r="446" ht="14.25" hidden="1" customHeight="1">
      <c r="A446" s="11" t="s">
        <v>44</v>
      </c>
      <c r="B446" s="11" t="s">
        <v>494</v>
      </c>
      <c r="C446" s="28">
        <v>511.0</v>
      </c>
      <c r="D446" s="28">
        <v>514.0</v>
      </c>
      <c r="E446" s="28">
        <v>444.0</v>
      </c>
      <c r="F446" s="28">
        <v>413.0</v>
      </c>
      <c r="G446" s="28">
        <v>269.0</v>
      </c>
      <c r="H446" s="28">
        <v>400.0</v>
      </c>
      <c r="I446" s="28">
        <v>372.0</v>
      </c>
      <c r="J446" s="28">
        <v>420.0</v>
      </c>
      <c r="K446" s="28">
        <v>558.0</v>
      </c>
      <c r="L446" s="28">
        <v>388.0</v>
      </c>
      <c r="M446" s="28">
        <v>329.0</v>
      </c>
      <c r="N446" s="28">
        <v>347.0</v>
      </c>
      <c r="O446" s="28">
        <v>571.0</v>
      </c>
      <c r="P446" s="28">
        <v>361.0</v>
      </c>
      <c r="Q446" s="28">
        <v>353.0</v>
      </c>
      <c r="R446" s="28">
        <v>361.0</v>
      </c>
      <c r="S446" s="28">
        <v>398.0</v>
      </c>
      <c r="T446" s="28">
        <v>384.0</v>
      </c>
      <c r="U446" s="28">
        <v>291.0</v>
      </c>
      <c r="V446" s="28">
        <v>251.0</v>
      </c>
      <c r="W446" s="28">
        <v>392.0</v>
      </c>
      <c r="X446" s="29">
        <v>44.0</v>
      </c>
      <c r="Y446" s="28">
        <v>4965.0</v>
      </c>
      <c r="Z446" s="28">
        <v>3406.0</v>
      </c>
      <c r="AA446" s="28">
        <v>8371.0</v>
      </c>
      <c r="AB446" s="46">
        <f t="array" ref="AB446">xlookup(A446&amp;B446,'Inventory by Market SKU (Units)'!D:D,'Inventory by Market SKU (Units)'!C:C,"",0)</f>
        <v>688</v>
      </c>
      <c r="AC446" s="47">
        <f t="shared" si="1"/>
        <v>2.209850107</v>
      </c>
      <c r="AD446" s="46"/>
    </row>
    <row r="447" ht="14.25" hidden="1" customHeight="1">
      <c r="A447" s="18" t="s">
        <v>44</v>
      </c>
      <c r="B447" s="18" t="s">
        <v>495</v>
      </c>
      <c r="C447" s="30">
        <v>646.0</v>
      </c>
      <c r="D447" s="30">
        <v>605.0</v>
      </c>
      <c r="E447" s="30">
        <v>591.0</v>
      </c>
      <c r="F447" s="30">
        <v>502.0</v>
      </c>
      <c r="G447" s="30">
        <v>767.0</v>
      </c>
      <c r="H447" s="30">
        <v>516.0</v>
      </c>
      <c r="I447" s="30">
        <v>625.0</v>
      </c>
      <c r="J447" s="30">
        <v>453.0</v>
      </c>
      <c r="K447" s="30">
        <v>580.0</v>
      </c>
      <c r="L447" s="30">
        <v>787.0</v>
      </c>
      <c r="M447" s="30">
        <v>833.0</v>
      </c>
      <c r="N447" s="30">
        <v>666.0</v>
      </c>
      <c r="O447" s="30">
        <v>858.0</v>
      </c>
      <c r="P447" s="30">
        <v>593.0</v>
      </c>
      <c r="Q447" s="30">
        <v>846.0</v>
      </c>
      <c r="R447" s="30">
        <v>738.0</v>
      </c>
      <c r="S447" s="30">
        <v>175.0</v>
      </c>
      <c r="T447" s="30">
        <v>798.0</v>
      </c>
      <c r="U447" s="30">
        <v>590.0</v>
      </c>
      <c r="V447" s="30">
        <v>641.0</v>
      </c>
      <c r="W447" s="30">
        <v>528.0</v>
      </c>
      <c r="X447" s="48">
        <v>51.0</v>
      </c>
      <c r="Y447" s="30">
        <v>7571.0</v>
      </c>
      <c r="Z447" s="30">
        <v>5818.0</v>
      </c>
      <c r="AA447" s="30">
        <v>13389.0</v>
      </c>
      <c r="AB447" s="46">
        <f t="array" ref="AB447">xlookup(A447&amp;B447,'Inventory by Market SKU (Units)'!D:D,'Inventory by Market SKU (Units)'!C:C,"",0)</f>
        <v>2750</v>
      </c>
      <c r="AC447" s="47">
        <f t="shared" si="1"/>
        <v>4.690164866</v>
      </c>
      <c r="AD447" s="46"/>
    </row>
    <row r="448" ht="14.25" hidden="1" customHeight="1">
      <c r="A448" s="11" t="s">
        <v>44</v>
      </c>
      <c r="B448" s="11" t="s">
        <v>496</v>
      </c>
      <c r="C448" s="28">
        <v>1033.0</v>
      </c>
      <c r="D448" s="28">
        <v>1196.0</v>
      </c>
      <c r="E448" s="28">
        <v>896.0</v>
      </c>
      <c r="F448" s="28">
        <v>1079.0</v>
      </c>
      <c r="G448" s="28">
        <v>820.0</v>
      </c>
      <c r="H448" s="28">
        <v>811.0</v>
      </c>
      <c r="I448" s="28">
        <v>981.0</v>
      </c>
      <c r="J448" s="28">
        <v>851.0</v>
      </c>
      <c r="K448" s="28">
        <v>739.0</v>
      </c>
      <c r="L448" s="28">
        <v>784.0</v>
      </c>
      <c r="M448" s="28">
        <v>454.0</v>
      </c>
      <c r="N448" s="28">
        <v>719.0</v>
      </c>
      <c r="O448" s="28">
        <v>716.0</v>
      </c>
      <c r="P448" s="28">
        <v>738.0</v>
      </c>
      <c r="Q448" s="28">
        <v>856.0</v>
      </c>
      <c r="R448" s="28">
        <v>758.0</v>
      </c>
      <c r="S448" s="28">
        <v>655.0</v>
      </c>
      <c r="T448" s="28">
        <v>12.0</v>
      </c>
      <c r="U448" s="28">
        <v>0.0</v>
      </c>
      <c r="V448" s="28">
        <v>0.0</v>
      </c>
      <c r="W448" s="28">
        <v>0.0</v>
      </c>
      <c r="X448" s="29">
        <v>0.0</v>
      </c>
      <c r="Y448" s="28">
        <v>10363.0</v>
      </c>
      <c r="Z448" s="28">
        <v>3735.0</v>
      </c>
      <c r="AA448" s="28">
        <v>14098.0</v>
      </c>
      <c r="AB448" s="46">
        <f t="array" ref="AB448">xlookup(A448&amp;B448,'Inventory by Market SKU (Units)'!D:D,'Inventory by Market SKU (Units)'!C:C,"",0)</f>
        <v>12</v>
      </c>
      <c r="AC448" s="47" t="str">
        <f t="shared" si="1"/>
        <v/>
      </c>
      <c r="AD448" s="46"/>
    </row>
    <row r="449" ht="14.25" hidden="1" customHeight="1">
      <c r="A449" s="18" t="s">
        <v>44</v>
      </c>
      <c r="B449" s="18" t="s">
        <v>497</v>
      </c>
      <c r="C449" s="30">
        <v>690.0</v>
      </c>
      <c r="D449" s="30">
        <v>694.0</v>
      </c>
      <c r="E449" s="30">
        <v>496.0</v>
      </c>
      <c r="F449" s="30">
        <v>678.0</v>
      </c>
      <c r="G449" s="30">
        <v>379.0</v>
      </c>
      <c r="H449" s="30">
        <v>540.0</v>
      </c>
      <c r="I449" s="30">
        <v>369.0</v>
      </c>
      <c r="J449" s="30">
        <v>617.0</v>
      </c>
      <c r="K449" s="30">
        <v>649.0</v>
      </c>
      <c r="L449" s="30">
        <v>455.0</v>
      </c>
      <c r="M449" s="30">
        <v>538.0</v>
      </c>
      <c r="N449" s="30">
        <v>478.0</v>
      </c>
      <c r="O449" s="30">
        <v>801.0</v>
      </c>
      <c r="P449" s="30">
        <v>734.0</v>
      </c>
      <c r="Q449" s="30">
        <v>405.0</v>
      </c>
      <c r="R449" s="30">
        <v>449.0</v>
      </c>
      <c r="S449" s="30">
        <v>615.0</v>
      </c>
      <c r="T449" s="30">
        <v>451.0</v>
      </c>
      <c r="U449" s="30">
        <v>275.0</v>
      </c>
      <c r="V449" s="30">
        <v>490.0</v>
      </c>
      <c r="W449" s="30">
        <v>374.0</v>
      </c>
      <c r="X449" s="48">
        <v>47.0</v>
      </c>
      <c r="Y449" s="30">
        <v>6583.0</v>
      </c>
      <c r="Z449" s="30">
        <v>4641.0</v>
      </c>
      <c r="AA449" s="30">
        <v>11224.0</v>
      </c>
      <c r="AB449" s="46">
        <f t="array" ref="AB449">xlookup(A449&amp;B449,'Inventory by Market SKU (Units)'!D:D,'Inventory by Market SKU (Units)'!C:C,"",0)</f>
        <v>1718</v>
      </c>
      <c r="AC449" s="47">
        <f t="shared" si="1"/>
        <v>4.525021949</v>
      </c>
      <c r="AD449" s="46"/>
    </row>
    <row r="450" ht="14.25" hidden="1" customHeight="1">
      <c r="A450" s="11" t="s">
        <v>44</v>
      </c>
      <c r="B450" s="11" t="s">
        <v>498</v>
      </c>
      <c r="C450" s="28">
        <v>463.0</v>
      </c>
      <c r="D450" s="28">
        <v>519.0</v>
      </c>
      <c r="E450" s="28">
        <v>426.0</v>
      </c>
      <c r="F450" s="28">
        <v>409.0</v>
      </c>
      <c r="G450" s="28">
        <v>221.0</v>
      </c>
      <c r="H450" s="28">
        <v>303.0</v>
      </c>
      <c r="I450" s="28">
        <v>252.0</v>
      </c>
      <c r="J450" s="28">
        <v>406.0</v>
      </c>
      <c r="K450" s="28">
        <v>404.0</v>
      </c>
      <c r="L450" s="28">
        <v>369.0</v>
      </c>
      <c r="M450" s="28">
        <v>282.0</v>
      </c>
      <c r="N450" s="28">
        <v>270.0</v>
      </c>
      <c r="O450" s="28">
        <v>465.0</v>
      </c>
      <c r="P450" s="28">
        <v>309.0</v>
      </c>
      <c r="Q450" s="28">
        <v>335.0</v>
      </c>
      <c r="R450" s="28">
        <v>337.0</v>
      </c>
      <c r="S450" s="28">
        <v>307.0</v>
      </c>
      <c r="T450" s="28">
        <v>268.0</v>
      </c>
      <c r="U450" s="28">
        <v>202.0</v>
      </c>
      <c r="V450" s="28">
        <v>190.0</v>
      </c>
      <c r="W450" s="28">
        <v>180.0</v>
      </c>
      <c r="X450" s="29">
        <v>0.0</v>
      </c>
      <c r="Y450" s="28">
        <v>4324.0</v>
      </c>
      <c r="Z450" s="28">
        <v>2593.0</v>
      </c>
      <c r="AA450" s="28">
        <v>6917.0</v>
      </c>
      <c r="AB450" s="46">
        <f t="array" ref="AB450">xlookup(A450&amp;B450,'Inventory by Market SKU (Units)'!D:D,'Inventory by Market SKU (Units)'!C:C,"",0)</f>
        <v>2707</v>
      </c>
      <c r="AC450" s="47">
        <f t="shared" si="1"/>
        <v>14.19755245</v>
      </c>
      <c r="AD450" s="46"/>
    </row>
    <row r="451" ht="14.25" hidden="1" customHeight="1">
      <c r="A451" s="18" t="s">
        <v>44</v>
      </c>
      <c r="B451" s="18" t="s">
        <v>499</v>
      </c>
      <c r="C451" s="30">
        <v>2678.0</v>
      </c>
      <c r="D451" s="30">
        <v>2226.0</v>
      </c>
      <c r="E451" s="30">
        <v>1924.0</v>
      </c>
      <c r="F451" s="30">
        <v>2437.0</v>
      </c>
      <c r="G451" s="30">
        <v>1842.0</v>
      </c>
      <c r="H451" s="30">
        <v>1470.0</v>
      </c>
      <c r="I451" s="30">
        <v>1853.0</v>
      </c>
      <c r="J451" s="30">
        <v>1172.0</v>
      </c>
      <c r="K451" s="30">
        <v>1624.0</v>
      </c>
      <c r="L451" s="30">
        <v>2110.0</v>
      </c>
      <c r="M451" s="30">
        <v>2150.0</v>
      </c>
      <c r="N451" s="30">
        <v>1966.0</v>
      </c>
      <c r="O451" s="30">
        <v>2702.0</v>
      </c>
      <c r="P451" s="30">
        <v>1936.0</v>
      </c>
      <c r="Q451" s="30">
        <v>2523.0</v>
      </c>
      <c r="R451" s="30">
        <v>2507.0</v>
      </c>
      <c r="S451" s="30">
        <v>1918.0</v>
      </c>
      <c r="T451" s="30">
        <v>1757.0</v>
      </c>
      <c r="U451" s="30">
        <v>1515.0</v>
      </c>
      <c r="V451" s="30">
        <v>1996.0</v>
      </c>
      <c r="W451" s="30">
        <v>1759.0</v>
      </c>
      <c r="X451" s="48">
        <v>78.0</v>
      </c>
      <c r="Y451" s="30">
        <v>23452.0</v>
      </c>
      <c r="Z451" s="30">
        <v>18691.0</v>
      </c>
      <c r="AA451" s="30">
        <v>42143.0</v>
      </c>
      <c r="AB451" s="46">
        <f t="array" ref="AB451">xlookup(A451&amp;B451,'Inventory by Market SKU (Units)'!D:D,'Inventory by Market SKU (Units)'!C:C,"",0)</f>
        <v>5589</v>
      </c>
      <c r="AC451" s="47">
        <f t="shared" si="1"/>
        <v>3.181593928</v>
      </c>
      <c r="AD451" s="46"/>
    </row>
    <row r="452" ht="14.25" hidden="1" customHeight="1">
      <c r="A452" s="11" t="s">
        <v>44</v>
      </c>
      <c r="B452" s="11" t="s">
        <v>500</v>
      </c>
      <c r="C452" s="28">
        <v>651.0</v>
      </c>
      <c r="D452" s="28">
        <v>518.0</v>
      </c>
      <c r="E452" s="28">
        <v>574.0</v>
      </c>
      <c r="F452" s="28">
        <v>682.0</v>
      </c>
      <c r="G452" s="28">
        <v>594.0</v>
      </c>
      <c r="H452" s="28">
        <v>681.0</v>
      </c>
      <c r="I452" s="28">
        <v>607.0</v>
      </c>
      <c r="J452" s="28">
        <v>398.0</v>
      </c>
      <c r="K452" s="28">
        <v>655.0</v>
      </c>
      <c r="L452" s="28">
        <v>499.0</v>
      </c>
      <c r="M452" s="28">
        <v>366.0</v>
      </c>
      <c r="N452" s="28">
        <v>320.0</v>
      </c>
      <c r="O452" s="28">
        <v>543.0</v>
      </c>
      <c r="P452" s="28">
        <v>524.0</v>
      </c>
      <c r="Q452" s="28">
        <v>696.0</v>
      </c>
      <c r="R452" s="28">
        <v>362.0</v>
      </c>
      <c r="S452" s="28">
        <v>170.0</v>
      </c>
      <c r="T452" s="28">
        <v>586.0</v>
      </c>
      <c r="U452" s="28">
        <v>547.0</v>
      </c>
      <c r="V452" s="28">
        <v>353.0</v>
      </c>
      <c r="W452" s="28">
        <v>653.0</v>
      </c>
      <c r="X452" s="29">
        <v>26.0</v>
      </c>
      <c r="Y452" s="28">
        <v>6545.0</v>
      </c>
      <c r="Z452" s="28">
        <v>4460.0</v>
      </c>
      <c r="AA452" s="28">
        <v>11005.0</v>
      </c>
      <c r="AB452" s="46">
        <f t="array" ref="AB452">xlookup(A452&amp;B452,'Inventory by Market SKU (Units)'!D:D,'Inventory by Market SKU (Units)'!C:C,"",0)</f>
        <v>3139</v>
      </c>
      <c r="AC452" s="47">
        <f t="shared" si="1"/>
        <v>6.063747585</v>
      </c>
      <c r="AD452" s="46"/>
    </row>
    <row r="453" ht="14.25" hidden="1" customHeight="1">
      <c r="A453" s="18" t="s">
        <v>44</v>
      </c>
      <c r="B453" s="18" t="s">
        <v>501</v>
      </c>
      <c r="C453" s="30">
        <v>1542.0</v>
      </c>
      <c r="D453" s="30">
        <v>1432.0</v>
      </c>
      <c r="E453" s="30">
        <v>976.0</v>
      </c>
      <c r="F453" s="30">
        <v>1505.0</v>
      </c>
      <c r="G453" s="30">
        <v>1302.0</v>
      </c>
      <c r="H453" s="30">
        <v>977.0</v>
      </c>
      <c r="I453" s="30">
        <v>1245.0</v>
      </c>
      <c r="J453" s="30">
        <v>1248.0</v>
      </c>
      <c r="K453" s="30">
        <v>1061.0</v>
      </c>
      <c r="L453" s="30">
        <v>1409.0</v>
      </c>
      <c r="M453" s="30">
        <v>1568.0</v>
      </c>
      <c r="N453" s="30">
        <v>1237.0</v>
      </c>
      <c r="O453" s="30">
        <v>1778.0</v>
      </c>
      <c r="P453" s="30">
        <v>1319.0</v>
      </c>
      <c r="Q453" s="30">
        <v>2168.0</v>
      </c>
      <c r="R453" s="30">
        <v>1364.0</v>
      </c>
      <c r="S453" s="30">
        <v>1302.0</v>
      </c>
      <c r="T453" s="30">
        <v>1144.0</v>
      </c>
      <c r="U453" s="30">
        <v>1089.0</v>
      </c>
      <c r="V453" s="30">
        <v>1223.0</v>
      </c>
      <c r="W453" s="30">
        <v>1406.0</v>
      </c>
      <c r="X453" s="48">
        <v>63.0</v>
      </c>
      <c r="Y453" s="30">
        <v>15502.0</v>
      </c>
      <c r="Z453" s="30">
        <v>12856.0</v>
      </c>
      <c r="AA453" s="30">
        <v>28358.0</v>
      </c>
      <c r="AB453" s="46">
        <f t="array" ref="AB453">xlookup(A453&amp;B453,'Inventory by Market SKU (Units)'!D:D,'Inventory by Market SKU (Units)'!C:C,"",0)</f>
        <v>3705</v>
      </c>
      <c r="AC453" s="47">
        <f t="shared" si="1"/>
        <v>2.98951049</v>
      </c>
      <c r="AD453" s="46"/>
    </row>
    <row r="454" ht="14.25" hidden="1" customHeight="1">
      <c r="A454" s="11" t="s">
        <v>44</v>
      </c>
      <c r="B454" s="11" t="s">
        <v>502</v>
      </c>
      <c r="C454" s="28">
        <v>763.0</v>
      </c>
      <c r="D454" s="28">
        <v>822.0</v>
      </c>
      <c r="E454" s="28">
        <v>617.0</v>
      </c>
      <c r="F454" s="28">
        <v>762.0</v>
      </c>
      <c r="G454" s="28">
        <v>536.0</v>
      </c>
      <c r="H454" s="28">
        <v>594.0</v>
      </c>
      <c r="I454" s="28">
        <v>535.0</v>
      </c>
      <c r="J454" s="28">
        <v>513.0</v>
      </c>
      <c r="K454" s="28">
        <v>555.0</v>
      </c>
      <c r="L454" s="28">
        <v>469.0</v>
      </c>
      <c r="M454" s="28">
        <v>379.0</v>
      </c>
      <c r="N454" s="28">
        <v>320.0</v>
      </c>
      <c r="O454" s="28">
        <v>747.0</v>
      </c>
      <c r="P454" s="28">
        <v>483.0</v>
      </c>
      <c r="Q454" s="28">
        <v>312.0</v>
      </c>
      <c r="R454" s="28">
        <v>349.0</v>
      </c>
      <c r="S454" s="28">
        <v>627.0</v>
      </c>
      <c r="T454" s="28">
        <v>471.0</v>
      </c>
      <c r="U454" s="28">
        <v>375.0</v>
      </c>
      <c r="V454" s="28">
        <v>426.0</v>
      </c>
      <c r="W454" s="28">
        <v>457.0</v>
      </c>
      <c r="X454" s="29">
        <v>69.0</v>
      </c>
      <c r="Y454" s="28">
        <v>6865.0</v>
      </c>
      <c r="Z454" s="28">
        <v>4316.0</v>
      </c>
      <c r="AA454" s="28">
        <v>11181.0</v>
      </c>
      <c r="AB454" s="46">
        <f t="array" ref="AB454">xlookup(A454&amp;B454,'Inventory by Market SKU (Units)'!D:D,'Inventory by Market SKU (Units)'!C:C,"",0)</f>
        <v>2800</v>
      </c>
      <c r="AC454" s="47">
        <f t="shared" si="1"/>
        <v>6.677265501</v>
      </c>
      <c r="AD454" s="46"/>
    </row>
    <row r="455" ht="14.25" hidden="1" customHeight="1">
      <c r="A455" s="18" t="s">
        <v>44</v>
      </c>
      <c r="B455" s="18" t="s">
        <v>503</v>
      </c>
      <c r="C455" s="30">
        <v>1783.0</v>
      </c>
      <c r="D455" s="30">
        <v>1931.0</v>
      </c>
      <c r="E455" s="30">
        <v>1609.0</v>
      </c>
      <c r="F455" s="30">
        <v>2200.0</v>
      </c>
      <c r="G455" s="30">
        <v>1797.0</v>
      </c>
      <c r="H455" s="30">
        <v>1401.0</v>
      </c>
      <c r="I455" s="30">
        <v>1922.0</v>
      </c>
      <c r="J455" s="30">
        <v>1897.0</v>
      </c>
      <c r="K455" s="30">
        <v>1277.0</v>
      </c>
      <c r="L455" s="30">
        <v>1635.0</v>
      </c>
      <c r="M455" s="30">
        <v>2009.0</v>
      </c>
      <c r="N455" s="30">
        <v>2033.0</v>
      </c>
      <c r="O455" s="30">
        <v>1956.0</v>
      </c>
      <c r="P455" s="30">
        <v>1420.0</v>
      </c>
      <c r="Q455" s="30">
        <v>2156.0</v>
      </c>
      <c r="R455" s="30">
        <v>2388.0</v>
      </c>
      <c r="S455" s="30">
        <v>1975.0</v>
      </c>
      <c r="T455" s="30">
        <v>1853.0</v>
      </c>
      <c r="U455" s="30">
        <v>1787.0</v>
      </c>
      <c r="V455" s="30">
        <v>1928.0</v>
      </c>
      <c r="W455" s="30">
        <v>1782.0</v>
      </c>
      <c r="X455" s="48">
        <v>120.0</v>
      </c>
      <c r="Y455" s="30">
        <v>21494.0</v>
      </c>
      <c r="Z455" s="30">
        <v>17365.0</v>
      </c>
      <c r="AA455" s="30">
        <v>38859.0</v>
      </c>
      <c r="AB455" s="46">
        <f t="array" ref="AB455">xlookup(A455&amp;B455,'Inventory by Market SKU (Units)'!D:D,'Inventory by Market SKU (Units)'!C:C,"",0)</f>
        <v>3428</v>
      </c>
      <c r="AC455" s="47">
        <f t="shared" si="1"/>
        <v>1.870838639</v>
      </c>
      <c r="AD455" s="46"/>
    </row>
    <row r="456" ht="14.25" hidden="1" customHeight="1">
      <c r="A456" s="11" t="s">
        <v>44</v>
      </c>
      <c r="B456" s="11" t="s">
        <v>504</v>
      </c>
      <c r="C456" s="28">
        <v>1672.0</v>
      </c>
      <c r="D456" s="28">
        <v>1438.0</v>
      </c>
      <c r="E456" s="28">
        <v>1381.0</v>
      </c>
      <c r="F456" s="28">
        <v>1616.0</v>
      </c>
      <c r="G456" s="28">
        <v>1617.0</v>
      </c>
      <c r="H456" s="28">
        <v>1301.0</v>
      </c>
      <c r="I456" s="28">
        <v>1578.0</v>
      </c>
      <c r="J456" s="28">
        <v>1646.0</v>
      </c>
      <c r="K456" s="28">
        <v>1635.0</v>
      </c>
      <c r="L456" s="28">
        <v>1481.0</v>
      </c>
      <c r="M456" s="28">
        <v>1431.0</v>
      </c>
      <c r="N456" s="28">
        <v>1421.0</v>
      </c>
      <c r="O456" s="28">
        <v>2399.0</v>
      </c>
      <c r="P456" s="28">
        <v>1860.0</v>
      </c>
      <c r="Q456" s="28">
        <v>1828.0</v>
      </c>
      <c r="R456" s="28">
        <v>1481.0</v>
      </c>
      <c r="S456" s="28">
        <v>1768.0</v>
      </c>
      <c r="T456" s="28">
        <v>1695.0</v>
      </c>
      <c r="U456" s="28">
        <v>1515.0</v>
      </c>
      <c r="V456" s="28">
        <v>1737.0</v>
      </c>
      <c r="W456" s="28">
        <v>1802.0</v>
      </c>
      <c r="X456" s="29">
        <v>83.0</v>
      </c>
      <c r="Y456" s="28">
        <v>18217.0</v>
      </c>
      <c r="Z456" s="28">
        <v>16168.0</v>
      </c>
      <c r="AA456" s="28">
        <v>34385.0</v>
      </c>
      <c r="AB456" s="46">
        <f t="array" ref="AB456">xlookup(A456&amp;B456,'Inventory by Market SKU (Units)'!D:D,'Inventory by Market SKU (Units)'!C:C,"",0)</f>
        <v>5087</v>
      </c>
      <c r="AC456" s="47">
        <f t="shared" si="1"/>
        <v>3.019588445</v>
      </c>
      <c r="AD456" s="46"/>
    </row>
    <row r="457" ht="14.25" hidden="1" customHeight="1">
      <c r="A457" s="18" t="s">
        <v>44</v>
      </c>
      <c r="B457" s="18" t="s">
        <v>505</v>
      </c>
      <c r="C457" s="30">
        <v>674.0</v>
      </c>
      <c r="D457" s="30">
        <v>188.0</v>
      </c>
      <c r="E457" s="30">
        <v>748.0</v>
      </c>
      <c r="F457" s="30">
        <v>730.0</v>
      </c>
      <c r="G457" s="30">
        <v>502.0</v>
      </c>
      <c r="H457" s="30">
        <v>714.0</v>
      </c>
      <c r="I457" s="30">
        <v>602.0</v>
      </c>
      <c r="J457" s="30">
        <v>487.0</v>
      </c>
      <c r="K457" s="30">
        <v>665.0</v>
      </c>
      <c r="L457" s="30">
        <v>554.0</v>
      </c>
      <c r="M457" s="30">
        <v>302.0</v>
      </c>
      <c r="N457" s="30">
        <v>592.0</v>
      </c>
      <c r="O457" s="30">
        <v>1006.0</v>
      </c>
      <c r="P457" s="30">
        <v>587.0</v>
      </c>
      <c r="Q457" s="30">
        <v>855.0</v>
      </c>
      <c r="R457" s="30">
        <v>707.0</v>
      </c>
      <c r="S457" s="30">
        <v>813.0</v>
      </c>
      <c r="T457" s="30">
        <v>642.0</v>
      </c>
      <c r="U457" s="30">
        <v>552.0</v>
      </c>
      <c r="V457" s="30">
        <v>532.0</v>
      </c>
      <c r="W457" s="30">
        <v>646.0</v>
      </c>
      <c r="X457" s="48">
        <v>44.0</v>
      </c>
      <c r="Y457" s="30">
        <v>6758.0</v>
      </c>
      <c r="Z457" s="30">
        <v>6384.0</v>
      </c>
      <c r="AA457" s="30">
        <v>13142.0</v>
      </c>
      <c r="AB457" s="46">
        <f t="array" ref="AB457">xlookup(A457&amp;B457,'Inventory by Market SKU (Units)'!D:D,'Inventory by Market SKU (Units)'!C:C,"",0)</f>
        <v>3307</v>
      </c>
      <c r="AC457" s="47">
        <f t="shared" si="1"/>
        <v>5.734682081</v>
      </c>
      <c r="AD457" s="46"/>
    </row>
    <row r="458" ht="14.25" hidden="1" customHeight="1">
      <c r="A458" s="11" t="s">
        <v>44</v>
      </c>
      <c r="B458" s="11" t="s">
        <v>506</v>
      </c>
      <c r="C458" s="28">
        <v>177.0</v>
      </c>
      <c r="D458" s="28">
        <v>159.0</v>
      </c>
      <c r="E458" s="28">
        <v>70.0</v>
      </c>
      <c r="F458" s="28">
        <v>205.0</v>
      </c>
      <c r="G458" s="28">
        <v>175.0</v>
      </c>
      <c r="H458" s="28">
        <v>134.0</v>
      </c>
      <c r="I458" s="28">
        <v>163.0</v>
      </c>
      <c r="J458" s="28">
        <v>163.0</v>
      </c>
      <c r="K458" s="28">
        <v>156.0</v>
      </c>
      <c r="L458" s="28">
        <v>196.0</v>
      </c>
      <c r="M458" s="28">
        <v>188.0</v>
      </c>
      <c r="N458" s="28">
        <v>98.0</v>
      </c>
      <c r="O458" s="28">
        <v>197.0</v>
      </c>
      <c r="P458" s="28">
        <v>133.0</v>
      </c>
      <c r="Q458" s="28">
        <v>237.0</v>
      </c>
      <c r="R458" s="28">
        <v>196.0</v>
      </c>
      <c r="S458" s="28">
        <v>136.0</v>
      </c>
      <c r="T458" s="28">
        <v>197.0</v>
      </c>
      <c r="U458" s="28">
        <v>96.0</v>
      </c>
      <c r="V458" s="28">
        <v>174.0</v>
      </c>
      <c r="W458" s="28">
        <v>180.0</v>
      </c>
      <c r="X458" s="29">
        <v>4.0</v>
      </c>
      <c r="Y458" s="28">
        <v>1884.0</v>
      </c>
      <c r="Z458" s="28">
        <v>1550.0</v>
      </c>
      <c r="AA458" s="28">
        <v>3434.0</v>
      </c>
      <c r="AB458" s="46">
        <f t="array" ref="AB458">xlookup(A458&amp;B458,'Inventory by Market SKU (Units)'!D:D,'Inventory by Market SKU (Units)'!C:C,"",0)</f>
        <v>512</v>
      </c>
      <c r="AC458" s="47">
        <f t="shared" si="1"/>
        <v>3.413333333</v>
      </c>
      <c r="AD458" s="46"/>
    </row>
    <row r="459" ht="14.25" hidden="1" customHeight="1">
      <c r="A459" s="18" t="s">
        <v>44</v>
      </c>
      <c r="B459" s="18" t="s">
        <v>507</v>
      </c>
      <c r="C459" s="30">
        <v>171.0</v>
      </c>
      <c r="D459" s="30">
        <v>150.0</v>
      </c>
      <c r="E459" s="30">
        <v>79.0</v>
      </c>
      <c r="F459" s="30">
        <v>85.0</v>
      </c>
      <c r="G459" s="30">
        <v>149.0</v>
      </c>
      <c r="H459" s="30">
        <v>60.0</v>
      </c>
      <c r="I459" s="30">
        <v>34.0</v>
      </c>
      <c r="J459" s="30">
        <v>48.0</v>
      </c>
      <c r="K459" s="30">
        <v>115.0</v>
      </c>
      <c r="L459" s="30">
        <v>81.0</v>
      </c>
      <c r="M459" s="30">
        <v>43.0</v>
      </c>
      <c r="N459" s="30">
        <v>76.0</v>
      </c>
      <c r="O459" s="30">
        <v>129.0</v>
      </c>
      <c r="P459" s="30">
        <v>108.0</v>
      </c>
      <c r="Q459" s="30">
        <v>175.0</v>
      </c>
      <c r="R459" s="30">
        <v>119.0</v>
      </c>
      <c r="S459" s="30">
        <v>75.0</v>
      </c>
      <c r="T459" s="30">
        <v>95.0</v>
      </c>
      <c r="U459" s="30">
        <v>30.0</v>
      </c>
      <c r="V459" s="30">
        <v>56.0</v>
      </c>
      <c r="W459" s="30">
        <v>56.0</v>
      </c>
      <c r="X459" s="48">
        <v>7.0</v>
      </c>
      <c r="Y459" s="30">
        <v>1091.0</v>
      </c>
      <c r="Z459" s="30">
        <v>850.0</v>
      </c>
      <c r="AA459" s="30">
        <v>1941.0</v>
      </c>
      <c r="AB459" s="46">
        <f t="array" ref="AB459">xlookup(A459&amp;B459,'Inventory by Market SKU (Units)'!D:D,'Inventory by Market SKU (Units)'!C:C,"",0)</f>
        <v>387</v>
      </c>
      <c r="AC459" s="47">
        <f t="shared" si="1"/>
        <v>8.176056338</v>
      </c>
      <c r="AD459" s="46"/>
    </row>
    <row r="460" ht="14.25" hidden="1" customHeight="1">
      <c r="A460" s="11" t="s">
        <v>44</v>
      </c>
      <c r="B460" s="11" t="s">
        <v>508</v>
      </c>
      <c r="C460" s="28">
        <v>60.0</v>
      </c>
      <c r="D460" s="28">
        <v>67.0</v>
      </c>
      <c r="E460" s="28">
        <v>30.0</v>
      </c>
      <c r="F460" s="28">
        <v>52.0</v>
      </c>
      <c r="G460" s="28">
        <v>108.0</v>
      </c>
      <c r="H460" s="28">
        <v>79.0</v>
      </c>
      <c r="I460" s="28">
        <v>56.0</v>
      </c>
      <c r="J460" s="28">
        <v>25.0</v>
      </c>
      <c r="K460" s="28">
        <v>35.0</v>
      </c>
      <c r="L460" s="28">
        <v>110.0</v>
      </c>
      <c r="M460" s="28">
        <v>70.0</v>
      </c>
      <c r="N460" s="28">
        <v>57.0</v>
      </c>
      <c r="O460" s="28">
        <v>116.0</v>
      </c>
      <c r="P460" s="28">
        <v>50.0</v>
      </c>
      <c r="Q460" s="28">
        <v>170.0</v>
      </c>
      <c r="R460" s="28">
        <v>124.0</v>
      </c>
      <c r="S460" s="28">
        <v>110.0</v>
      </c>
      <c r="T460" s="28">
        <v>100.0</v>
      </c>
      <c r="U460" s="28">
        <v>48.0</v>
      </c>
      <c r="V460" s="28">
        <v>43.0</v>
      </c>
      <c r="W460" s="28">
        <v>23.0</v>
      </c>
      <c r="X460" s="29">
        <v>9.0</v>
      </c>
      <c r="Y460" s="28">
        <v>749.0</v>
      </c>
      <c r="Z460" s="28">
        <v>793.0</v>
      </c>
      <c r="AA460" s="28">
        <v>1542.0</v>
      </c>
      <c r="AB460" s="46">
        <f t="array" ref="AB460">xlookup(A460&amp;B460,'Inventory by Market SKU (Units)'!D:D,'Inventory by Market SKU (Units)'!C:C,"",0)</f>
        <v>350</v>
      </c>
      <c r="AC460" s="47">
        <f t="shared" si="1"/>
        <v>9.210526316</v>
      </c>
      <c r="AD460" s="46"/>
    </row>
    <row r="461" ht="14.25" hidden="1" customHeight="1">
      <c r="A461" s="18" t="s">
        <v>44</v>
      </c>
      <c r="B461" s="18" t="s">
        <v>509</v>
      </c>
      <c r="C461" s="30">
        <v>63.0</v>
      </c>
      <c r="D461" s="30">
        <v>120.0</v>
      </c>
      <c r="E461" s="30">
        <v>32.0</v>
      </c>
      <c r="F461" s="30">
        <v>121.0</v>
      </c>
      <c r="G461" s="30">
        <v>119.0</v>
      </c>
      <c r="H461" s="30">
        <v>17.0</v>
      </c>
      <c r="I461" s="30">
        <v>75.0</v>
      </c>
      <c r="J461" s="30">
        <v>67.0</v>
      </c>
      <c r="K461" s="30">
        <v>84.0</v>
      </c>
      <c r="L461" s="30">
        <v>78.0</v>
      </c>
      <c r="M461" s="30">
        <v>78.0</v>
      </c>
      <c r="N461" s="30">
        <v>78.0</v>
      </c>
      <c r="O461" s="30">
        <v>92.0</v>
      </c>
      <c r="P461" s="30">
        <v>40.0</v>
      </c>
      <c r="Q461" s="30">
        <v>115.0</v>
      </c>
      <c r="R461" s="30">
        <v>96.0</v>
      </c>
      <c r="S461" s="30">
        <v>146.0</v>
      </c>
      <c r="T461" s="30">
        <v>55.0</v>
      </c>
      <c r="U461" s="30">
        <v>45.0</v>
      </c>
      <c r="V461" s="30">
        <v>55.0</v>
      </c>
      <c r="W461" s="30">
        <v>70.0</v>
      </c>
      <c r="X461" s="48">
        <v>4.0</v>
      </c>
      <c r="Y461" s="30">
        <v>932.0</v>
      </c>
      <c r="Z461" s="30">
        <v>718.0</v>
      </c>
      <c r="AA461" s="30">
        <v>1650.0</v>
      </c>
      <c r="AB461" s="46">
        <f t="array" ref="AB461">xlookup(A461&amp;B461,'Inventory by Market SKU (Units)'!D:D,'Inventory by Market SKU (Units)'!C:C,"",0)</f>
        <v>321</v>
      </c>
      <c r="AC461" s="47">
        <f t="shared" si="1"/>
        <v>5.664705882</v>
      </c>
      <c r="AD461" s="46"/>
    </row>
    <row r="462" ht="14.25" hidden="1" customHeight="1">
      <c r="A462" s="11" t="s">
        <v>44</v>
      </c>
      <c r="B462" s="11" t="s">
        <v>510</v>
      </c>
      <c r="C462" s="28">
        <v>157.0</v>
      </c>
      <c r="D462" s="28">
        <v>172.0</v>
      </c>
      <c r="E462" s="28">
        <v>97.0</v>
      </c>
      <c r="F462" s="28">
        <v>306.0</v>
      </c>
      <c r="G462" s="28">
        <v>191.0</v>
      </c>
      <c r="H462" s="28">
        <v>143.0</v>
      </c>
      <c r="I462" s="28">
        <v>214.0</v>
      </c>
      <c r="J462" s="28">
        <v>181.0</v>
      </c>
      <c r="K462" s="28">
        <v>145.0</v>
      </c>
      <c r="L462" s="28">
        <v>367.0</v>
      </c>
      <c r="M462" s="28">
        <v>279.0</v>
      </c>
      <c r="N462" s="28">
        <v>162.0</v>
      </c>
      <c r="O462" s="28">
        <v>193.0</v>
      </c>
      <c r="P462" s="28">
        <v>180.0</v>
      </c>
      <c r="Q462" s="28">
        <v>175.0</v>
      </c>
      <c r="R462" s="28">
        <v>214.0</v>
      </c>
      <c r="S462" s="28">
        <v>73.0</v>
      </c>
      <c r="T462" s="28">
        <v>194.0</v>
      </c>
      <c r="U462" s="28">
        <v>131.0</v>
      </c>
      <c r="V462" s="28">
        <v>223.0</v>
      </c>
      <c r="W462" s="28">
        <v>150.0</v>
      </c>
      <c r="X462" s="29">
        <v>9.0</v>
      </c>
      <c r="Y462" s="28">
        <v>2414.0</v>
      </c>
      <c r="Z462" s="28">
        <v>1542.0</v>
      </c>
      <c r="AA462" s="28">
        <v>3956.0</v>
      </c>
      <c r="AB462" s="46">
        <f t="array" ref="AB462">xlookup(A462&amp;B462,'Inventory by Market SKU (Units)'!D:D,'Inventory by Market SKU (Units)'!C:C,"",0)</f>
        <v>416</v>
      </c>
      <c r="AC462" s="47">
        <f t="shared" si="1"/>
        <v>2.476190476</v>
      </c>
      <c r="AD462" s="46"/>
    </row>
    <row r="463" ht="14.25" hidden="1" customHeight="1">
      <c r="A463" s="18" t="s">
        <v>44</v>
      </c>
      <c r="B463" s="18" t="s">
        <v>511</v>
      </c>
      <c r="C463" s="30">
        <v>0.0</v>
      </c>
      <c r="D463" s="30">
        <v>0.0</v>
      </c>
      <c r="E463" s="30">
        <v>291.0</v>
      </c>
      <c r="F463" s="30">
        <v>118.0</v>
      </c>
      <c r="G463" s="30">
        <v>65.0</v>
      </c>
      <c r="H463" s="30">
        <v>50.0</v>
      </c>
      <c r="I463" s="30">
        <v>0.0</v>
      </c>
      <c r="J463" s="30">
        <v>55.0</v>
      </c>
      <c r="K463" s="30">
        <v>75.0</v>
      </c>
      <c r="L463" s="30">
        <v>116.0</v>
      </c>
      <c r="M463" s="30">
        <v>24.0</v>
      </c>
      <c r="N463" s="30">
        <v>0.0</v>
      </c>
      <c r="O463" s="30">
        <v>0.0</v>
      </c>
      <c r="P463" s="30">
        <v>0.0</v>
      </c>
      <c r="Q463" s="30">
        <v>0.0</v>
      </c>
      <c r="R463" s="30">
        <v>0.0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48">
        <v>0.0</v>
      </c>
      <c r="Y463" s="30">
        <v>794.0</v>
      </c>
      <c r="Z463" s="30">
        <v>0.0</v>
      </c>
      <c r="AA463" s="30">
        <v>794.0</v>
      </c>
      <c r="AB463" s="46">
        <f t="array" ref="AB463">xlookup(A463&amp;B463,'Inventory by Market SKU (Units)'!D:D,'Inventory by Market SKU (Units)'!C:C,"",0)</f>
        <v>0</v>
      </c>
      <c r="AC463" s="47" t="str">
        <f t="shared" si="1"/>
        <v/>
      </c>
      <c r="AD463" s="46"/>
    </row>
    <row r="464" ht="14.25" hidden="1" customHeight="1">
      <c r="A464" s="11" t="s">
        <v>44</v>
      </c>
      <c r="B464" s="11" t="s">
        <v>512</v>
      </c>
      <c r="C464" s="28">
        <v>0.0</v>
      </c>
      <c r="D464" s="28">
        <v>0.0</v>
      </c>
      <c r="E464" s="28">
        <v>281.0</v>
      </c>
      <c r="F464" s="28">
        <v>158.0</v>
      </c>
      <c r="G464" s="28">
        <v>55.0</v>
      </c>
      <c r="H464" s="28">
        <v>40.0</v>
      </c>
      <c r="I464" s="28">
        <v>21.0</v>
      </c>
      <c r="J464" s="28">
        <v>25.0</v>
      </c>
      <c r="K464" s="28">
        <v>61.0</v>
      </c>
      <c r="L464" s="28">
        <v>6.0</v>
      </c>
      <c r="M464" s="28">
        <v>0.0</v>
      </c>
      <c r="N464" s="28">
        <v>0.0</v>
      </c>
      <c r="O464" s="28">
        <v>0.0</v>
      </c>
      <c r="P464" s="28">
        <v>9.0</v>
      </c>
      <c r="Q464" s="28">
        <v>0.0</v>
      </c>
      <c r="R464" s="28">
        <v>0.0</v>
      </c>
      <c r="S464" s="28">
        <v>0.0</v>
      </c>
      <c r="T464" s="28">
        <v>0.0</v>
      </c>
      <c r="U464" s="28">
        <v>0.0</v>
      </c>
      <c r="V464" s="28">
        <v>0.0</v>
      </c>
      <c r="W464" s="28">
        <v>0.0</v>
      </c>
      <c r="X464" s="29">
        <v>0.0</v>
      </c>
      <c r="Y464" s="28">
        <v>647.0</v>
      </c>
      <c r="Z464" s="28">
        <v>9.0</v>
      </c>
      <c r="AA464" s="28">
        <v>656.0</v>
      </c>
      <c r="AB464" s="46">
        <f t="array" ref="AB464">xlookup(A464&amp;B464,'Inventory by Market SKU (Units)'!D:D,'Inventory by Market SKU (Units)'!C:C,"",0)</f>
        <v>0</v>
      </c>
      <c r="AC464" s="47" t="str">
        <f t="shared" si="1"/>
        <v/>
      </c>
      <c r="AD464" s="46"/>
    </row>
    <row r="465" ht="14.25" hidden="1" customHeight="1">
      <c r="A465" s="18" t="s">
        <v>44</v>
      </c>
      <c r="B465" s="18" t="s">
        <v>513</v>
      </c>
      <c r="C465" s="30">
        <v>0.0</v>
      </c>
      <c r="D465" s="30">
        <v>0.0</v>
      </c>
      <c r="E465" s="30">
        <v>302.0</v>
      </c>
      <c r="F465" s="30">
        <v>120.0</v>
      </c>
      <c r="G465" s="30">
        <v>105.0</v>
      </c>
      <c r="H465" s="30">
        <v>30.0</v>
      </c>
      <c r="I465" s="30">
        <v>21.0</v>
      </c>
      <c r="J465" s="30">
        <v>72.0</v>
      </c>
      <c r="K465" s="30">
        <v>18.0</v>
      </c>
      <c r="L465" s="30">
        <v>2.0</v>
      </c>
      <c r="M465" s="30">
        <v>0.0</v>
      </c>
      <c r="N465" s="30">
        <v>0.0</v>
      </c>
      <c r="O465" s="30">
        <v>0.0</v>
      </c>
      <c r="P465" s="30">
        <v>0.0</v>
      </c>
      <c r="Q465" s="30">
        <v>0.0</v>
      </c>
      <c r="R465" s="30">
        <v>0.0</v>
      </c>
      <c r="S465" s="30">
        <v>0.0</v>
      </c>
      <c r="T465" s="30">
        <v>0.0</v>
      </c>
      <c r="U465" s="30">
        <v>0.0</v>
      </c>
      <c r="V465" s="30">
        <v>0.0</v>
      </c>
      <c r="W465" s="30">
        <v>0.0</v>
      </c>
      <c r="X465" s="48">
        <v>0.0</v>
      </c>
      <c r="Y465" s="30">
        <v>670.0</v>
      </c>
      <c r="Z465" s="30">
        <v>0.0</v>
      </c>
      <c r="AA465" s="30">
        <v>670.0</v>
      </c>
      <c r="AB465" s="46">
        <f t="array" ref="AB465">xlookup(A465&amp;B465,'Inventory by Market SKU (Units)'!D:D,'Inventory by Market SKU (Units)'!C:C,"",0)</f>
        <v>0</v>
      </c>
      <c r="AC465" s="47" t="str">
        <f t="shared" si="1"/>
        <v/>
      </c>
      <c r="AD465" s="46"/>
    </row>
    <row r="466" ht="14.25" hidden="1" customHeight="1">
      <c r="A466" s="11" t="s">
        <v>44</v>
      </c>
      <c r="B466" s="11" t="s">
        <v>514</v>
      </c>
      <c r="C466" s="28">
        <v>0.0</v>
      </c>
      <c r="D466" s="28">
        <v>0.0</v>
      </c>
      <c r="E466" s="28">
        <v>0.0</v>
      </c>
      <c r="F466" s="28">
        <v>212.0</v>
      </c>
      <c r="G466" s="28">
        <v>95.0</v>
      </c>
      <c r="H466" s="28">
        <v>50.0</v>
      </c>
      <c r="I466" s="28">
        <v>30.0</v>
      </c>
      <c r="J466" s="28">
        <v>0.0</v>
      </c>
      <c r="K466" s="28">
        <v>0.0</v>
      </c>
      <c r="L466" s="28">
        <v>0.0</v>
      </c>
      <c r="M466" s="28">
        <v>0.0</v>
      </c>
      <c r="N466" s="28">
        <v>56.0</v>
      </c>
      <c r="O466" s="28">
        <v>30.0</v>
      </c>
      <c r="P466" s="28">
        <v>13.0</v>
      </c>
      <c r="Q466" s="28">
        <v>43.0</v>
      </c>
      <c r="R466" s="28">
        <v>15.0</v>
      </c>
      <c r="S466" s="28">
        <v>28.0</v>
      </c>
      <c r="T466" s="28">
        <v>10.0</v>
      </c>
      <c r="U466" s="28">
        <v>5.0</v>
      </c>
      <c r="V466" s="28">
        <v>0.0</v>
      </c>
      <c r="W466" s="28">
        <v>0.0</v>
      </c>
      <c r="X466" s="29">
        <v>0.0</v>
      </c>
      <c r="Y466" s="28">
        <v>443.0</v>
      </c>
      <c r="Z466" s="28">
        <v>144.0</v>
      </c>
      <c r="AA466" s="28">
        <v>587.0</v>
      </c>
      <c r="AB466" s="46">
        <f t="array" ref="AB466">xlookup(A466&amp;B466,'Inventory by Market SKU (Units)'!D:D,'Inventory by Market SKU (Units)'!C:C,"",0)</f>
        <v>0</v>
      </c>
      <c r="AC466" s="47">
        <f t="shared" si="1"/>
        <v>0</v>
      </c>
      <c r="AD466" s="46"/>
    </row>
    <row r="467" ht="14.25" hidden="1" customHeight="1">
      <c r="A467" s="18" t="s">
        <v>44</v>
      </c>
      <c r="B467" s="18" t="s">
        <v>515</v>
      </c>
      <c r="C467" s="30">
        <v>0.0</v>
      </c>
      <c r="D467" s="30">
        <v>0.0</v>
      </c>
      <c r="E467" s="30">
        <v>0.0</v>
      </c>
      <c r="F467" s="30">
        <v>200.0</v>
      </c>
      <c r="G467" s="30">
        <v>65.0</v>
      </c>
      <c r="H467" s="30">
        <v>60.0</v>
      </c>
      <c r="I467" s="30">
        <v>41.0</v>
      </c>
      <c r="J467" s="30">
        <v>2.0</v>
      </c>
      <c r="K467" s="30">
        <v>0.0</v>
      </c>
      <c r="L467" s="30">
        <v>0.0</v>
      </c>
      <c r="M467" s="30">
        <v>0.0</v>
      </c>
      <c r="N467" s="30">
        <v>4.0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0.0</v>
      </c>
      <c r="X467" s="48">
        <v>0.0</v>
      </c>
      <c r="Y467" s="30">
        <v>372.0</v>
      </c>
      <c r="Z467" s="30">
        <v>0.0</v>
      </c>
      <c r="AA467" s="30">
        <v>372.0</v>
      </c>
      <c r="AB467" s="46">
        <f t="array" ref="AB467">xlookup(A467&amp;B467,'Inventory by Market SKU (Units)'!D:D,'Inventory by Market SKU (Units)'!C:C,"",0)</f>
        <v>0</v>
      </c>
      <c r="AC467" s="47" t="str">
        <f t="shared" si="1"/>
        <v/>
      </c>
      <c r="AD467" s="46"/>
    </row>
    <row r="468" ht="14.25" hidden="1" customHeight="1">
      <c r="A468" s="11" t="s">
        <v>44</v>
      </c>
      <c r="B468" s="11" t="s">
        <v>516</v>
      </c>
      <c r="C468" s="28">
        <v>0.0</v>
      </c>
      <c r="D468" s="28">
        <v>0.0</v>
      </c>
      <c r="E468" s="28">
        <v>0.0</v>
      </c>
      <c r="F468" s="28">
        <v>180.0</v>
      </c>
      <c r="G468" s="28">
        <v>40.0</v>
      </c>
      <c r="H468" s="28">
        <v>40.0</v>
      </c>
      <c r="I468" s="28">
        <v>25.0</v>
      </c>
      <c r="J468" s="28">
        <v>0.0</v>
      </c>
      <c r="K468" s="28">
        <v>0.0</v>
      </c>
      <c r="L468" s="28">
        <v>0.0</v>
      </c>
      <c r="M468" s="28">
        <v>0.0</v>
      </c>
      <c r="N468" s="28">
        <v>0.0</v>
      </c>
      <c r="O468" s="28">
        <v>0.0</v>
      </c>
      <c r="P468" s="28">
        <v>0.0</v>
      </c>
      <c r="Q468" s="28">
        <v>8.0</v>
      </c>
      <c r="R468" s="28">
        <v>5.0</v>
      </c>
      <c r="S468" s="28">
        <v>5.0</v>
      </c>
      <c r="T468" s="28">
        <v>10.0</v>
      </c>
      <c r="U468" s="28">
        <v>5.0</v>
      </c>
      <c r="V468" s="28">
        <v>10.0</v>
      </c>
      <c r="W468" s="28">
        <v>36.0</v>
      </c>
      <c r="X468" s="29">
        <v>0.0</v>
      </c>
      <c r="Y468" s="28">
        <v>285.0</v>
      </c>
      <c r="Z468" s="28">
        <v>79.0</v>
      </c>
      <c r="AA468" s="28">
        <v>364.0</v>
      </c>
      <c r="AB468" s="46">
        <f t="array" ref="AB468">xlookup(A468&amp;B468,'Inventory by Market SKU (Units)'!D:D,'Inventory by Market SKU (Units)'!C:C,"",0)</f>
        <v>150</v>
      </c>
      <c r="AC468" s="47">
        <f t="shared" si="1"/>
        <v>8.823529412</v>
      </c>
      <c r="AD468" s="46"/>
    </row>
    <row r="469" ht="14.25" hidden="1" customHeight="1">
      <c r="A469" s="18" t="s">
        <v>44</v>
      </c>
      <c r="B469" s="18" t="s">
        <v>517</v>
      </c>
      <c r="C469" s="30">
        <v>0.0</v>
      </c>
      <c r="D469" s="30">
        <v>0.0</v>
      </c>
      <c r="E469" s="30">
        <v>0.0</v>
      </c>
      <c r="F469" s="30">
        <v>110.0</v>
      </c>
      <c r="G469" s="30">
        <v>20.0</v>
      </c>
      <c r="H469" s="30">
        <v>30.0</v>
      </c>
      <c r="I469" s="30">
        <v>0.0</v>
      </c>
      <c r="J469" s="30">
        <v>50.0</v>
      </c>
      <c r="K469" s="30">
        <v>48.0</v>
      </c>
      <c r="L469" s="30">
        <v>189.0</v>
      </c>
      <c r="M469" s="30">
        <v>1.0</v>
      </c>
      <c r="N469" s="30">
        <v>0.0</v>
      </c>
      <c r="O469" s="30">
        <v>0.0</v>
      </c>
      <c r="P469" s="30">
        <v>0.0</v>
      </c>
      <c r="Q469" s="30">
        <v>0.0</v>
      </c>
      <c r="R469" s="30">
        <v>0.0</v>
      </c>
      <c r="S469" s="30">
        <v>0.0</v>
      </c>
      <c r="T469" s="30">
        <v>0.0</v>
      </c>
      <c r="U469" s="30">
        <v>0.0</v>
      </c>
      <c r="V469" s="30">
        <v>0.0</v>
      </c>
      <c r="W469" s="30">
        <v>0.0</v>
      </c>
      <c r="X469" s="48">
        <v>0.0</v>
      </c>
      <c r="Y469" s="30">
        <v>448.0</v>
      </c>
      <c r="Z469" s="30">
        <v>0.0</v>
      </c>
      <c r="AA469" s="30">
        <v>448.0</v>
      </c>
      <c r="AB469" s="46">
        <f t="array" ref="AB469">xlookup(A469&amp;B469,'Inventory by Market SKU (Units)'!D:D,'Inventory by Market SKU (Units)'!C:C,"",0)</f>
        <v>0</v>
      </c>
      <c r="AC469" s="47" t="str">
        <f t="shared" si="1"/>
        <v/>
      </c>
      <c r="AD469" s="46"/>
    </row>
    <row r="470" ht="14.25" hidden="1" customHeight="1">
      <c r="A470" s="11" t="s">
        <v>44</v>
      </c>
      <c r="B470" s="11" t="s">
        <v>518</v>
      </c>
      <c r="C470" s="28">
        <v>0.0</v>
      </c>
      <c r="D470" s="28">
        <v>0.0</v>
      </c>
      <c r="E470" s="28">
        <v>0.0</v>
      </c>
      <c r="F470" s="28">
        <v>120.0</v>
      </c>
      <c r="G470" s="28">
        <v>0.0</v>
      </c>
      <c r="H470" s="28">
        <v>15.0</v>
      </c>
      <c r="I470" s="28">
        <v>0.0</v>
      </c>
      <c r="J470" s="28">
        <v>40.0</v>
      </c>
      <c r="K470" s="28">
        <v>63.0</v>
      </c>
      <c r="L470" s="28">
        <v>88.0</v>
      </c>
      <c r="M470" s="28">
        <v>31.0</v>
      </c>
      <c r="N470" s="28">
        <v>3.0</v>
      </c>
      <c r="O470" s="28">
        <v>0.0</v>
      </c>
      <c r="P470" s="28">
        <v>0.0</v>
      </c>
      <c r="Q470" s="28">
        <v>10.0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9">
        <v>0.0</v>
      </c>
      <c r="Y470" s="28">
        <v>360.0</v>
      </c>
      <c r="Z470" s="28">
        <v>10.0</v>
      </c>
      <c r="AA470" s="28">
        <v>370.0</v>
      </c>
      <c r="AB470" s="46">
        <f t="array" ref="AB470">xlookup(A470&amp;B470,'Inventory by Market SKU (Units)'!D:D,'Inventory by Market SKU (Units)'!C:C,"",0)</f>
        <v>0</v>
      </c>
      <c r="AC470" s="47" t="str">
        <f t="shared" si="1"/>
        <v/>
      </c>
      <c r="AD470" s="46"/>
    </row>
    <row r="471" ht="14.25" hidden="1" customHeight="1">
      <c r="A471" s="18" t="s">
        <v>44</v>
      </c>
      <c r="B471" s="18" t="s">
        <v>519</v>
      </c>
      <c r="C471" s="30">
        <v>0.0</v>
      </c>
      <c r="D471" s="30">
        <v>0.0</v>
      </c>
      <c r="E471" s="30">
        <v>0.0</v>
      </c>
      <c r="F471" s="30">
        <v>530.0</v>
      </c>
      <c r="G471" s="30">
        <v>760.0</v>
      </c>
      <c r="H471" s="30">
        <v>681.0</v>
      </c>
      <c r="I471" s="30">
        <v>1130.0</v>
      </c>
      <c r="J471" s="30">
        <v>920.0</v>
      </c>
      <c r="K471" s="30">
        <v>1286.0</v>
      </c>
      <c r="L471" s="30">
        <v>687.0</v>
      </c>
      <c r="M471" s="30">
        <v>665.0</v>
      </c>
      <c r="N471" s="30">
        <v>1017.0</v>
      </c>
      <c r="O471" s="30">
        <v>1014.0</v>
      </c>
      <c r="P471" s="30">
        <v>693.0</v>
      </c>
      <c r="Q471" s="30">
        <v>783.0</v>
      </c>
      <c r="R471" s="30">
        <v>1304.0</v>
      </c>
      <c r="S471" s="30">
        <v>53.0</v>
      </c>
      <c r="T471" s="30">
        <v>635.0</v>
      </c>
      <c r="U471" s="30">
        <v>619.0</v>
      </c>
      <c r="V471" s="30">
        <v>333.0</v>
      </c>
      <c r="W471" s="30">
        <v>659.0</v>
      </c>
      <c r="X471" s="48">
        <v>46.0</v>
      </c>
      <c r="Y471" s="30">
        <v>7676.0</v>
      </c>
      <c r="Z471" s="30">
        <v>6139.0</v>
      </c>
      <c r="AA471" s="30">
        <v>13815.0</v>
      </c>
      <c r="AB471" s="46">
        <f t="array" ref="AB471">xlookup(A471&amp;B471,'Inventory by Market SKU (Units)'!D:D,'Inventory by Market SKU (Units)'!C:C,"",0)</f>
        <v>2083</v>
      </c>
      <c r="AC471" s="47">
        <f t="shared" si="1"/>
        <v>3.878957169</v>
      </c>
      <c r="AD471" s="46"/>
    </row>
    <row r="472" ht="14.25" hidden="1" customHeight="1">
      <c r="A472" s="11" t="s">
        <v>44</v>
      </c>
      <c r="B472" s="11" t="s">
        <v>520</v>
      </c>
      <c r="C472" s="28">
        <v>0.0</v>
      </c>
      <c r="D472" s="28">
        <v>0.0</v>
      </c>
      <c r="E472" s="28">
        <v>0.0</v>
      </c>
      <c r="F472" s="28">
        <v>490.0</v>
      </c>
      <c r="G472" s="28">
        <v>340.0</v>
      </c>
      <c r="H472" s="28">
        <v>521.0</v>
      </c>
      <c r="I472" s="28">
        <v>675.0</v>
      </c>
      <c r="J472" s="28">
        <v>505.0</v>
      </c>
      <c r="K472" s="28">
        <v>816.0</v>
      </c>
      <c r="L472" s="28">
        <v>534.0</v>
      </c>
      <c r="M472" s="28">
        <v>530.0</v>
      </c>
      <c r="N472" s="28">
        <v>857.0</v>
      </c>
      <c r="O472" s="28">
        <v>791.0</v>
      </c>
      <c r="P472" s="28">
        <v>423.0</v>
      </c>
      <c r="Q472" s="28">
        <v>939.0</v>
      </c>
      <c r="R472" s="28">
        <v>496.0</v>
      </c>
      <c r="S472" s="28">
        <v>0.0</v>
      </c>
      <c r="T472" s="28">
        <v>595.0</v>
      </c>
      <c r="U472" s="28">
        <v>519.0</v>
      </c>
      <c r="V472" s="28">
        <v>250.0</v>
      </c>
      <c r="W472" s="28">
        <v>408.0</v>
      </c>
      <c r="X472" s="29">
        <v>66.0</v>
      </c>
      <c r="Y472" s="28">
        <v>5268.0</v>
      </c>
      <c r="Z472" s="28">
        <v>4487.0</v>
      </c>
      <c r="AA472" s="28">
        <v>9755.0</v>
      </c>
      <c r="AB472" s="46">
        <f t="array" ref="AB472">xlookup(A472&amp;B472,'Inventory by Market SKU (Units)'!D:D,'Inventory by Market SKU (Units)'!C:C,"",0)</f>
        <v>883</v>
      </c>
      <c r="AC472" s="47">
        <f t="shared" si="1"/>
        <v>2.250637213</v>
      </c>
      <c r="AD472" s="46"/>
    </row>
    <row r="473" ht="14.25" hidden="1" customHeight="1">
      <c r="A473" s="18" t="s">
        <v>44</v>
      </c>
      <c r="B473" s="18" t="s">
        <v>521</v>
      </c>
      <c r="C473" s="30">
        <v>0.0</v>
      </c>
      <c r="D473" s="30">
        <v>0.0</v>
      </c>
      <c r="E473" s="30">
        <v>0.0</v>
      </c>
      <c r="F473" s="30">
        <v>490.0</v>
      </c>
      <c r="G473" s="30">
        <v>450.0</v>
      </c>
      <c r="H473" s="30">
        <v>640.0</v>
      </c>
      <c r="I473" s="30">
        <v>585.0</v>
      </c>
      <c r="J473" s="30">
        <v>575.0</v>
      </c>
      <c r="K473" s="30">
        <v>851.0</v>
      </c>
      <c r="L473" s="30">
        <v>588.0</v>
      </c>
      <c r="M473" s="30">
        <v>522.0</v>
      </c>
      <c r="N473" s="30">
        <v>807.0</v>
      </c>
      <c r="O473" s="30">
        <v>634.0</v>
      </c>
      <c r="P473" s="30">
        <v>651.0</v>
      </c>
      <c r="Q473" s="30">
        <v>646.0</v>
      </c>
      <c r="R473" s="30">
        <v>1245.0</v>
      </c>
      <c r="S473" s="30">
        <v>310.0</v>
      </c>
      <c r="T473" s="30">
        <v>252.0</v>
      </c>
      <c r="U473" s="30">
        <v>425.0</v>
      </c>
      <c r="V473" s="30">
        <v>150.0</v>
      </c>
      <c r="W473" s="30">
        <v>496.0</v>
      </c>
      <c r="X473" s="48">
        <v>66.0</v>
      </c>
      <c r="Y473" s="30">
        <v>5508.0</v>
      </c>
      <c r="Z473" s="30">
        <v>4875.0</v>
      </c>
      <c r="AA473" s="30">
        <v>10383.0</v>
      </c>
      <c r="AB473" s="46">
        <f t="array" ref="AB473">xlookup(A473&amp;B473,'Inventory by Market SKU (Units)'!D:D,'Inventory by Market SKU (Units)'!C:C,"",0)</f>
        <v>1066</v>
      </c>
      <c r="AC473" s="47">
        <f t="shared" si="1"/>
        <v>2.985994398</v>
      </c>
      <c r="AD473" s="46"/>
    </row>
    <row r="474" ht="14.25" hidden="1" customHeight="1">
      <c r="A474" s="11" t="s">
        <v>44</v>
      </c>
      <c r="B474" s="11" t="s">
        <v>522</v>
      </c>
      <c r="C474" s="28">
        <v>0.0</v>
      </c>
      <c r="D474" s="28">
        <v>0.0</v>
      </c>
      <c r="E474" s="28">
        <v>0.0</v>
      </c>
      <c r="F474" s="28">
        <v>470.0</v>
      </c>
      <c r="G474" s="28">
        <v>400.0</v>
      </c>
      <c r="H474" s="28">
        <v>610.0</v>
      </c>
      <c r="I474" s="28">
        <v>705.0</v>
      </c>
      <c r="J474" s="28">
        <v>530.0</v>
      </c>
      <c r="K474" s="28">
        <v>806.0</v>
      </c>
      <c r="L474" s="28">
        <v>559.0</v>
      </c>
      <c r="M474" s="28">
        <v>510.0</v>
      </c>
      <c r="N474" s="28">
        <v>410.0</v>
      </c>
      <c r="O474" s="28">
        <v>547.0</v>
      </c>
      <c r="P474" s="28">
        <v>471.0</v>
      </c>
      <c r="Q474" s="28">
        <v>1014.0</v>
      </c>
      <c r="R474" s="28">
        <v>1146.0</v>
      </c>
      <c r="S474" s="28">
        <v>351.0</v>
      </c>
      <c r="T474" s="28">
        <v>550.0</v>
      </c>
      <c r="U474" s="28">
        <v>538.0</v>
      </c>
      <c r="V474" s="28">
        <v>245.0</v>
      </c>
      <c r="W474" s="28">
        <v>479.0</v>
      </c>
      <c r="X474" s="29">
        <v>100.0</v>
      </c>
      <c r="Y474" s="28">
        <v>5000.0</v>
      </c>
      <c r="Z474" s="28">
        <v>5441.0</v>
      </c>
      <c r="AA474" s="28">
        <v>10441.0</v>
      </c>
      <c r="AB474" s="46">
        <f t="array" ref="AB474">xlookup(A474&amp;B474,'Inventory by Market SKU (Units)'!D:D,'Inventory by Market SKU (Units)'!C:C,"",0)</f>
        <v>1104</v>
      </c>
      <c r="AC474" s="47">
        <f t="shared" si="1"/>
        <v>2.624405705</v>
      </c>
      <c r="AD474" s="46"/>
    </row>
    <row r="475" ht="14.25" hidden="1" customHeight="1">
      <c r="A475" s="18" t="s">
        <v>44</v>
      </c>
      <c r="B475" s="18" t="s">
        <v>523</v>
      </c>
      <c r="C475" s="30">
        <v>0.0</v>
      </c>
      <c r="D475" s="30">
        <v>0.0</v>
      </c>
      <c r="E475" s="30">
        <v>0.0</v>
      </c>
      <c r="F475" s="30">
        <v>500.0</v>
      </c>
      <c r="G475" s="30">
        <v>465.0</v>
      </c>
      <c r="H475" s="30">
        <v>550.0</v>
      </c>
      <c r="I475" s="30">
        <v>740.0</v>
      </c>
      <c r="J475" s="30">
        <v>580.0</v>
      </c>
      <c r="K475" s="30">
        <v>1156.0</v>
      </c>
      <c r="L475" s="30">
        <v>597.0</v>
      </c>
      <c r="M475" s="30">
        <v>690.0</v>
      </c>
      <c r="N475" s="30">
        <v>941.0</v>
      </c>
      <c r="O475" s="30">
        <v>1108.0</v>
      </c>
      <c r="P475" s="30">
        <v>548.0</v>
      </c>
      <c r="Q475" s="30">
        <v>974.0</v>
      </c>
      <c r="R475" s="30">
        <v>1170.0</v>
      </c>
      <c r="S475" s="30">
        <v>331.0</v>
      </c>
      <c r="T475" s="30">
        <v>695.0</v>
      </c>
      <c r="U475" s="30">
        <v>456.0</v>
      </c>
      <c r="V475" s="30">
        <v>253.0</v>
      </c>
      <c r="W475" s="30">
        <v>556.0</v>
      </c>
      <c r="X475" s="48">
        <v>36.0</v>
      </c>
      <c r="Y475" s="30">
        <v>6219.0</v>
      </c>
      <c r="Z475" s="30">
        <v>6127.0</v>
      </c>
      <c r="AA475" s="30">
        <v>12346.0</v>
      </c>
      <c r="AB475" s="46">
        <f t="array" ref="AB475">xlookup(A475&amp;B475,'Inventory by Market SKU (Units)'!D:D,'Inventory by Market SKU (Units)'!C:C,"",0)</f>
        <v>2180</v>
      </c>
      <c r="AC475" s="47">
        <f t="shared" si="1"/>
        <v>5.169960474</v>
      </c>
      <c r="AD475" s="46"/>
    </row>
    <row r="476" ht="14.25" hidden="1" customHeight="1">
      <c r="A476" s="11" t="s">
        <v>44</v>
      </c>
      <c r="B476" s="11" t="s">
        <v>524</v>
      </c>
      <c r="C476" s="28">
        <v>0.0</v>
      </c>
      <c r="D476" s="28">
        <v>0.0</v>
      </c>
      <c r="E476" s="28">
        <v>0.0</v>
      </c>
      <c r="F476" s="28">
        <v>0.0</v>
      </c>
      <c r="G476" s="28">
        <v>0.0</v>
      </c>
      <c r="H476" s="28">
        <v>508.0</v>
      </c>
      <c r="I476" s="28">
        <v>1164.0</v>
      </c>
      <c r="J476" s="28">
        <v>809.0</v>
      </c>
      <c r="K476" s="28">
        <v>619.0</v>
      </c>
      <c r="L476" s="28">
        <v>745.0</v>
      </c>
      <c r="M476" s="28">
        <v>448.0</v>
      </c>
      <c r="N476" s="28">
        <v>687.0</v>
      </c>
      <c r="O476" s="28">
        <v>807.0</v>
      </c>
      <c r="P476" s="28">
        <v>660.0</v>
      </c>
      <c r="Q476" s="28">
        <v>795.0</v>
      </c>
      <c r="R476" s="28">
        <v>699.0</v>
      </c>
      <c r="S476" s="28">
        <v>499.0</v>
      </c>
      <c r="T476" s="28">
        <v>542.0</v>
      </c>
      <c r="U476" s="28">
        <v>449.0</v>
      </c>
      <c r="V476" s="28">
        <v>589.0</v>
      </c>
      <c r="W476" s="28">
        <v>521.0</v>
      </c>
      <c r="X476" s="29">
        <v>58.0</v>
      </c>
      <c r="Y476" s="28">
        <v>4980.0</v>
      </c>
      <c r="Z476" s="28">
        <v>5619.0</v>
      </c>
      <c r="AA476" s="28">
        <v>10599.0</v>
      </c>
      <c r="AB476" s="46">
        <f t="array" ref="AB476">xlookup(A476&amp;B476,'Inventory by Market SKU (Units)'!D:D,'Inventory by Market SKU (Units)'!C:C,"",0)</f>
        <v>2113</v>
      </c>
      <c r="AC476" s="47">
        <f t="shared" si="1"/>
        <v>4.066067992</v>
      </c>
      <c r="AD476" s="46"/>
    </row>
    <row r="477" ht="14.25" hidden="1" customHeight="1">
      <c r="A477" s="18" t="s">
        <v>44</v>
      </c>
      <c r="B477" s="18" t="s">
        <v>525</v>
      </c>
      <c r="C477" s="30">
        <v>0.0</v>
      </c>
      <c r="D477" s="30">
        <v>0.0</v>
      </c>
      <c r="E477" s="30">
        <v>0.0</v>
      </c>
      <c r="F477" s="30">
        <v>0.0</v>
      </c>
      <c r="G477" s="30">
        <v>0.0</v>
      </c>
      <c r="H477" s="30">
        <v>415.0</v>
      </c>
      <c r="I477" s="30">
        <v>1149.0</v>
      </c>
      <c r="J477" s="30">
        <v>638.0</v>
      </c>
      <c r="K477" s="30">
        <v>365.0</v>
      </c>
      <c r="L477" s="30">
        <v>640.0</v>
      </c>
      <c r="M477" s="30">
        <v>566.0</v>
      </c>
      <c r="N477" s="30">
        <v>486.0</v>
      </c>
      <c r="O477" s="30">
        <v>806.0</v>
      </c>
      <c r="P477" s="30">
        <v>585.0</v>
      </c>
      <c r="Q477" s="30">
        <v>690.0</v>
      </c>
      <c r="R477" s="30">
        <v>499.0</v>
      </c>
      <c r="S477" s="30">
        <v>540.0</v>
      </c>
      <c r="T477" s="30">
        <v>548.0</v>
      </c>
      <c r="U477" s="30">
        <v>376.0</v>
      </c>
      <c r="V477" s="30">
        <v>565.0</v>
      </c>
      <c r="W477" s="30">
        <v>348.0</v>
      </c>
      <c r="X477" s="48">
        <v>32.0</v>
      </c>
      <c r="Y477" s="30">
        <v>4259.0</v>
      </c>
      <c r="Z477" s="30">
        <v>4989.0</v>
      </c>
      <c r="AA477" s="30">
        <v>9248.0</v>
      </c>
      <c r="AB477" s="46">
        <f t="array" ref="AB477">xlookup(A477&amp;B477,'Inventory by Market SKU (Units)'!D:D,'Inventory by Market SKU (Units)'!C:C,"",0)</f>
        <v>4975</v>
      </c>
      <c r="AC477" s="47">
        <f t="shared" si="1"/>
        <v>11.57874321</v>
      </c>
      <c r="AD477" s="46"/>
    </row>
    <row r="478" ht="14.25" hidden="1" customHeight="1">
      <c r="A478" s="11" t="s">
        <v>44</v>
      </c>
      <c r="B478" s="11" t="s">
        <v>526</v>
      </c>
      <c r="C478" s="28">
        <v>0.0</v>
      </c>
      <c r="D478" s="28">
        <v>0.0</v>
      </c>
      <c r="E478" s="28">
        <v>0.0</v>
      </c>
      <c r="F478" s="28">
        <v>0.0</v>
      </c>
      <c r="G478" s="28">
        <v>0.0</v>
      </c>
      <c r="H478" s="28">
        <v>0.0</v>
      </c>
      <c r="I478" s="28">
        <v>40.0</v>
      </c>
      <c r="J478" s="28">
        <v>60.0</v>
      </c>
      <c r="K478" s="28">
        <v>93.0</v>
      </c>
      <c r="L478" s="28">
        <v>42.0</v>
      </c>
      <c r="M478" s="28">
        <v>0.0</v>
      </c>
      <c r="N478" s="28">
        <v>75.0</v>
      </c>
      <c r="O478" s="28">
        <v>70.0</v>
      </c>
      <c r="P478" s="28">
        <v>26.0</v>
      </c>
      <c r="Q478" s="28">
        <v>0.0</v>
      </c>
      <c r="R478" s="28">
        <v>10.0</v>
      </c>
      <c r="S478" s="28">
        <v>4.0</v>
      </c>
      <c r="T478" s="28">
        <v>17.0</v>
      </c>
      <c r="U478" s="28">
        <v>10.0</v>
      </c>
      <c r="V478" s="28">
        <v>5.0</v>
      </c>
      <c r="W478" s="28">
        <v>0.0</v>
      </c>
      <c r="X478" s="29">
        <v>0.0</v>
      </c>
      <c r="Y478" s="28">
        <v>310.0</v>
      </c>
      <c r="Z478" s="28">
        <v>142.0</v>
      </c>
      <c r="AA478" s="28">
        <v>452.0</v>
      </c>
      <c r="AB478" s="46">
        <f t="array" ref="AB478">xlookup(A478&amp;B478,'Inventory by Market SKU (Units)'!D:D,'Inventory by Market SKU (Units)'!C:C,"",0)</f>
        <v>1</v>
      </c>
      <c r="AC478" s="47">
        <f t="shared" si="1"/>
        <v>0.2</v>
      </c>
      <c r="AD478" s="46"/>
    </row>
    <row r="479" ht="14.25" hidden="1" customHeight="1">
      <c r="A479" s="18" t="s">
        <v>44</v>
      </c>
      <c r="B479" s="18" t="s">
        <v>527</v>
      </c>
      <c r="C479" s="30">
        <v>0.0</v>
      </c>
      <c r="D479" s="30">
        <v>0.0</v>
      </c>
      <c r="E479" s="30">
        <v>0.0</v>
      </c>
      <c r="F479" s="30">
        <v>0.0</v>
      </c>
      <c r="G479" s="30">
        <v>0.0</v>
      </c>
      <c r="H479" s="30">
        <v>0.0</v>
      </c>
      <c r="I479" s="30">
        <v>30.0</v>
      </c>
      <c r="J479" s="30">
        <v>35.0</v>
      </c>
      <c r="K479" s="30">
        <v>149.0</v>
      </c>
      <c r="L479" s="30">
        <v>72.0</v>
      </c>
      <c r="M479" s="30">
        <v>3.0</v>
      </c>
      <c r="N479" s="30">
        <v>103.0</v>
      </c>
      <c r="O479" s="30">
        <v>74.0</v>
      </c>
      <c r="P479" s="30">
        <v>23.0</v>
      </c>
      <c r="Q479" s="30">
        <v>68.0</v>
      </c>
      <c r="R479" s="30">
        <v>26.0</v>
      </c>
      <c r="S479" s="30">
        <v>39.0</v>
      </c>
      <c r="T479" s="30">
        <v>27.0</v>
      </c>
      <c r="U479" s="30">
        <v>15.0</v>
      </c>
      <c r="V479" s="30">
        <v>10.0</v>
      </c>
      <c r="W479" s="30">
        <v>0.0</v>
      </c>
      <c r="X479" s="48">
        <v>0.0</v>
      </c>
      <c r="Y479" s="30">
        <v>392.0</v>
      </c>
      <c r="Z479" s="30">
        <v>282.0</v>
      </c>
      <c r="AA479" s="30">
        <v>674.0</v>
      </c>
      <c r="AB479" s="46">
        <f t="array" ref="AB479">xlookup(A479&amp;B479,'Inventory by Market SKU (Units)'!D:D,'Inventory by Market SKU (Units)'!C:C,"",0)</f>
        <v>2</v>
      </c>
      <c r="AC479" s="47">
        <f t="shared" si="1"/>
        <v>0.24</v>
      </c>
      <c r="AD479" s="46"/>
    </row>
    <row r="480" ht="14.25" hidden="1" customHeight="1">
      <c r="A480" s="11" t="s">
        <v>44</v>
      </c>
      <c r="B480" s="11" t="s">
        <v>528</v>
      </c>
      <c r="C480" s="28">
        <v>0.0</v>
      </c>
      <c r="D480" s="28">
        <v>0.0</v>
      </c>
      <c r="E480" s="28">
        <v>0.0</v>
      </c>
      <c r="F480" s="28">
        <v>0.0</v>
      </c>
      <c r="G480" s="28">
        <v>0.0</v>
      </c>
      <c r="H480" s="28">
        <v>0.0</v>
      </c>
      <c r="I480" s="28">
        <v>55.0</v>
      </c>
      <c r="J480" s="28">
        <v>68.0</v>
      </c>
      <c r="K480" s="28">
        <v>131.0</v>
      </c>
      <c r="L480" s="28">
        <v>24.0</v>
      </c>
      <c r="M480" s="28">
        <v>0.0</v>
      </c>
      <c r="N480" s="28">
        <v>0.0</v>
      </c>
      <c r="O480" s="28">
        <v>0.0</v>
      </c>
      <c r="P480" s="28">
        <v>13.0</v>
      </c>
      <c r="Q480" s="28">
        <v>0.0</v>
      </c>
      <c r="R480" s="28">
        <v>0.0</v>
      </c>
      <c r="S480" s="28">
        <v>0.0</v>
      </c>
      <c r="T480" s="28">
        <v>0.0</v>
      </c>
      <c r="U480" s="28">
        <v>0.0</v>
      </c>
      <c r="V480" s="28">
        <v>0.0</v>
      </c>
      <c r="W480" s="28">
        <v>0.0</v>
      </c>
      <c r="X480" s="29">
        <v>0.0</v>
      </c>
      <c r="Y480" s="28">
        <v>278.0</v>
      </c>
      <c r="Z480" s="28">
        <v>13.0</v>
      </c>
      <c r="AA480" s="28">
        <v>291.0</v>
      </c>
      <c r="AB480" s="46">
        <f t="array" ref="AB480">xlookup(A480&amp;B480,'Inventory by Market SKU (Units)'!D:D,'Inventory by Market SKU (Units)'!C:C,"",0)</f>
        <v>0</v>
      </c>
      <c r="AC480" s="47" t="str">
        <f t="shared" si="1"/>
        <v/>
      </c>
      <c r="AD480" s="46"/>
    </row>
    <row r="481" ht="14.25" hidden="1" customHeight="1">
      <c r="A481" s="18" t="s">
        <v>44</v>
      </c>
      <c r="B481" s="18" t="s">
        <v>529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20.0</v>
      </c>
      <c r="J481" s="30">
        <v>65.0</v>
      </c>
      <c r="K481" s="30">
        <v>68.0</v>
      </c>
      <c r="L481" s="30">
        <v>90.0</v>
      </c>
      <c r="M481" s="30">
        <v>0.0</v>
      </c>
      <c r="N481" s="30">
        <v>0.0</v>
      </c>
      <c r="O481" s="30">
        <v>0.0</v>
      </c>
      <c r="P481" s="30">
        <v>0.0</v>
      </c>
      <c r="Q481" s="30">
        <v>0.0</v>
      </c>
      <c r="R481" s="30">
        <v>0.0</v>
      </c>
      <c r="S481" s="30">
        <v>0.0</v>
      </c>
      <c r="T481" s="30">
        <v>0.0</v>
      </c>
      <c r="U481" s="30">
        <v>0.0</v>
      </c>
      <c r="V481" s="30">
        <v>0.0</v>
      </c>
      <c r="W481" s="30">
        <v>0.0</v>
      </c>
      <c r="X481" s="48">
        <v>0.0</v>
      </c>
      <c r="Y481" s="30">
        <v>243.0</v>
      </c>
      <c r="Z481" s="30">
        <v>0.0</v>
      </c>
      <c r="AA481" s="30">
        <v>243.0</v>
      </c>
      <c r="AB481" s="46">
        <f t="array" ref="AB481">xlookup(A481&amp;B481,'Inventory by Market SKU (Units)'!D:D,'Inventory by Market SKU (Units)'!C:C,"",0)</f>
        <v>0</v>
      </c>
      <c r="AC481" s="47" t="str">
        <f t="shared" si="1"/>
        <v/>
      </c>
      <c r="AD481" s="46"/>
    </row>
    <row r="482" ht="14.25" hidden="1" customHeight="1">
      <c r="A482" s="11" t="s">
        <v>44</v>
      </c>
      <c r="B482" s="11" t="s">
        <v>530</v>
      </c>
      <c r="C482" s="28">
        <v>0.0</v>
      </c>
      <c r="D482" s="28">
        <v>0.0</v>
      </c>
      <c r="E482" s="28">
        <v>0.0</v>
      </c>
      <c r="F482" s="28">
        <v>0.0</v>
      </c>
      <c r="G482" s="28">
        <v>0.0</v>
      </c>
      <c r="H482" s="28">
        <v>0.0</v>
      </c>
      <c r="I482" s="28">
        <v>0.0</v>
      </c>
      <c r="J482" s="28">
        <v>0.0</v>
      </c>
      <c r="K482" s="28">
        <v>395.0</v>
      </c>
      <c r="L482" s="28">
        <v>898.0</v>
      </c>
      <c r="M482" s="28">
        <v>820.0</v>
      </c>
      <c r="N482" s="28">
        <v>868.0</v>
      </c>
      <c r="O482" s="28">
        <v>1188.0</v>
      </c>
      <c r="P482" s="28">
        <v>743.0</v>
      </c>
      <c r="Q482" s="28">
        <v>1012.0</v>
      </c>
      <c r="R482" s="28">
        <v>1560.0</v>
      </c>
      <c r="S482" s="28">
        <v>424.0</v>
      </c>
      <c r="T482" s="28">
        <v>545.0</v>
      </c>
      <c r="U482" s="28">
        <v>501.0</v>
      </c>
      <c r="V482" s="28">
        <v>288.0</v>
      </c>
      <c r="W482" s="28">
        <v>614.0</v>
      </c>
      <c r="X482" s="29">
        <v>46.0</v>
      </c>
      <c r="Y482" s="28">
        <v>2981.0</v>
      </c>
      <c r="Z482" s="28">
        <v>6921.0</v>
      </c>
      <c r="AA482" s="28">
        <v>9902.0</v>
      </c>
      <c r="AB482" s="46">
        <f t="array" ref="AB482">xlookup(A482&amp;B482,'Inventory by Market SKU (Units)'!D:D,'Inventory by Market SKU (Units)'!C:C,"",0)</f>
        <v>2835</v>
      </c>
      <c r="AC482" s="47">
        <f t="shared" si="1"/>
        <v>6.062009979</v>
      </c>
      <c r="AD482" s="46"/>
    </row>
    <row r="483" ht="14.25" hidden="1" customHeight="1">
      <c r="A483" s="18" t="s">
        <v>44</v>
      </c>
      <c r="B483" s="18" t="s">
        <v>531</v>
      </c>
      <c r="C483" s="30">
        <v>0.0</v>
      </c>
      <c r="D483" s="30">
        <v>0.0</v>
      </c>
      <c r="E483" s="30">
        <v>0.0</v>
      </c>
      <c r="F483" s="30">
        <v>0.0</v>
      </c>
      <c r="G483" s="30">
        <v>0.0</v>
      </c>
      <c r="H483" s="30">
        <v>0.0</v>
      </c>
      <c r="I483" s="30">
        <v>0.0</v>
      </c>
      <c r="J483" s="30">
        <v>0.0</v>
      </c>
      <c r="K483" s="30">
        <v>365.0</v>
      </c>
      <c r="L483" s="30">
        <v>870.0</v>
      </c>
      <c r="M483" s="30">
        <v>820.0</v>
      </c>
      <c r="N483" s="30">
        <v>1029.0</v>
      </c>
      <c r="O483" s="30">
        <v>1071.0</v>
      </c>
      <c r="P483" s="30">
        <v>663.0</v>
      </c>
      <c r="Q483" s="30">
        <v>578.0</v>
      </c>
      <c r="R483" s="30">
        <v>1484.0</v>
      </c>
      <c r="S483" s="30">
        <v>367.0</v>
      </c>
      <c r="T483" s="30">
        <v>575.0</v>
      </c>
      <c r="U483" s="30">
        <v>710.0</v>
      </c>
      <c r="V483" s="30">
        <v>293.0</v>
      </c>
      <c r="W483" s="30">
        <v>642.0</v>
      </c>
      <c r="X483" s="48">
        <v>126.0</v>
      </c>
      <c r="Y483" s="30">
        <v>3084.0</v>
      </c>
      <c r="Z483" s="30">
        <v>6509.0</v>
      </c>
      <c r="AA483" s="30">
        <v>9593.0</v>
      </c>
      <c r="AB483" s="46">
        <f t="array" ref="AB483">xlookup(A483&amp;B483,'Inventory by Market SKU (Units)'!D:D,'Inventory by Market SKU (Units)'!C:C,"",0)</f>
        <v>1126</v>
      </c>
      <c r="AC483" s="47">
        <f t="shared" si="1"/>
        <v>2.053495441</v>
      </c>
      <c r="AD483" s="46"/>
    </row>
    <row r="484" ht="14.25" hidden="1" customHeight="1">
      <c r="A484" s="11" t="s">
        <v>44</v>
      </c>
      <c r="B484" s="11" t="s">
        <v>532</v>
      </c>
      <c r="C484" s="28">
        <v>0.0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0.0</v>
      </c>
      <c r="N484" s="28">
        <v>51.0</v>
      </c>
      <c r="O484" s="28">
        <v>56.0</v>
      </c>
      <c r="P484" s="28">
        <v>23.0</v>
      </c>
      <c r="Q484" s="28">
        <v>28.0</v>
      </c>
      <c r="R484" s="28">
        <v>3.0</v>
      </c>
      <c r="S484" s="28">
        <v>0.0</v>
      </c>
      <c r="T484" s="28">
        <v>5.0</v>
      </c>
      <c r="U484" s="28">
        <v>0.0</v>
      </c>
      <c r="V484" s="28">
        <v>0.0</v>
      </c>
      <c r="W484" s="28">
        <v>0.0</v>
      </c>
      <c r="X484" s="29">
        <v>0.0</v>
      </c>
      <c r="Y484" s="28">
        <v>51.0</v>
      </c>
      <c r="Z484" s="28">
        <v>115.0</v>
      </c>
      <c r="AA484" s="28">
        <v>166.0</v>
      </c>
      <c r="AB484" s="46">
        <f t="array" ref="AB484">xlookup(A484&amp;B484,'Inventory by Market SKU (Units)'!D:D,'Inventory by Market SKU (Units)'!C:C,"",0)</f>
        <v>28</v>
      </c>
      <c r="AC484" s="47" t="str">
        <f t="shared" si="1"/>
        <v/>
      </c>
      <c r="AD484" s="46"/>
    </row>
    <row r="485" ht="14.25" hidden="1" customHeight="1">
      <c r="A485" s="18" t="s">
        <v>44</v>
      </c>
      <c r="B485" s="18" t="s">
        <v>533</v>
      </c>
      <c r="C485" s="30">
        <v>0.0</v>
      </c>
      <c r="D485" s="30">
        <v>0.0</v>
      </c>
      <c r="E485" s="30">
        <v>0.0</v>
      </c>
      <c r="F485" s="30">
        <v>0.0</v>
      </c>
      <c r="G485" s="30">
        <v>0.0</v>
      </c>
      <c r="H485" s="30">
        <v>0.0</v>
      </c>
      <c r="I485" s="30">
        <v>0.0</v>
      </c>
      <c r="J485" s="30">
        <v>0.0</v>
      </c>
      <c r="K485" s="30">
        <v>0.0</v>
      </c>
      <c r="L485" s="30">
        <v>0.0</v>
      </c>
      <c r="M485" s="30">
        <v>0.0</v>
      </c>
      <c r="N485" s="30">
        <v>76.0</v>
      </c>
      <c r="O485" s="30">
        <v>52.0</v>
      </c>
      <c r="P485" s="30">
        <v>8.0</v>
      </c>
      <c r="Q485" s="30">
        <v>28.0</v>
      </c>
      <c r="R485" s="30">
        <v>8.0</v>
      </c>
      <c r="S485" s="30">
        <v>30.0</v>
      </c>
      <c r="T485" s="30">
        <v>0.0</v>
      </c>
      <c r="U485" s="30">
        <v>4.0</v>
      </c>
      <c r="V485" s="30">
        <v>0.0</v>
      </c>
      <c r="W485" s="30">
        <v>0.0</v>
      </c>
      <c r="X485" s="48">
        <v>0.0</v>
      </c>
      <c r="Y485" s="30">
        <v>76.0</v>
      </c>
      <c r="Z485" s="30">
        <v>130.0</v>
      </c>
      <c r="AA485" s="30">
        <v>206.0</v>
      </c>
      <c r="AB485" s="46">
        <f t="array" ref="AB485">xlookup(A485&amp;B485,'Inventory by Market SKU (Units)'!D:D,'Inventory by Market SKU (Units)'!C:C,"",0)</f>
        <v>0</v>
      </c>
      <c r="AC485" s="47">
        <f t="shared" si="1"/>
        <v>0</v>
      </c>
      <c r="AD485" s="46"/>
    </row>
    <row r="486" ht="14.25" hidden="1" customHeight="1">
      <c r="A486" s="11" t="s">
        <v>44</v>
      </c>
      <c r="B486" s="11" t="s">
        <v>534</v>
      </c>
      <c r="C486" s="28">
        <v>0.0</v>
      </c>
      <c r="D486" s="28">
        <v>0.0</v>
      </c>
      <c r="E486" s="28">
        <v>0.0</v>
      </c>
      <c r="F486" s="28">
        <v>0.0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0.0</v>
      </c>
      <c r="N486" s="28">
        <v>0.0</v>
      </c>
      <c r="O486" s="28">
        <v>0.0</v>
      </c>
      <c r="P486" s="28">
        <v>25.0</v>
      </c>
      <c r="Q486" s="28">
        <v>46.0</v>
      </c>
      <c r="R486" s="28">
        <v>0.0</v>
      </c>
      <c r="S486" s="28">
        <v>10.0</v>
      </c>
      <c r="T486" s="28">
        <v>32.0</v>
      </c>
      <c r="U486" s="28">
        <v>10.0</v>
      </c>
      <c r="V486" s="28">
        <v>10.0</v>
      </c>
      <c r="W486" s="28">
        <v>13.0</v>
      </c>
      <c r="X486" s="29">
        <v>0.0</v>
      </c>
      <c r="Y486" s="28">
        <v>0.0</v>
      </c>
      <c r="Z486" s="28">
        <v>146.0</v>
      </c>
      <c r="AA486" s="28">
        <v>146.0</v>
      </c>
      <c r="AB486" s="46">
        <f t="array" ref="AB486">xlookup(A486&amp;B486,'Inventory by Market SKU (Units)'!D:D,'Inventory by Market SKU (Units)'!C:C,"",0)</f>
        <v>56</v>
      </c>
      <c r="AC486" s="47">
        <f t="shared" si="1"/>
        <v>5.090909091</v>
      </c>
      <c r="AD486" s="46"/>
    </row>
    <row r="487" ht="14.25" hidden="1" customHeight="1">
      <c r="A487" s="18" t="s">
        <v>44</v>
      </c>
      <c r="B487" s="18" t="s">
        <v>535</v>
      </c>
      <c r="C487" s="30">
        <v>0.0</v>
      </c>
      <c r="D487" s="30">
        <v>0.0</v>
      </c>
      <c r="E487" s="30">
        <v>0.0</v>
      </c>
      <c r="F487" s="30">
        <v>0.0</v>
      </c>
      <c r="G487" s="30">
        <v>0.0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0.0</v>
      </c>
      <c r="O487" s="30">
        <v>0.0</v>
      </c>
      <c r="P487" s="30">
        <v>15.0</v>
      </c>
      <c r="Q487" s="30">
        <v>20.0</v>
      </c>
      <c r="R487" s="30">
        <v>3.0</v>
      </c>
      <c r="S487" s="30">
        <v>0.0</v>
      </c>
      <c r="T487" s="30">
        <v>0.0</v>
      </c>
      <c r="U487" s="30">
        <v>0.0</v>
      </c>
      <c r="V487" s="30">
        <v>5.0</v>
      </c>
      <c r="W487" s="30">
        <v>18.0</v>
      </c>
      <c r="X487" s="48">
        <v>0.0</v>
      </c>
      <c r="Y487" s="30">
        <v>0.0</v>
      </c>
      <c r="Z487" s="30">
        <v>61.0</v>
      </c>
      <c r="AA487" s="30">
        <v>61.0</v>
      </c>
      <c r="AB487" s="46">
        <f t="array" ref="AB487">xlookup(A487&amp;B487,'Inventory by Market SKU (Units)'!D:D,'Inventory by Market SKU (Units)'!C:C,"",0)</f>
        <v>132</v>
      </c>
      <c r="AC487" s="47">
        <f t="shared" si="1"/>
        <v>17.2173913</v>
      </c>
      <c r="AD487" s="46"/>
    </row>
    <row r="488" ht="14.25" hidden="1" customHeight="1">
      <c r="A488" s="11" t="s">
        <v>44</v>
      </c>
      <c r="B488" s="11" t="s">
        <v>536</v>
      </c>
      <c r="C488" s="28">
        <v>0.0</v>
      </c>
      <c r="D488" s="28">
        <v>0.0</v>
      </c>
      <c r="E488" s="28">
        <v>0.0</v>
      </c>
      <c r="F488" s="28">
        <v>0.0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0.0</v>
      </c>
      <c r="N488" s="28">
        <v>0.0</v>
      </c>
      <c r="O488" s="28">
        <v>0.0</v>
      </c>
      <c r="P488" s="28">
        <v>0.0</v>
      </c>
      <c r="Q488" s="28">
        <v>10.0</v>
      </c>
      <c r="R488" s="28">
        <v>8.0</v>
      </c>
      <c r="S488" s="28">
        <v>1.0</v>
      </c>
      <c r="T488" s="28">
        <v>15.0</v>
      </c>
      <c r="U488" s="28">
        <v>4.0</v>
      </c>
      <c r="V488" s="28">
        <v>5.0</v>
      </c>
      <c r="W488" s="28">
        <v>20.0</v>
      </c>
      <c r="X488" s="29">
        <v>0.0</v>
      </c>
      <c r="Y488" s="28">
        <v>0.0</v>
      </c>
      <c r="Z488" s="28">
        <v>63.0</v>
      </c>
      <c r="AA488" s="28">
        <v>63.0</v>
      </c>
      <c r="AB488" s="46">
        <f t="array" ref="AB488">xlookup(A488&amp;B488,'Inventory by Market SKU (Units)'!D:D,'Inventory by Market SKU (Units)'!C:C,"",0)</f>
        <v>124</v>
      </c>
      <c r="AC488" s="47">
        <f t="shared" si="1"/>
        <v>12.82758621</v>
      </c>
      <c r="AD488" s="46"/>
    </row>
    <row r="489" ht="14.25" hidden="1" customHeight="1">
      <c r="A489" s="18" t="s">
        <v>44</v>
      </c>
      <c r="B489" s="18" t="s">
        <v>537</v>
      </c>
      <c r="C489" s="30">
        <v>0.0</v>
      </c>
      <c r="D489" s="30">
        <v>0.0</v>
      </c>
      <c r="E489" s="30">
        <v>0.0</v>
      </c>
      <c r="F489" s="30">
        <v>0.0</v>
      </c>
      <c r="G489" s="30">
        <v>0.0</v>
      </c>
      <c r="H489" s="30">
        <v>0.0</v>
      </c>
      <c r="I489" s="30">
        <v>0.0</v>
      </c>
      <c r="J489" s="30">
        <v>0.0</v>
      </c>
      <c r="K489" s="30">
        <v>0.0</v>
      </c>
      <c r="L489" s="30">
        <v>0.0</v>
      </c>
      <c r="M489" s="30">
        <v>0.0</v>
      </c>
      <c r="N489" s="30">
        <v>0.0</v>
      </c>
      <c r="O489" s="30">
        <v>0.0</v>
      </c>
      <c r="P489" s="30">
        <v>0.0</v>
      </c>
      <c r="Q489" s="30">
        <v>134.0</v>
      </c>
      <c r="R489" s="30">
        <v>931.0</v>
      </c>
      <c r="S489" s="30">
        <v>3.0</v>
      </c>
      <c r="T489" s="30">
        <v>276.0</v>
      </c>
      <c r="U489" s="30">
        <v>399.0</v>
      </c>
      <c r="V489" s="30">
        <v>159.0</v>
      </c>
      <c r="W489" s="30">
        <v>363.0</v>
      </c>
      <c r="X489" s="48">
        <v>32.0</v>
      </c>
      <c r="Y489" s="30">
        <v>0.0</v>
      </c>
      <c r="Z489" s="30">
        <v>2297.0</v>
      </c>
      <c r="AA489" s="30">
        <v>2297.0</v>
      </c>
      <c r="AB489" s="46">
        <f t="array" ref="AB489">xlookup(A489&amp;B489,'Inventory by Market SKU (Units)'!D:D,'Inventory by Market SKU (Units)'!C:C,"",0)</f>
        <v>1170</v>
      </c>
      <c r="AC489" s="47">
        <f t="shared" si="1"/>
        <v>3.811074919</v>
      </c>
      <c r="AD489" s="46"/>
    </row>
    <row r="490" ht="14.25" hidden="1" customHeight="1">
      <c r="A490" s="11" t="s">
        <v>44</v>
      </c>
      <c r="B490" s="11" t="s">
        <v>538</v>
      </c>
      <c r="C490" s="28">
        <v>0.0</v>
      </c>
      <c r="D490" s="28">
        <v>0.0</v>
      </c>
      <c r="E490" s="28">
        <v>0.0</v>
      </c>
      <c r="F490" s="28">
        <v>0.0</v>
      </c>
      <c r="G490" s="28">
        <v>0.0</v>
      </c>
      <c r="H490" s="28">
        <v>0.0</v>
      </c>
      <c r="I490" s="28">
        <v>0.0</v>
      </c>
      <c r="J490" s="28">
        <v>0.0</v>
      </c>
      <c r="K490" s="28">
        <v>0.0</v>
      </c>
      <c r="L490" s="28">
        <v>0.0</v>
      </c>
      <c r="M490" s="28">
        <v>0.0</v>
      </c>
      <c r="N490" s="28">
        <v>0.0</v>
      </c>
      <c r="O490" s="28">
        <v>0.0</v>
      </c>
      <c r="P490" s="28">
        <v>0.0</v>
      </c>
      <c r="Q490" s="28">
        <v>105.0</v>
      </c>
      <c r="R490" s="28">
        <v>934.0</v>
      </c>
      <c r="S490" s="28">
        <v>2.0</v>
      </c>
      <c r="T490" s="28">
        <v>281.0</v>
      </c>
      <c r="U490" s="28">
        <v>430.0</v>
      </c>
      <c r="V490" s="28">
        <v>159.0</v>
      </c>
      <c r="W490" s="28">
        <v>403.0</v>
      </c>
      <c r="X490" s="29">
        <v>42.0</v>
      </c>
      <c r="Y490" s="28">
        <v>0.0</v>
      </c>
      <c r="Z490" s="28">
        <v>2356.0</v>
      </c>
      <c r="AA490" s="28">
        <v>2356.0</v>
      </c>
      <c r="AB490" s="46">
        <f t="array" ref="AB490">xlookup(A490&amp;B490,'Inventory by Market SKU (Units)'!D:D,'Inventory by Market SKU (Units)'!C:C,"",0)</f>
        <v>1075</v>
      </c>
      <c r="AC490" s="47">
        <f t="shared" si="1"/>
        <v>3.251008065</v>
      </c>
      <c r="AD490" s="46"/>
    </row>
    <row r="491" ht="14.25" hidden="1" customHeight="1">
      <c r="A491" s="18" t="s">
        <v>44</v>
      </c>
      <c r="B491" s="18" t="s">
        <v>539</v>
      </c>
      <c r="C491" s="30">
        <v>0.0</v>
      </c>
      <c r="D491" s="30">
        <v>0.0</v>
      </c>
      <c r="E491" s="30">
        <v>0.0</v>
      </c>
      <c r="F491" s="30">
        <v>0.0</v>
      </c>
      <c r="G491" s="30">
        <v>0.0</v>
      </c>
      <c r="H491" s="30">
        <v>0.0</v>
      </c>
      <c r="I491" s="30">
        <v>0.0</v>
      </c>
      <c r="J491" s="30">
        <v>0.0</v>
      </c>
      <c r="K491" s="30">
        <v>0.0</v>
      </c>
      <c r="L491" s="30">
        <v>0.0</v>
      </c>
      <c r="M491" s="30">
        <v>0.0</v>
      </c>
      <c r="N491" s="30">
        <v>0.0</v>
      </c>
      <c r="O491" s="30">
        <v>0.0</v>
      </c>
      <c r="P491" s="30">
        <v>0.0</v>
      </c>
      <c r="Q491" s="30">
        <v>0.0</v>
      </c>
      <c r="R491" s="30">
        <v>0.0</v>
      </c>
      <c r="S491" s="30">
        <v>66.0</v>
      </c>
      <c r="T491" s="30">
        <v>120.0</v>
      </c>
      <c r="U491" s="30">
        <v>90.0</v>
      </c>
      <c r="V491" s="30">
        <v>108.0</v>
      </c>
      <c r="W491" s="30">
        <v>72.0</v>
      </c>
      <c r="X491" s="48">
        <v>0.0</v>
      </c>
      <c r="Y491" s="30">
        <v>0.0</v>
      </c>
      <c r="Z491" s="30">
        <v>456.0</v>
      </c>
      <c r="AA491" s="30">
        <v>456.0</v>
      </c>
      <c r="AB491" s="46">
        <f t="array" ref="AB491">xlookup(A491&amp;B491,'Inventory by Market SKU (Units)'!D:D,'Inventory by Market SKU (Units)'!C:C,"",0)</f>
        <v>4544</v>
      </c>
      <c r="AC491" s="47">
        <f t="shared" si="1"/>
        <v>50.48888889</v>
      </c>
      <c r="AD491" s="46"/>
    </row>
    <row r="492" ht="14.25" hidden="1" customHeight="1">
      <c r="A492" s="11" t="s">
        <v>44</v>
      </c>
      <c r="B492" s="11" t="s">
        <v>473</v>
      </c>
      <c r="C492" s="28">
        <v>0.0</v>
      </c>
      <c r="D492" s="28">
        <v>0.0</v>
      </c>
      <c r="E492" s="28">
        <v>0.0</v>
      </c>
      <c r="F492" s="28">
        <v>0.0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0.0</v>
      </c>
      <c r="N492" s="28">
        <v>0.0</v>
      </c>
      <c r="O492" s="28">
        <v>0.0</v>
      </c>
      <c r="P492" s="28">
        <v>0.0</v>
      </c>
      <c r="Q492" s="28">
        <v>0.0</v>
      </c>
      <c r="R492" s="28">
        <v>0.0</v>
      </c>
      <c r="S492" s="28">
        <v>0.0</v>
      </c>
      <c r="T492" s="28">
        <v>0.0</v>
      </c>
      <c r="U492" s="28">
        <v>0.0</v>
      </c>
      <c r="V492" s="28">
        <v>208.0</v>
      </c>
      <c r="W492" s="28">
        <v>737.0</v>
      </c>
      <c r="X492" s="29">
        <v>27.0</v>
      </c>
      <c r="Y492" s="28">
        <v>0.0</v>
      </c>
      <c r="Z492" s="28">
        <v>972.0</v>
      </c>
      <c r="AA492" s="28">
        <v>972.0</v>
      </c>
      <c r="AB492" s="46">
        <f t="array" ref="AB492">xlookup(A492&amp;B492,'Inventory by Market SKU (Units)'!D:D,'Inventory by Market SKU (Units)'!C:C,"",0)</f>
        <v>5516</v>
      </c>
      <c r="AC492" s="47">
        <f t="shared" si="1"/>
        <v>17.51111111</v>
      </c>
      <c r="AD492" s="46"/>
    </row>
    <row r="493" ht="14.25" hidden="1" customHeight="1">
      <c r="A493" s="18" t="s">
        <v>44</v>
      </c>
      <c r="B493" s="18" t="s">
        <v>474</v>
      </c>
      <c r="C493" s="30">
        <v>0.0</v>
      </c>
      <c r="D493" s="30">
        <v>0.0</v>
      </c>
      <c r="E493" s="30">
        <v>0.0</v>
      </c>
      <c r="F493" s="30">
        <v>0.0</v>
      </c>
      <c r="G493" s="30">
        <v>0.0</v>
      </c>
      <c r="H493" s="30">
        <v>0.0</v>
      </c>
      <c r="I493" s="30">
        <v>0.0</v>
      </c>
      <c r="J493" s="30">
        <v>0.0</v>
      </c>
      <c r="K493" s="30">
        <v>0.0</v>
      </c>
      <c r="L493" s="30">
        <v>0.0</v>
      </c>
      <c r="M493" s="30">
        <v>0.0</v>
      </c>
      <c r="N493" s="30">
        <v>0.0</v>
      </c>
      <c r="O493" s="30">
        <v>0.0</v>
      </c>
      <c r="P493" s="30">
        <v>0.0</v>
      </c>
      <c r="Q493" s="30">
        <v>0.0</v>
      </c>
      <c r="R493" s="30">
        <v>0.0</v>
      </c>
      <c r="S493" s="30">
        <v>0.0</v>
      </c>
      <c r="T493" s="30">
        <v>0.0</v>
      </c>
      <c r="U493" s="30">
        <v>0.0</v>
      </c>
      <c r="V493" s="30">
        <v>208.0</v>
      </c>
      <c r="W493" s="30">
        <v>757.0</v>
      </c>
      <c r="X493" s="48">
        <v>28.0</v>
      </c>
      <c r="Y493" s="30">
        <v>0.0</v>
      </c>
      <c r="Z493" s="30">
        <v>993.0</v>
      </c>
      <c r="AA493" s="30">
        <v>993.0</v>
      </c>
      <c r="AB493" s="46">
        <f t="array" ref="AB493">xlookup(A493&amp;B493,'Inventory by Market SKU (Units)'!D:D,'Inventory by Market SKU (Units)'!C:C,"",0)</f>
        <v>4233</v>
      </c>
      <c r="AC493" s="47">
        <f t="shared" si="1"/>
        <v>13.15958549</v>
      </c>
      <c r="AD493" s="46"/>
    </row>
    <row r="494" ht="14.25" hidden="1" customHeight="1">
      <c r="A494" s="11" t="s">
        <v>44</v>
      </c>
      <c r="B494" s="11" t="s">
        <v>475</v>
      </c>
      <c r="C494" s="28">
        <v>0.0</v>
      </c>
      <c r="D494" s="28">
        <v>0.0</v>
      </c>
      <c r="E494" s="28">
        <v>0.0</v>
      </c>
      <c r="F494" s="28">
        <v>0.0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0.0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200.0</v>
      </c>
      <c r="W494" s="28">
        <v>667.0</v>
      </c>
      <c r="X494" s="29">
        <v>22.0</v>
      </c>
      <c r="Y494" s="28">
        <v>0.0</v>
      </c>
      <c r="Z494" s="28">
        <v>889.0</v>
      </c>
      <c r="AA494" s="28">
        <v>889.0</v>
      </c>
      <c r="AB494" s="46">
        <f t="array" ref="AB494">xlookup(A494&amp;B494,'Inventory by Market SKU (Units)'!D:D,'Inventory by Market SKU (Units)'!C:C,"",0)</f>
        <v>6419</v>
      </c>
      <c r="AC494" s="47">
        <f t="shared" si="1"/>
        <v>22.21107266</v>
      </c>
      <c r="AD494" s="46"/>
    </row>
    <row r="495" ht="14.25" hidden="1" customHeight="1">
      <c r="A495" s="18" t="s">
        <v>45</v>
      </c>
      <c r="B495" s="18" t="s">
        <v>540</v>
      </c>
      <c r="C495" s="30">
        <v>752.0</v>
      </c>
      <c r="D495" s="30">
        <v>1446.0</v>
      </c>
      <c r="E495" s="30">
        <v>329.0</v>
      </c>
      <c r="F495" s="30">
        <v>966.0</v>
      </c>
      <c r="G495" s="30">
        <v>789.0</v>
      </c>
      <c r="H495" s="30">
        <v>998.0</v>
      </c>
      <c r="I495" s="30">
        <v>1150.0</v>
      </c>
      <c r="J495" s="30">
        <v>1016.0</v>
      </c>
      <c r="K495" s="30">
        <v>604.0</v>
      </c>
      <c r="L495" s="30">
        <v>1137.0</v>
      </c>
      <c r="M495" s="30">
        <v>1164.0</v>
      </c>
      <c r="N495" s="30">
        <v>1333.0</v>
      </c>
      <c r="O495" s="30">
        <v>1276.0</v>
      </c>
      <c r="P495" s="30">
        <v>367.0</v>
      </c>
      <c r="Q495" s="30">
        <v>1450.0</v>
      </c>
      <c r="R495" s="30">
        <v>851.0</v>
      </c>
      <c r="S495" s="30">
        <v>537.0</v>
      </c>
      <c r="T495" s="30">
        <v>1152.0</v>
      </c>
      <c r="U495" s="30">
        <v>878.0</v>
      </c>
      <c r="V495" s="30">
        <v>750.0</v>
      </c>
      <c r="W495" s="30">
        <v>746.0</v>
      </c>
      <c r="X495" s="48">
        <v>0.0</v>
      </c>
      <c r="Y495" s="30">
        <v>11684.0</v>
      </c>
      <c r="Z495" s="30">
        <v>8007.0</v>
      </c>
      <c r="AA495" s="30">
        <v>19691.0</v>
      </c>
      <c r="AB495" s="46">
        <f t="array" ref="AB495">xlookup(A495&amp;B495,'Inventory by Market SKU (Units)'!D:D,'Inventory by Market SKU (Units)'!C:C,"",0)</f>
        <v>2852</v>
      </c>
      <c r="AC495" s="47">
        <f t="shared" si="1"/>
        <v>3.604043808</v>
      </c>
      <c r="AD495" s="46"/>
    </row>
    <row r="496" ht="14.25" hidden="1" customHeight="1">
      <c r="A496" s="11" t="s">
        <v>45</v>
      </c>
      <c r="B496" s="11" t="s">
        <v>541</v>
      </c>
      <c r="C496" s="28">
        <v>506.0</v>
      </c>
      <c r="D496" s="28">
        <v>485.0</v>
      </c>
      <c r="E496" s="28">
        <v>606.0</v>
      </c>
      <c r="F496" s="28">
        <v>147.0</v>
      </c>
      <c r="G496" s="28">
        <v>0.0</v>
      </c>
      <c r="H496" s="28">
        <v>110.0</v>
      </c>
      <c r="I496" s="28">
        <v>578.0</v>
      </c>
      <c r="J496" s="28">
        <v>522.0</v>
      </c>
      <c r="K496" s="28">
        <v>465.0</v>
      </c>
      <c r="L496" s="28">
        <v>322.0</v>
      </c>
      <c r="M496" s="28">
        <v>440.0</v>
      </c>
      <c r="N496" s="28">
        <v>395.0</v>
      </c>
      <c r="O496" s="28">
        <v>598.0</v>
      </c>
      <c r="P496" s="28">
        <v>444.0</v>
      </c>
      <c r="Q496" s="28">
        <v>535.0</v>
      </c>
      <c r="R496" s="28">
        <v>250.0</v>
      </c>
      <c r="S496" s="28">
        <v>0.0</v>
      </c>
      <c r="T496" s="28">
        <v>0.0</v>
      </c>
      <c r="U496" s="28">
        <v>5.0</v>
      </c>
      <c r="V496" s="28">
        <v>0.0</v>
      </c>
      <c r="W496" s="28">
        <v>0.0</v>
      </c>
      <c r="X496" s="29">
        <v>0.0</v>
      </c>
      <c r="Y496" s="28">
        <v>4576.0</v>
      </c>
      <c r="Z496" s="28">
        <v>1832.0</v>
      </c>
      <c r="AA496" s="28">
        <v>6408.0</v>
      </c>
      <c r="AB496" s="46" t="str">
        <f t="array" ref="AB496">xlookup(A496&amp;B496,'Inventory by Market SKU (Units)'!D:D,'Inventory by Market SKU (Units)'!C:C,"",0)</f>
        <v/>
      </c>
      <c r="AC496" s="47">
        <f t="shared" si="1"/>
        <v>0</v>
      </c>
      <c r="AD496" s="46"/>
    </row>
    <row r="497" ht="14.25" hidden="1" customHeight="1">
      <c r="A497" s="18" t="s">
        <v>45</v>
      </c>
      <c r="B497" s="18" t="s">
        <v>542</v>
      </c>
      <c r="C497" s="30">
        <v>390.0</v>
      </c>
      <c r="D497" s="30">
        <v>491.0</v>
      </c>
      <c r="E497" s="30">
        <v>570.0</v>
      </c>
      <c r="F497" s="30">
        <v>792.0</v>
      </c>
      <c r="G497" s="30">
        <v>271.0</v>
      </c>
      <c r="H497" s="30">
        <v>135.0</v>
      </c>
      <c r="I497" s="30">
        <v>680.0</v>
      </c>
      <c r="J497" s="30">
        <v>650.0</v>
      </c>
      <c r="K497" s="30">
        <v>453.0</v>
      </c>
      <c r="L497" s="30">
        <v>298.0</v>
      </c>
      <c r="M497" s="30">
        <v>499.0</v>
      </c>
      <c r="N497" s="30">
        <v>515.0</v>
      </c>
      <c r="O497" s="30">
        <v>792.0</v>
      </c>
      <c r="P497" s="30">
        <v>730.0</v>
      </c>
      <c r="Q497" s="30">
        <v>965.0</v>
      </c>
      <c r="R497" s="30">
        <v>952.0</v>
      </c>
      <c r="S497" s="30">
        <v>544.0</v>
      </c>
      <c r="T497" s="30">
        <v>671.0</v>
      </c>
      <c r="U497" s="30">
        <v>651.0</v>
      </c>
      <c r="V497" s="30">
        <v>620.0</v>
      </c>
      <c r="W497" s="30">
        <v>430.0</v>
      </c>
      <c r="X497" s="48">
        <v>0.0</v>
      </c>
      <c r="Y497" s="30">
        <v>5744.0</v>
      </c>
      <c r="Z497" s="30">
        <v>6355.0</v>
      </c>
      <c r="AA497" s="30">
        <v>12099.0</v>
      </c>
      <c r="AB497" s="46">
        <f t="array" ref="AB497">xlookup(A497&amp;B497,'Inventory by Market SKU (Units)'!D:D,'Inventory by Market SKU (Units)'!C:C,"",0)</f>
        <v>127</v>
      </c>
      <c r="AC497" s="47">
        <f t="shared" si="1"/>
        <v>0.2239858907</v>
      </c>
      <c r="AD497" s="46"/>
    </row>
    <row r="498" ht="14.25" hidden="1" customHeight="1">
      <c r="A498" s="11" t="s">
        <v>45</v>
      </c>
      <c r="B498" s="11" t="s">
        <v>543</v>
      </c>
      <c r="C498" s="28">
        <v>1040.0</v>
      </c>
      <c r="D498" s="28">
        <v>993.0</v>
      </c>
      <c r="E498" s="28">
        <v>780.0</v>
      </c>
      <c r="F498" s="28">
        <v>488.0</v>
      </c>
      <c r="G498" s="28">
        <v>1280.0</v>
      </c>
      <c r="H498" s="28">
        <v>14.0</v>
      </c>
      <c r="I498" s="28">
        <v>10.0</v>
      </c>
      <c r="J498" s="28">
        <v>1049.0</v>
      </c>
      <c r="K498" s="28">
        <v>927.0</v>
      </c>
      <c r="L498" s="28">
        <v>1167.0</v>
      </c>
      <c r="M498" s="28">
        <v>1320.0</v>
      </c>
      <c r="N498" s="28">
        <v>1070.0</v>
      </c>
      <c r="O498" s="28">
        <v>1259.0</v>
      </c>
      <c r="P498" s="28">
        <v>798.0</v>
      </c>
      <c r="Q498" s="28">
        <v>60.0</v>
      </c>
      <c r="R498" s="28">
        <v>29.0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9">
        <v>0.0</v>
      </c>
      <c r="Y498" s="28">
        <v>10138.0</v>
      </c>
      <c r="Z498" s="28">
        <v>2146.0</v>
      </c>
      <c r="AA498" s="28">
        <v>12284.0</v>
      </c>
      <c r="AB498" s="46">
        <f t="array" ref="AB498">xlookup(A498&amp;B498,'Inventory by Market SKU (Units)'!D:D,'Inventory by Market SKU (Units)'!C:C,"",0)</f>
        <v>0</v>
      </c>
      <c r="AC498" s="47" t="str">
        <f t="shared" si="1"/>
        <v/>
      </c>
      <c r="AD498" s="46"/>
    </row>
    <row r="499" ht="14.25" hidden="1" customHeight="1">
      <c r="A499" s="18" t="s">
        <v>45</v>
      </c>
      <c r="B499" s="18" t="s">
        <v>363</v>
      </c>
      <c r="C499" s="30">
        <v>1678.0</v>
      </c>
      <c r="D499" s="30">
        <v>1386.0</v>
      </c>
      <c r="E499" s="30">
        <v>1202.0</v>
      </c>
      <c r="F499" s="30">
        <v>428.0</v>
      </c>
      <c r="G499" s="30">
        <v>1255.0</v>
      </c>
      <c r="H499" s="30">
        <v>1702.0</v>
      </c>
      <c r="I499" s="30">
        <v>2008.0</v>
      </c>
      <c r="J499" s="30">
        <v>1824.0</v>
      </c>
      <c r="K499" s="30">
        <v>1769.0</v>
      </c>
      <c r="L499" s="30">
        <v>1976.0</v>
      </c>
      <c r="M499" s="30">
        <v>1398.0</v>
      </c>
      <c r="N499" s="30">
        <v>2327.0</v>
      </c>
      <c r="O499" s="30">
        <v>623.0</v>
      </c>
      <c r="P499" s="30">
        <v>1623.0</v>
      </c>
      <c r="Q499" s="30">
        <v>2418.0</v>
      </c>
      <c r="R499" s="30">
        <v>1549.0</v>
      </c>
      <c r="S499" s="30">
        <v>1572.0</v>
      </c>
      <c r="T499" s="30">
        <v>1925.0</v>
      </c>
      <c r="U499" s="30">
        <v>1635.0</v>
      </c>
      <c r="V499" s="30">
        <v>1381.0</v>
      </c>
      <c r="W499" s="30">
        <v>1322.0</v>
      </c>
      <c r="X499" s="48">
        <v>0.0</v>
      </c>
      <c r="Y499" s="30">
        <v>18953.0</v>
      </c>
      <c r="Z499" s="30">
        <v>14048.0</v>
      </c>
      <c r="AA499" s="30">
        <v>33001.0</v>
      </c>
      <c r="AB499" s="46">
        <f t="array" ref="AB499">xlookup(A499&amp;B499,'Inventory by Market SKU (Units)'!D:D,'Inventory by Market SKU (Units)'!C:C,"",0)</f>
        <v>694</v>
      </c>
      <c r="AC499" s="47">
        <f t="shared" si="1"/>
        <v>0.479944675</v>
      </c>
      <c r="AD499" s="46"/>
    </row>
    <row r="500" ht="14.25" hidden="1" customHeight="1">
      <c r="A500" s="11" t="s">
        <v>45</v>
      </c>
      <c r="B500" s="11" t="s">
        <v>544</v>
      </c>
      <c r="C500" s="28">
        <v>325.0</v>
      </c>
      <c r="D500" s="28">
        <v>445.0</v>
      </c>
      <c r="E500" s="28">
        <v>1347.0</v>
      </c>
      <c r="F500" s="28">
        <v>326.0</v>
      </c>
      <c r="G500" s="28">
        <v>666.0</v>
      </c>
      <c r="H500" s="28">
        <v>835.0</v>
      </c>
      <c r="I500" s="28">
        <v>857.0</v>
      </c>
      <c r="J500" s="28">
        <v>773.0</v>
      </c>
      <c r="K500" s="28">
        <v>805.0</v>
      </c>
      <c r="L500" s="28">
        <v>790.0</v>
      </c>
      <c r="M500" s="28">
        <v>771.0</v>
      </c>
      <c r="N500" s="28">
        <v>1057.0</v>
      </c>
      <c r="O500" s="28">
        <v>893.0</v>
      </c>
      <c r="P500" s="28">
        <v>11.0</v>
      </c>
      <c r="Q500" s="28">
        <v>90.0</v>
      </c>
      <c r="R500" s="28">
        <v>1374.0</v>
      </c>
      <c r="S500" s="28">
        <v>835.0</v>
      </c>
      <c r="T500" s="28">
        <v>1083.0</v>
      </c>
      <c r="U500" s="28">
        <v>1219.0</v>
      </c>
      <c r="V500" s="28">
        <v>848.0</v>
      </c>
      <c r="W500" s="28">
        <v>675.0</v>
      </c>
      <c r="X500" s="29">
        <v>0.0</v>
      </c>
      <c r="Y500" s="28">
        <v>8997.0</v>
      </c>
      <c r="Z500" s="28">
        <v>7028.0</v>
      </c>
      <c r="AA500" s="28">
        <v>16025.0</v>
      </c>
      <c r="AB500" s="46">
        <f t="array" ref="AB500">xlookup(A500&amp;B500,'Inventory by Market SKU (Units)'!D:D,'Inventory by Market SKU (Units)'!C:C,"",0)</f>
        <v>1556</v>
      </c>
      <c r="AC500" s="47">
        <f t="shared" si="1"/>
        <v>1.702407002</v>
      </c>
      <c r="AD500" s="46"/>
    </row>
    <row r="501" ht="14.25" hidden="1" customHeight="1">
      <c r="A501" s="18" t="s">
        <v>45</v>
      </c>
      <c r="B501" s="18" t="s">
        <v>471</v>
      </c>
      <c r="C501" s="30">
        <v>1101.0</v>
      </c>
      <c r="D501" s="30">
        <v>106.0</v>
      </c>
      <c r="E501" s="30">
        <v>1913.0</v>
      </c>
      <c r="F501" s="30">
        <v>1039.0</v>
      </c>
      <c r="G501" s="30">
        <v>663.0</v>
      </c>
      <c r="H501" s="30">
        <v>1881.0</v>
      </c>
      <c r="I501" s="30">
        <v>1620.0</v>
      </c>
      <c r="J501" s="30">
        <v>1518.0</v>
      </c>
      <c r="K501" s="30">
        <v>962.0</v>
      </c>
      <c r="L501" s="30">
        <v>2206.0</v>
      </c>
      <c r="M501" s="30">
        <v>1259.0</v>
      </c>
      <c r="N501" s="30">
        <v>1374.0</v>
      </c>
      <c r="O501" s="30">
        <v>2159.0</v>
      </c>
      <c r="P501" s="30">
        <v>1498.0</v>
      </c>
      <c r="Q501" s="30">
        <v>1888.0</v>
      </c>
      <c r="R501" s="30">
        <v>891.0</v>
      </c>
      <c r="S501" s="30">
        <v>1737.0</v>
      </c>
      <c r="T501" s="30">
        <v>1999.0</v>
      </c>
      <c r="U501" s="30">
        <v>1856.0</v>
      </c>
      <c r="V501" s="30">
        <v>1280.0</v>
      </c>
      <c r="W501" s="30">
        <v>882.0</v>
      </c>
      <c r="X501" s="48">
        <v>0.0</v>
      </c>
      <c r="Y501" s="30">
        <v>15642.0</v>
      </c>
      <c r="Z501" s="30">
        <v>14190.0</v>
      </c>
      <c r="AA501" s="30">
        <v>29832.0</v>
      </c>
      <c r="AB501" s="46">
        <f t="array" ref="AB501">xlookup(A501&amp;B501,'Inventory by Market SKU (Units)'!D:D,'Inventory by Market SKU (Units)'!C:C,"",0)</f>
        <v>1615</v>
      </c>
      <c r="AC501" s="47">
        <f t="shared" si="1"/>
        <v>1.205823793</v>
      </c>
      <c r="AD501" s="46"/>
    </row>
    <row r="502" ht="14.25" hidden="1" customHeight="1">
      <c r="A502" s="11" t="s">
        <v>45</v>
      </c>
      <c r="B502" s="11" t="s">
        <v>469</v>
      </c>
      <c r="C502" s="28">
        <v>1354.0</v>
      </c>
      <c r="D502" s="28">
        <v>253.0</v>
      </c>
      <c r="E502" s="28">
        <v>2076.0</v>
      </c>
      <c r="F502" s="28">
        <v>738.0</v>
      </c>
      <c r="G502" s="28">
        <v>1881.0</v>
      </c>
      <c r="H502" s="28">
        <v>1407.0</v>
      </c>
      <c r="I502" s="28">
        <v>1382.0</v>
      </c>
      <c r="J502" s="28">
        <v>1640.0</v>
      </c>
      <c r="K502" s="28">
        <v>1168.0</v>
      </c>
      <c r="L502" s="28">
        <v>1628.0</v>
      </c>
      <c r="M502" s="28">
        <v>859.0</v>
      </c>
      <c r="N502" s="28">
        <v>1898.0</v>
      </c>
      <c r="O502" s="28">
        <v>716.0</v>
      </c>
      <c r="P502" s="28">
        <v>1570.0</v>
      </c>
      <c r="Q502" s="28">
        <v>1757.0</v>
      </c>
      <c r="R502" s="28">
        <v>2012.0</v>
      </c>
      <c r="S502" s="28">
        <v>1579.0</v>
      </c>
      <c r="T502" s="28">
        <v>1332.0</v>
      </c>
      <c r="U502" s="28">
        <v>1323.0</v>
      </c>
      <c r="V502" s="28">
        <v>1246.0</v>
      </c>
      <c r="W502" s="28">
        <v>721.0</v>
      </c>
      <c r="X502" s="29">
        <v>0.0</v>
      </c>
      <c r="Y502" s="28">
        <v>16284.0</v>
      </c>
      <c r="Z502" s="28">
        <v>12256.0</v>
      </c>
      <c r="AA502" s="28">
        <v>28540.0</v>
      </c>
      <c r="AB502" s="46">
        <f t="array" ref="AB502">xlookup(A502&amp;B502,'Inventory by Market SKU (Units)'!D:D,'Inventory by Market SKU (Units)'!C:C,"",0)</f>
        <v>493</v>
      </c>
      <c r="AC502" s="47">
        <f t="shared" si="1"/>
        <v>0.4495440729</v>
      </c>
      <c r="AD502" s="46"/>
    </row>
    <row r="503" ht="14.25" hidden="1" customHeight="1">
      <c r="A503" s="18" t="s">
        <v>45</v>
      </c>
      <c r="B503" s="18" t="s">
        <v>467</v>
      </c>
      <c r="C503" s="30">
        <v>700.0</v>
      </c>
      <c r="D503" s="30">
        <v>1392.0</v>
      </c>
      <c r="E503" s="30">
        <v>874.0</v>
      </c>
      <c r="F503" s="30">
        <v>1938.0</v>
      </c>
      <c r="G503" s="30">
        <v>561.0</v>
      </c>
      <c r="H503" s="30">
        <v>1228.0</v>
      </c>
      <c r="I503" s="30">
        <v>1305.0</v>
      </c>
      <c r="J503" s="30">
        <v>886.0</v>
      </c>
      <c r="K503" s="30">
        <v>653.0</v>
      </c>
      <c r="L503" s="30">
        <v>1234.0</v>
      </c>
      <c r="M503" s="30">
        <v>1190.0</v>
      </c>
      <c r="N503" s="30">
        <v>919.0</v>
      </c>
      <c r="O503" s="30">
        <v>1585.0</v>
      </c>
      <c r="P503" s="30">
        <v>540.0</v>
      </c>
      <c r="Q503" s="30">
        <v>700.0</v>
      </c>
      <c r="R503" s="30">
        <v>495.0</v>
      </c>
      <c r="S503" s="30">
        <v>903.0</v>
      </c>
      <c r="T503" s="30">
        <v>1571.0</v>
      </c>
      <c r="U503" s="30">
        <v>870.0</v>
      </c>
      <c r="V503" s="30">
        <v>795.0</v>
      </c>
      <c r="W503" s="30">
        <v>868.0</v>
      </c>
      <c r="X503" s="48">
        <v>0.0</v>
      </c>
      <c r="Y503" s="30">
        <v>12880.0</v>
      </c>
      <c r="Z503" s="30">
        <v>8327.0</v>
      </c>
      <c r="AA503" s="30">
        <v>21207.0</v>
      </c>
      <c r="AB503" s="46">
        <f t="array" ref="AB503">xlookup(A503&amp;B503,'Inventory by Market SKU (Units)'!D:D,'Inventory by Market SKU (Units)'!C:C,"",0)</f>
        <v>1863</v>
      </c>
      <c r="AC503" s="47">
        <f t="shared" si="1"/>
        <v>2.206474536</v>
      </c>
      <c r="AD503" s="46"/>
    </row>
    <row r="504" ht="14.25" hidden="1" customHeight="1">
      <c r="A504" s="11" t="s">
        <v>45</v>
      </c>
      <c r="B504" s="11" t="s">
        <v>372</v>
      </c>
      <c r="C504" s="28">
        <v>1003.0</v>
      </c>
      <c r="D504" s="28">
        <v>679.0</v>
      </c>
      <c r="E504" s="28">
        <v>2441.0</v>
      </c>
      <c r="F504" s="28">
        <v>1475.0</v>
      </c>
      <c r="G504" s="28">
        <v>1641.0</v>
      </c>
      <c r="H504" s="28">
        <v>1419.0</v>
      </c>
      <c r="I504" s="28">
        <v>2060.0</v>
      </c>
      <c r="J504" s="28">
        <v>1601.0</v>
      </c>
      <c r="K504" s="28">
        <v>1420.0</v>
      </c>
      <c r="L504" s="28">
        <v>1687.0</v>
      </c>
      <c r="M504" s="28">
        <v>35.0</v>
      </c>
      <c r="N504" s="28">
        <v>1545.0</v>
      </c>
      <c r="O504" s="28">
        <v>1504.0</v>
      </c>
      <c r="P504" s="28">
        <v>867.0</v>
      </c>
      <c r="Q504" s="28">
        <v>550.0</v>
      </c>
      <c r="R504" s="28">
        <v>1666.0</v>
      </c>
      <c r="S504" s="28">
        <v>1327.0</v>
      </c>
      <c r="T504" s="28">
        <v>1774.0</v>
      </c>
      <c r="U504" s="28">
        <v>1179.0</v>
      </c>
      <c r="V504" s="28">
        <v>1366.0</v>
      </c>
      <c r="W504" s="28">
        <v>1182.0</v>
      </c>
      <c r="X504" s="29">
        <v>0.0</v>
      </c>
      <c r="Y504" s="28">
        <v>17006.0</v>
      </c>
      <c r="Z504" s="28">
        <v>11415.0</v>
      </c>
      <c r="AA504" s="28">
        <v>28421.0</v>
      </c>
      <c r="AB504" s="46">
        <f t="array" ref="AB504">xlookup(A504&amp;B504,'Inventory by Market SKU (Units)'!D:D,'Inventory by Market SKU (Units)'!C:C,"",0)</f>
        <v>841</v>
      </c>
      <c r="AC504" s="47">
        <f t="shared" si="1"/>
        <v>0.6769519721</v>
      </c>
      <c r="AD504" s="46"/>
    </row>
    <row r="505" ht="14.25" hidden="1" customHeight="1">
      <c r="A505" s="18" t="s">
        <v>45</v>
      </c>
      <c r="B505" s="18" t="s">
        <v>545</v>
      </c>
      <c r="C505" s="30">
        <v>320.0</v>
      </c>
      <c r="D505" s="30">
        <v>215.0</v>
      </c>
      <c r="E505" s="30">
        <v>485.0</v>
      </c>
      <c r="F505" s="30">
        <v>445.0</v>
      </c>
      <c r="G505" s="30">
        <v>430.0</v>
      </c>
      <c r="H505" s="30">
        <v>305.0</v>
      </c>
      <c r="I505" s="30">
        <v>471.0</v>
      </c>
      <c r="J505" s="30">
        <v>416.0</v>
      </c>
      <c r="K505" s="30">
        <v>301.0</v>
      </c>
      <c r="L505" s="30">
        <v>230.0</v>
      </c>
      <c r="M505" s="30">
        <v>220.0</v>
      </c>
      <c r="N505" s="30">
        <v>305.0</v>
      </c>
      <c r="O505" s="30">
        <v>505.0</v>
      </c>
      <c r="P505" s="30">
        <v>385.0</v>
      </c>
      <c r="Q505" s="30">
        <v>150.0</v>
      </c>
      <c r="R505" s="30">
        <v>10.0</v>
      </c>
      <c r="S505" s="30">
        <v>9.0</v>
      </c>
      <c r="T505" s="30">
        <v>0.0</v>
      </c>
      <c r="U505" s="30">
        <v>0.0</v>
      </c>
      <c r="V505" s="30">
        <v>0.0</v>
      </c>
      <c r="W505" s="30">
        <v>0.0</v>
      </c>
      <c r="X505" s="48">
        <v>0.0</v>
      </c>
      <c r="Y505" s="30">
        <v>4143.0</v>
      </c>
      <c r="Z505" s="30">
        <v>1059.0</v>
      </c>
      <c r="AA505" s="30">
        <v>5202.0</v>
      </c>
      <c r="AB505" s="46" t="str">
        <f t="array" ref="AB505">xlookup(A505&amp;B505,'Inventory by Market SKU (Units)'!D:D,'Inventory by Market SKU (Units)'!C:C,"",0)</f>
        <v/>
      </c>
      <c r="AC505" s="47" t="str">
        <f t="shared" si="1"/>
        <v/>
      </c>
      <c r="AD505" s="46"/>
    </row>
    <row r="506" ht="14.25" hidden="1" customHeight="1">
      <c r="A506" s="11" t="s">
        <v>45</v>
      </c>
      <c r="B506" s="11" t="s">
        <v>546</v>
      </c>
      <c r="C506" s="28">
        <v>165.0</v>
      </c>
      <c r="D506" s="28">
        <v>225.0</v>
      </c>
      <c r="E506" s="28">
        <v>79.0</v>
      </c>
      <c r="F506" s="28">
        <v>0.0</v>
      </c>
      <c r="G506" s="28">
        <v>0.0</v>
      </c>
      <c r="H506" s="28">
        <v>0.0</v>
      </c>
      <c r="I506" s="28">
        <v>0.0</v>
      </c>
      <c r="J506" s="28">
        <v>119.0</v>
      </c>
      <c r="K506" s="28">
        <v>111.0</v>
      </c>
      <c r="L506" s="28">
        <v>60.0</v>
      </c>
      <c r="M506" s="28">
        <v>191.0</v>
      </c>
      <c r="N506" s="28">
        <v>165.0</v>
      </c>
      <c r="O506" s="28">
        <v>140.0</v>
      </c>
      <c r="P506" s="28">
        <v>70.0</v>
      </c>
      <c r="Q506" s="28">
        <v>45.0</v>
      </c>
      <c r="R506" s="28">
        <v>0.0</v>
      </c>
      <c r="S506" s="28">
        <v>0.0</v>
      </c>
      <c r="T506" s="28">
        <v>0.0</v>
      </c>
      <c r="U506" s="28">
        <v>0.0</v>
      </c>
      <c r="V506" s="28">
        <v>0.0</v>
      </c>
      <c r="W506" s="28">
        <v>0.0</v>
      </c>
      <c r="X506" s="29">
        <v>0.0</v>
      </c>
      <c r="Y506" s="28">
        <v>1115.0</v>
      </c>
      <c r="Z506" s="28">
        <v>255.0</v>
      </c>
      <c r="AA506" s="28">
        <v>1370.0</v>
      </c>
      <c r="AB506" s="46" t="str">
        <f t="array" ref="AB506">xlookup(A506&amp;B506,'Inventory by Market SKU (Units)'!D:D,'Inventory by Market SKU (Units)'!C:C,"",0)</f>
        <v/>
      </c>
      <c r="AC506" s="47" t="str">
        <f t="shared" si="1"/>
        <v/>
      </c>
      <c r="AD506" s="46"/>
    </row>
    <row r="507" ht="14.25" hidden="1" customHeight="1">
      <c r="A507" s="18" t="s">
        <v>45</v>
      </c>
      <c r="B507" s="18" t="s">
        <v>362</v>
      </c>
      <c r="C507" s="30">
        <v>2090.0</v>
      </c>
      <c r="D507" s="30">
        <v>1559.0</v>
      </c>
      <c r="E507" s="30">
        <v>2192.0</v>
      </c>
      <c r="F507" s="30">
        <v>1306.0</v>
      </c>
      <c r="G507" s="30">
        <v>2012.0</v>
      </c>
      <c r="H507" s="30">
        <v>1709.0</v>
      </c>
      <c r="I507" s="30">
        <v>191.0</v>
      </c>
      <c r="J507" s="30">
        <v>2587.0</v>
      </c>
      <c r="K507" s="30">
        <v>1058.0</v>
      </c>
      <c r="L507" s="30">
        <v>1741.0</v>
      </c>
      <c r="M507" s="30">
        <v>2031.0</v>
      </c>
      <c r="N507" s="30">
        <v>2242.0</v>
      </c>
      <c r="O507" s="30">
        <v>2166.0</v>
      </c>
      <c r="P507" s="30">
        <v>1772.0</v>
      </c>
      <c r="Q507" s="30">
        <v>1703.0</v>
      </c>
      <c r="R507" s="30">
        <v>2420.0</v>
      </c>
      <c r="S507" s="30">
        <v>184.0</v>
      </c>
      <c r="T507" s="30">
        <v>2289.0</v>
      </c>
      <c r="U507" s="30">
        <v>1612.0</v>
      </c>
      <c r="V507" s="30">
        <v>1608.0</v>
      </c>
      <c r="W507" s="30">
        <v>1275.0</v>
      </c>
      <c r="X507" s="48">
        <v>0.0</v>
      </c>
      <c r="Y507" s="30">
        <v>20718.0</v>
      </c>
      <c r="Z507" s="30">
        <v>15029.0</v>
      </c>
      <c r="AA507" s="30">
        <v>35747.0</v>
      </c>
      <c r="AB507" s="46">
        <f t="array" ref="AB507">xlookup(A507&amp;B507,'Inventory by Market SKU (Units)'!D:D,'Inventory by Market SKU (Units)'!C:C,"",0)</f>
        <v>2754</v>
      </c>
      <c r="AC507" s="47">
        <f t="shared" si="1"/>
        <v>1.838042269</v>
      </c>
      <c r="AD507" s="46"/>
    </row>
    <row r="508" ht="14.25" hidden="1" customHeight="1">
      <c r="A508" s="11" t="s">
        <v>45</v>
      </c>
      <c r="B508" s="11" t="s">
        <v>547</v>
      </c>
      <c r="C508" s="28">
        <v>1884.0</v>
      </c>
      <c r="D508" s="28">
        <v>1068.0</v>
      </c>
      <c r="E508" s="28">
        <v>2384.0</v>
      </c>
      <c r="F508" s="28">
        <v>1471.0</v>
      </c>
      <c r="G508" s="28">
        <v>1902.0</v>
      </c>
      <c r="H508" s="28">
        <v>965.0</v>
      </c>
      <c r="I508" s="28">
        <v>229.0</v>
      </c>
      <c r="J508" s="28">
        <v>2200.0</v>
      </c>
      <c r="K508" s="28">
        <v>1583.0</v>
      </c>
      <c r="L508" s="28">
        <v>1919.0</v>
      </c>
      <c r="M508" s="28">
        <v>1663.0</v>
      </c>
      <c r="N508" s="28">
        <v>1714.0</v>
      </c>
      <c r="O508" s="28">
        <v>1480.0</v>
      </c>
      <c r="P508" s="28">
        <v>1580.0</v>
      </c>
      <c r="Q508" s="28">
        <v>1959.0</v>
      </c>
      <c r="R508" s="28">
        <v>1040.0</v>
      </c>
      <c r="S508" s="28">
        <v>80.0</v>
      </c>
      <c r="T508" s="28">
        <v>40.0</v>
      </c>
      <c r="U508" s="28">
        <v>0.0</v>
      </c>
      <c r="V508" s="28">
        <v>140.0</v>
      </c>
      <c r="W508" s="28">
        <v>0.0</v>
      </c>
      <c r="X508" s="29">
        <v>0.0</v>
      </c>
      <c r="Y508" s="28">
        <v>18982.0</v>
      </c>
      <c r="Z508" s="28">
        <v>6319.0</v>
      </c>
      <c r="AA508" s="28">
        <v>25301.0</v>
      </c>
      <c r="AB508" s="46">
        <f t="array" ref="AB508">xlookup(A508&amp;B508,'Inventory by Market SKU (Units)'!D:D,'Inventory by Market SKU (Units)'!C:C,"",0)</f>
        <v>0</v>
      </c>
      <c r="AC508" s="47">
        <f t="shared" si="1"/>
        <v>0</v>
      </c>
      <c r="AD508" s="46"/>
    </row>
    <row r="509" ht="14.25" hidden="1" customHeight="1">
      <c r="A509" s="18" t="s">
        <v>45</v>
      </c>
      <c r="B509" s="18" t="s">
        <v>548</v>
      </c>
      <c r="C509" s="30">
        <v>1330.0</v>
      </c>
      <c r="D509" s="30">
        <v>1121.0</v>
      </c>
      <c r="E509" s="30">
        <v>304.0</v>
      </c>
      <c r="F509" s="30">
        <v>1778.0</v>
      </c>
      <c r="G509" s="30">
        <v>1289.0</v>
      </c>
      <c r="H509" s="30">
        <v>818.0</v>
      </c>
      <c r="I509" s="30">
        <v>1736.0</v>
      </c>
      <c r="J509" s="30">
        <v>1018.0</v>
      </c>
      <c r="K509" s="30">
        <v>704.0</v>
      </c>
      <c r="L509" s="30">
        <v>1324.0</v>
      </c>
      <c r="M509" s="30">
        <v>1156.0</v>
      </c>
      <c r="N509" s="30">
        <v>905.0</v>
      </c>
      <c r="O509" s="30">
        <v>859.0</v>
      </c>
      <c r="P509" s="30">
        <v>353.0</v>
      </c>
      <c r="Q509" s="30">
        <v>1444.0</v>
      </c>
      <c r="R509" s="30">
        <v>1138.0</v>
      </c>
      <c r="S509" s="30">
        <v>1175.0</v>
      </c>
      <c r="T509" s="30">
        <v>517.0</v>
      </c>
      <c r="U509" s="30">
        <v>20.0</v>
      </c>
      <c r="V509" s="30">
        <v>0.0</v>
      </c>
      <c r="W509" s="30">
        <v>0.0</v>
      </c>
      <c r="X509" s="48">
        <v>0.0</v>
      </c>
      <c r="Y509" s="30">
        <v>13483.0</v>
      </c>
      <c r="Z509" s="30">
        <v>5506.0</v>
      </c>
      <c r="AA509" s="30">
        <v>18989.0</v>
      </c>
      <c r="AB509" s="46">
        <f t="array" ref="AB509">xlookup(A509&amp;B509,'Inventory by Market SKU (Units)'!D:D,'Inventory by Market SKU (Units)'!C:C,"",0)</f>
        <v>0</v>
      </c>
      <c r="AC509" s="47">
        <f t="shared" si="1"/>
        <v>0</v>
      </c>
      <c r="AD509" s="46"/>
    </row>
    <row r="510" ht="14.25" hidden="1" customHeight="1">
      <c r="A510" s="11" t="s">
        <v>45</v>
      </c>
      <c r="B510" s="11" t="s">
        <v>549</v>
      </c>
      <c r="C510" s="28">
        <v>0.0</v>
      </c>
      <c r="D510" s="28">
        <v>0.0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719.0</v>
      </c>
      <c r="N510" s="28">
        <v>1558.0</v>
      </c>
      <c r="O510" s="28">
        <v>1072.0</v>
      </c>
      <c r="P510" s="28">
        <v>557.0</v>
      </c>
      <c r="Q510" s="28">
        <v>839.0</v>
      </c>
      <c r="R510" s="28">
        <v>22.0</v>
      </c>
      <c r="S510" s="28">
        <v>0.0</v>
      </c>
      <c r="T510" s="28">
        <v>30.0</v>
      </c>
      <c r="U510" s="28">
        <v>0.0</v>
      </c>
      <c r="V510" s="28">
        <v>40.0</v>
      </c>
      <c r="W510" s="28">
        <v>0.0</v>
      </c>
      <c r="X510" s="29">
        <v>0.0</v>
      </c>
      <c r="Y510" s="28">
        <v>2277.0</v>
      </c>
      <c r="Z510" s="28">
        <v>2560.0</v>
      </c>
      <c r="AA510" s="28">
        <v>4837.0</v>
      </c>
      <c r="AB510" s="46">
        <f t="array" ref="AB510">xlookup(A510&amp;B510,'Inventory by Market SKU (Units)'!D:D,'Inventory by Market SKU (Units)'!C:C,"",0)</f>
        <v>0</v>
      </c>
      <c r="AC510" s="47">
        <f t="shared" si="1"/>
        <v>0</v>
      </c>
      <c r="AD510" s="46"/>
    </row>
    <row r="511" ht="14.25" hidden="1" customHeight="1">
      <c r="A511" s="18" t="s">
        <v>45</v>
      </c>
      <c r="B511" s="18" t="s">
        <v>550</v>
      </c>
      <c r="C511" s="30">
        <v>0.0</v>
      </c>
      <c r="D511" s="30">
        <v>0.0</v>
      </c>
      <c r="E511" s="30">
        <v>0.0</v>
      </c>
      <c r="F511" s="30">
        <v>0.0</v>
      </c>
      <c r="G511" s="30">
        <v>0.0</v>
      </c>
      <c r="H511" s="30">
        <v>0.0</v>
      </c>
      <c r="I511" s="30">
        <v>0.0</v>
      </c>
      <c r="J511" s="30">
        <v>0.0</v>
      </c>
      <c r="K511" s="30">
        <v>0.0</v>
      </c>
      <c r="L511" s="30">
        <v>0.0</v>
      </c>
      <c r="M511" s="30">
        <v>325.0</v>
      </c>
      <c r="N511" s="30">
        <v>1178.0</v>
      </c>
      <c r="O511" s="30">
        <v>1215.0</v>
      </c>
      <c r="P511" s="30">
        <v>213.0</v>
      </c>
      <c r="Q511" s="30">
        <v>983.0</v>
      </c>
      <c r="R511" s="30">
        <v>746.0</v>
      </c>
      <c r="S511" s="30">
        <v>20.0</v>
      </c>
      <c r="T511" s="30">
        <v>0.0</v>
      </c>
      <c r="U511" s="30">
        <v>1.0</v>
      </c>
      <c r="V511" s="30">
        <v>0.0</v>
      </c>
      <c r="W511" s="30">
        <v>0.0</v>
      </c>
      <c r="X511" s="48">
        <v>0.0</v>
      </c>
      <c r="Y511" s="30">
        <v>1503.0</v>
      </c>
      <c r="Z511" s="30">
        <v>3178.0</v>
      </c>
      <c r="AA511" s="30">
        <v>4681.0</v>
      </c>
      <c r="AB511" s="46">
        <f t="array" ref="AB511">xlookup(A511&amp;B511,'Inventory by Market SKU (Units)'!D:D,'Inventory by Market SKU (Units)'!C:C,"",0)</f>
        <v>0</v>
      </c>
      <c r="AC511" s="47">
        <f t="shared" si="1"/>
        <v>0</v>
      </c>
      <c r="AD511" s="46"/>
    </row>
    <row r="512" ht="14.25" hidden="1" customHeight="1">
      <c r="A512" s="11" t="s">
        <v>45</v>
      </c>
      <c r="B512" s="11" t="s">
        <v>551</v>
      </c>
      <c r="C512" s="28">
        <v>0.0</v>
      </c>
      <c r="D512" s="28">
        <v>0.0</v>
      </c>
      <c r="E512" s="28">
        <v>0.0</v>
      </c>
      <c r="F512" s="28">
        <v>0.0</v>
      </c>
      <c r="G512" s="28">
        <v>0.0</v>
      </c>
      <c r="H512" s="28">
        <v>7.0</v>
      </c>
      <c r="I512" s="28">
        <v>69.0</v>
      </c>
      <c r="J512" s="28">
        <v>7.0</v>
      </c>
      <c r="K512" s="28">
        <v>2.0</v>
      </c>
      <c r="L512" s="28">
        <v>6.0</v>
      </c>
      <c r="M512" s="28">
        <v>31.0</v>
      </c>
      <c r="N512" s="28">
        <v>36.0</v>
      </c>
      <c r="O512" s="28">
        <v>22.0</v>
      </c>
      <c r="P512" s="28">
        <v>3.0</v>
      </c>
      <c r="Q512" s="28">
        <v>0.0</v>
      </c>
      <c r="R512" s="28">
        <v>0.0</v>
      </c>
      <c r="S512" s="28">
        <v>0.0</v>
      </c>
      <c r="T512" s="28">
        <v>0.0</v>
      </c>
      <c r="U512" s="28">
        <v>0.0</v>
      </c>
      <c r="V512" s="28">
        <v>0.0</v>
      </c>
      <c r="W512" s="28">
        <v>0.0</v>
      </c>
      <c r="X512" s="29">
        <v>0.0</v>
      </c>
      <c r="Y512" s="28">
        <v>158.0</v>
      </c>
      <c r="Z512" s="28">
        <v>25.0</v>
      </c>
      <c r="AA512" s="28">
        <v>183.0</v>
      </c>
      <c r="AB512" s="46">
        <f t="array" ref="AB512">xlookup(A512&amp;B512,'Inventory by Market SKU (Units)'!D:D,'Inventory by Market SKU (Units)'!C:C,"",0)</f>
        <v>318</v>
      </c>
      <c r="AC512" s="47" t="str">
        <f t="shared" si="1"/>
        <v/>
      </c>
      <c r="AD512" s="46"/>
    </row>
    <row r="513" ht="14.25" hidden="1" customHeight="1">
      <c r="A513" s="18" t="s">
        <v>45</v>
      </c>
      <c r="B513" s="18" t="s">
        <v>552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183.0</v>
      </c>
      <c r="L513" s="30">
        <v>1094.0</v>
      </c>
      <c r="M513" s="30">
        <v>673.0</v>
      </c>
      <c r="N513" s="30">
        <v>507.0</v>
      </c>
      <c r="O513" s="30">
        <v>526.0</v>
      </c>
      <c r="P513" s="30">
        <v>318.0</v>
      </c>
      <c r="Q513" s="30">
        <v>426.0</v>
      </c>
      <c r="R513" s="30">
        <v>435.0</v>
      </c>
      <c r="S513" s="30">
        <v>403.0</v>
      </c>
      <c r="T513" s="30">
        <v>250.0</v>
      </c>
      <c r="U513" s="30">
        <v>63.0</v>
      </c>
      <c r="V513" s="30">
        <v>0.0</v>
      </c>
      <c r="W513" s="30">
        <v>332.0</v>
      </c>
      <c r="X513" s="48">
        <v>0.0</v>
      </c>
      <c r="Y513" s="30">
        <v>2457.0</v>
      </c>
      <c r="Z513" s="30">
        <v>2753.0</v>
      </c>
      <c r="AA513" s="30">
        <v>5210.0</v>
      </c>
      <c r="AB513" s="46">
        <f t="array" ref="AB513">xlookup(A513&amp;B513,'Inventory by Market SKU (Units)'!D:D,'Inventory by Market SKU (Units)'!C:C,"",0)</f>
        <v>506</v>
      </c>
      <c r="AC513" s="47">
        <f t="shared" si="1"/>
        <v>3.843037975</v>
      </c>
      <c r="AD513" s="46"/>
    </row>
    <row r="514" ht="14.25" hidden="1" customHeight="1">
      <c r="A514" s="11" t="s">
        <v>45</v>
      </c>
      <c r="B514" s="11" t="s">
        <v>553</v>
      </c>
      <c r="C514" s="28">
        <v>0.0</v>
      </c>
      <c r="D514" s="28">
        <v>0.0</v>
      </c>
      <c r="E514" s="28">
        <v>0.0</v>
      </c>
      <c r="F514" s="28">
        <v>0.0</v>
      </c>
      <c r="G514" s="28">
        <v>0.0</v>
      </c>
      <c r="H514" s="28">
        <v>0.0</v>
      </c>
      <c r="I514" s="28">
        <v>0.0</v>
      </c>
      <c r="J514" s="28">
        <v>8.0</v>
      </c>
      <c r="K514" s="28">
        <v>110.0</v>
      </c>
      <c r="L514" s="28">
        <v>123.0</v>
      </c>
      <c r="M514" s="28">
        <v>62.0</v>
      </c>
      <c r="N514" s="28">
        <v>80.0</v>
      </c>
      <c r="O514" s="28">
        <v>40.0</v>
      </c>
      <c r="P514" s="28">
        <v>25.0</v>
      </c>
      <c r="Q514" s="28">
        <v>40.0</v>
      </c>
      <c r="R514" s="28">
        <v>30.0</v>
      </c>
      <c r="S514" s="28">
        <v>35.0</v>
      </c>
      <c r="T514" s="28">
        <v>20.0</v>
      </c>
      <c r="U514" s="28">
        <v>10.0</v>
      </c>
      <c r="V514" s="28">
        <v>6.0</v>
      </c>
      <c r="W514" s="28">
        <v>0.0</v>
      </c>
      <c r="X514" s="29">
        <v>0.0</v>
      </c>
      <c r="Y514" s="28">
        <v>383.0</v>
      </c>
      <c r="Z514" s="28">
        <v>206.0</v>
      </c>
      <c r="AA514" s="28">
        <v>589.0</v>
      </c>
      <c r="AB514" s="46" t="str">
        <f t="array" ref="AB514">xlookup(A514&amp;B514,'Inventory by Market SKU (Units)'!D:D,'Inventory by Market SKU (Units)'!C:C,"",0)</f>
        <v/>
      </c>
      <c r="AC514" s="47">
        <f t="shared" si="1"/>
        <v>0</v>
      </c>
      <c r="AD514" s="46"/>
    </row>
    <row r="515" ht="14.25" hidden="1" customHeight="1">
      <c r="A515" s="18" t="s">
        <v>45</v>
      </c>
      <c r="B515" s="18" t="s">
        <v>554</v>
      </c>
      <c r="C515" s="30">
        <v>121.0</v>
      </c>
      <c r="D515" s="30">
        <v>156.0</v>
      </c>
      <c r="E515" s="30">
        <v>145.0</v>
      </c>
      <c r="F515" s="30">
        <v>65.0</v>
      </c>
      <c r="G515" s="30">
        <v>125.0</v>
      </c>
      <c r="H515" s="30">
        <v>115.0</v>
      </c>
      <c r="I515" s="30">
        <v>130.0</v>
      </c>
      <c r="J515" s="30">
        <v>29.0</v>
      </c>
      <c r="K515" s="30">
        <v>0.0</v>
      </c>
      <c r="L515" s="30">
        <v>0.0</v>
      </c>
      <c r="M515" s="30">
        <v>0.0</v>
      </c>
      <c r="N515" s="30">
        <v>30.0</v>
      </c>
      <c r="O515" s="30">
        <v>90.0</v>
      </c>
      <c r="P515" s="30">
        <v>94.0</v>
      </c>
      <c r="Q515" s="30">
        <v>50.0</v>
      </c>
      <c r="R515" s="30">
        <v>10.0</v>
      </c>
      <c r="S515" s="30">
        <v>30.0</v>
      </c>
      <c r="T515" s="30">
        <v>1.0</v>
      </c>
      <c r="U515" s="30">
        <v>0.0</v>
      </c>
      <c r="V515" s="30">
        <v>0.0</v>
      </c>
      <c r="W515" s="30">
        <v>0.0</v>
      </c>
      <c r="X515" s="48">
        <v>0.0</v>
      </c>
      <c r="Y515" s="30">
        <v>916.0</v>
      </c>
      <c r="Z515" s="30">
        <v>275.0</v>
      </c>
      <c r="AA515" s="30">
        <v>1191.0</v>
      </c>
      <c r="AB515" s="46" t="str">
        <f t="array" ref="AB515">xlookup(A515&amp;B515,'Inventory by Market SKU (Units)'!D:D,'Inventory by Market SKU (Units)'!C:C,"",0)</f>
        <v/>
      </c>
      <c r="AC515" s="47" t="str">
        <f t="shared" si="1"/>
        <v/>
      </c>
      <c r="AD515" s="46"/>
    </row>
    <row r="516" ht="14.25" hidden="1" customHeight="1">
      <c r="A516" s="11" t="s">
        <v>45</v>
      </c>
      <c r="B516" s="11" t="s">
        <v>555</v>
      </c>
      <c r="C516" s="28">
        <v>5.0</v>
      </c>
      <c r="D516" s="28">
        <v>0.0</v>
      </c>
      <c r="E516" s="28">
        <v>140.0</v>
      </c>
      <c r="F516" s="28">
        <v>115.0</v>
      </c>
      <c r="G516" s="28">
        <v>130.0</v>
      </c>
      <c r="H516" s="28">
        <v>95.0</v>
      </c>
      <c r="I516" s="28">
        <v>95.0</v>
      </c>
      <c r="J516" s="28">
        <v>29.0</v>
      </c>
      <c r="K516" s="28">
        <v>80.0</v>
      </c>
      <c r="L516" s="28">
        <v>118.0</v>
      </c>
      <c r="M516" s="28">
        <v>100.0</v>
      </c>
      <c r="N516" s="28">
        <v>80.0</v>
      </c>
      <c r="O516" s="28">
        <v>80.0</v>
      </c>
      <c r="P516" s="28">
        <v>50.0</v>
      </c>
      <c r="Q516" s="28">
        <v>60.0</v>
      </c>
      <c r="R516" s="28">
        <v>88.0</v>
      </c>
      <c r="S516" s="28">
        <v>90.0</v>
      </c>
      <c r="T516" s="28">
        <v>31.0</v>
      </c>
      <c r="U516" s="28">
        <v>110.0</v>
      </c>
      <c r="V516" s="28">
        <v>120.0</v>
      </c>
      <c r="W516" s="28">
        <v>124.0</v>
      </c>
      <c r="X516" s="29">
        <v>0.0</v>
      </c>
      <c r="Y516" s="28">
        <v>987.0</v>
      </c>
      <c r="Z516" s="28">
        <v>753.0</v>
      </c>
      <c r="AA516" s="28">
        <v>1740.0</v>
      </c>
      <c r="AB516" s="46" t="str">
        <f t="array" ref="AB516">xlookup(A516&amp;B516,'Inventory by Market SKU (Units)'!D:D,'Inventory by Market SKU (Units)'!C:C,"",0)</f>
        <v/>
      </c>
      <c r="AC516" s="47">
        <f t="shared" si="1"/>
        <v>0</v>
      </c>
      <c r="AD516" s="46"/>
    </row>
    <row r="517" ht="14.25" hidden="1" customHeight="1">
      <c r="A517" s="18" t="s">
        <v>45</v>
      </c>
      <c r="B517" s="18" t="s">
        <v>556</v>
      </c>
      <c r="C517" s="30">
        <v>1.0</v>
      </c>
      <c r="D517" s="30">
        <v>0.0</v>
      </c>
      <c r="E517" s="30">
        <v>10.0</v>
      </c>
      <c r="F517" s="30">
        <v>10.0</v>
      </c>
      <c r="G517" s="30">
        <v>90.0</v>
      </c>
      <c r="H517" s="30">
        <v>50.0</v>
      </c>
      <c r="I517" s="30">
        <v>51.0</v>
      </c>
      <c r="J517" s="30">
        <v>45.0</v>
      </c>
      <c r="K517" s="30">
        <v>80.0</v>
      </c>
      <c r="L517" s="30">
        <v>105.0</v>
      </c>
      <c r="M517" s="30">
        <v>12.0</v>
      </c>
      <c r="N517" s="30">
        <v>117.0</v>
      </c>
      <c r="O517" s="30">
        <v>36.0</v>
      </c>
      <c r="P517" s="30">
        <v>36.0</v>
      </c>
      <c r="Q517" s="30">
        <v>10.0</v>
      </c>
      <c r="R517" s="30">
        <v>31.0</v>
      </c>
      <c r="S517" s="30">
        <v>41.0</v>
      </c>
      <c r="T517" s="30">
        <v>2.0</v>
      </c>
      <c r="U517" s="30">
        <v>50.0</v>
      </c>
      <c r="V517" s="30">
        <v>80.0</v>
      </c>
      <c r="W517" s="30">
        <v>4.0</v>
      </c>
      <c r="X517" s="48">
        <v>0.0</v>
      </c>
      <c r="Y517" s="30">
        <v>571.0</v>
      </c>
      <c r="Z517" s="30">
        <v>290.0</v>
      </c>
      <c r="AA517" s="30">
        <v>861.0</v>
      </c>
      <c r="AB517" s="46" t="str">
        <f t="array" ref="AB517">xlookup(A517&amp;B517,'Inventory by Market SKU (Units)'!D:D,'Inventory by Market SKU (Units)'!C:C,"",0)</f>
        <v/>
      </c>
      <c r="AC517" s="47">
        <f t="shared" si="1"/>
        <v>0</v>
      </c>
      <c r="AD517" s="46"/>
    </row>
    <row r="518" ht="14.25" hidden="1" customHeight="1">
      <c r="A518" s="11" t="s">
        <v>45</v>
      </c>
      <c r="B518" s="11" t="s">
        <v>557</v>
      </c>
      <c r="C518" s="28">
        <v>527.0</v>
      </c>
      <c r="D518" s="28">
        <v>1298.0</v>
      </c>
      <c r="E518" s="28">
        <v>1706.0</v>
      </c>
      <c r="F518" s="28">
        <v>1396.0</v>
      </c>
      <c r="G518" s="28">
        <v>2905.0</v>
      </c>
      <c r="H518" s="28">
        <v>11.0</v>
      </c>
      <c r="I518" s="28">
        <v>30.0</v>
      </c>
      <c r="J518" s="28">
        <v>2953.0</v>
      </c>
      <c r="K518" s="28">
        <v>2009.0</v>
      </c>
      <c r="L518" s="28">
        <v>1102.0</v>
      </c>
      <c r="M518" s="28">
        <v>2950.0</v>
      </c>
      <c r="N518" s="28">
        <v>925.0</v>
      </c>
      <c r="O518" s="28">
        <v>2890.0</v>
      </c>
      <c r="P518" s="28">
        <v>1750.0</v>
      </c>
      <c r="Q518" s="28">
        <v>403.0</v>
      </c>
      <c r="R518" s="28">
        <v>2838.0</v>
      </c>
      <c r="S518" s="28">
        <v>1314.0</v>
      </c>
      <c r="T518" s="28">
        <v>2556.0</v>
      </c>
      <c r="U518" s="28">
        <v>2126.0</v>
      </c>
      <c r="V518" s="28">
        <v>1914.0</v>
      </c>
      <c r="W518" s="28">
        <v>1276.0</v>
      </c>
      <c r="X518" s="29">
        <v>0.0</v>
      </c>
      <c r="Y518" s="28">
        <v>17812.0</v>
      </c>
      <c r="Z518" s="28">
        <v>17067.0</v>
      </c>
      <c r="AA518" s="28">
        <v>34879.0</v>
      </c>
      <c r="AB518" s="46">
        <f t="array" ref="AB518">xlookup(A518&amp;B518,'Inventory by Market SKU (Units)'!D:D,'Inventory by Market SKU (Units)'!C:C,"",0)</f>
        <v>3174</v>
      </c>
      <c r="AC518" s="47">
        <f t="shared" si="1"/>
        <v>1.791196388</v>
      </c>
      <c r="AD518" s="46"/>
    </row>
    <row r="519" ht="14.25" hidden="1" customHeight="1">
      <c r="A519" s="18" t="s">
        <v>45</v>
      </c>
      <c r="B519" s="18" t="s">
        <v>359</v>
      </c>
      <c r="C519" s="30">
        <v>2479.0</v>
      </c>
      <c r="D519" s="30">
        <v>1246.0</v>
      </c>
      <c r="E519" s="30">
        <v>2882.0</v>
      </c>
      <c r="F519" s="30">
        <v>1181.0</v>
      </c>
      <c r="G519" s="30">
        <v>3080.0</v>
      </c>
      <c r="H519" s="30">
        <v>159.0</v>
      </c>
      <c r="I519" s="30">
        <v>26.0</v>
      </c>
      <c r="J519" s="30">
        <v>1750.0</v>
      </c>
      <c r="K519" s="30">
        <v>2295.0</v>
      </c>
      <c r="L519" s="30">
        <v>2864.0</v>
      </c>
      <c r="M519" s="30">
        <v>1350.0</v>
      </c>
      <c r="N519" s="30">
        <v>1740.0</v>
      </c>
      <c r="O519" s="30">
        <v>1483.0</v>
      </c>
      <c r="P519" s="30">
        <v>1990.0</v>
      </c>
      <c r="Q519" s="30">
        <v>3777.0</v>
      </c>
      <c r="R519" s="30">
        <v>1930.0</v>
      </c>
      <c r="S519" s="30">
        <v>2244.0</v>
      </c>
      <c r="T519" s="30">
        <v>1846.0</v>
      </c>
      <c r="U519" s="30">
        <v>2633.0</v>
      </c>
      <c r="V519" s="30">
        <v>2241.0</v>
      </c>
      <c r="W519" s="30">
        <v>2061.0</v>
      </c>
      <c r="X519" s="48">
        <v>0.0</v>
      </c>
      <c r="Y519" s="30">
        <v>21052.0</v>
      </c>
      <c r="Z519" s="30">
        <v>20205.0</v>
      </c>
      <c r="AA519" s="30">
        <v>41257.0</v>
      </c>
      <c r="AB519" s="46">
        <f t="array" ref="AB519">xlookup(A519&amp;B519,'Inventory by Market SKU (Units)'!D:D,'Inventory by Market SKU (Units)'!C:C,"",0)</f>
        <v>806</v>
      </c>
      <c r="AC519" s="47">
        <f t="shared" si="1"/>
        <v>0.348666186</v>
      </c>
      <c r="AD519" s="46"/>
    </row>
    <row r="520" ht="14.25" hidden="1" customHeight="1">
      <c r="A520" s="11" t="s">
        <v>45</v>
      </c>
      <c r="B520" s="11" t="s">
        <v>364</v>
      </c>
      <c r="C520" s="28">
        <v>1744.0</v>
      </c>
      <c r="D520" s="28">
        <v>957.0</v>
      </c>
      <c r="E520" s="28">
        <v>2545.0</v>
      </c>
      <c r="F520" s="28">
        <v>1532.0</v>
      </c>
      <c r="G520" s="28">
        <v>2242.0</v>
      </c>
      <c r="H520" s="28">
        <v>1497.0</v>
      </c>
      <c r="I520" s="28">
        <v>1735.0</v>
      </c>
      <c r="J520" s="28">
        <v>1934.0</v>
      </c>
      <c r="K520" s="28">
        <v>1630.0</v>
      </c>
      <c r="L520" s="28">
        <v>2131.0</v>
      </c>
      <c r="M520" s="28">
        <v>655.0</v>
      </c>
      <c r="N520" s="28">
        <v>1439.0</v>
      </c>
      <c r="O520" s="28">
        <v>1964.0</v>
      </c>
      <c r="P520" s="28">
        <v>760.0</v>
      </c>
      <c r="Q520" s="28">
        <v>2437.0</v>
      </c>
      <c r="R520" s="28">
        <v>2155.0</v>
      </c>
      <c r="S520" s="28">
        <v>1544.0</v>
      </c>
      <c r="T520" s="28">
        <v>2300.0</v>
      </c>
      <c r="U520" s="28">
        <v>1690.0</v>
      </c>
      <c r="V520" s="28">
        <v>2298.0</v>
      </c>
      <c r="W520" s="28">
        <v>1105.0</v>
      </c>
      <c r="X520" s="29">
        <v>0.0</v>
      </c>
      <c r="Y520" s="28">
        <v>20041.0</v>
      </c>
      <c r="Z520" s="28">
        <v>16253.0</v>
      </c>
      <c r="AA520" s="28">
        <v>36294.0</v>
      </c>
      <c r="AB520" s="46">
        <f t="array" ref="AB520">xlookup(A520&amp;B520,'Inventory by Market SKU (Units)'!D:D,'Inventory by Market SKU (Units)'!C:C,"",0)</f>
        <v>926</v>
      </c>
      <c r="AC520" s="47">
        <f t="shared" si="1"/>
        <v>0.5454545455</v>
      </c>
      <c r="AD520" s="46"/>
    </row>
    <row r="521" ht="14.25" hidden="1" customHeight="1">
      <c r="A521" s="18" t="s">
        <v>45</v>
      </c>
      <c r="B521" s="18" t="s">
        <v>355</v>
      </c>
      <c r="C521" s="30">
        <v>2208.0</v>
      </c>
      <c r="D521" s="30">
        <v>2752.0</v>
      </c>
      <c r="E521" s="30">
        <v>296.0</v>
      </c>
      <c r="F521" s="30">
        <v>2150.0</v>
      </c>
      <c r="G521" s="30">
        <v>1396.0</v>
      </c>
      <c r="H521" s="30">
        <v>1385.0</v>
      </c>
      <c r="I521" s="30">
        <v>1920.0</v>
      </c>
      <c r="J521" s="30">
        <v>1554.0</v>
      </c>
      <c r="K521" s="30">
        <v>1350.0</v>
      </c>
      <c r="L521" s="30">
        <v>2323.0</v>
      </c>
      <c r="M521" s="30">
        <v>1286.0</v>
      </c>
      <c r="N521" s="30">
        <v>1270.0</v>
      </c>
      <c r="O521" s="30">
        <v>1057.0</v>
      </c>
      <c r="P521" s="30">
        <v>781.0</v>
      </c>
      <c r="Q521" s="30">
        <v>1958.0</v>
      </c>
      <c r="R521" s="30">
        <v>2008.0</v>
      </c>
      <c r="S521" s="30">
        <v>1092.0</v>
      </c>
      <c r="T521" s="30">
        <v>1616.0</v>
      </c>
      <c r="U521" s="30">
        <v>1372.0</v>
      </c>
      <c r="V521" s="30">
        <v>1443.0</v>
      </c>
      <c r="W521" s="30">
        <v>1140.0</v>
      </c>
      <c r="X521" s="48">
        <v>0.0</v>
      </c>
      <c r="Y521" s="30">
        <v>19890.0</v>
      </c>
      <c r="Z521" s="30">
        <v>12467.0</v>
      </c>
      <c r="AA521" s="30">
        <v>32357.0</v>
      </c>
      <c r="AB521" s="46">
        <f t="array" ref="AB521">xlookup(A521&amp;B521,'Inventory by Market SKU (Units)'!D:D,'Inventory by Market SKU (Units)'!C:C,"",0)</f>
        <v>1368</v>
      </c>
      <c r="AC521" s="47">
        <f t="shared" si="1"/>
        <v>1.037673831</v>
      </c>
      <c r="AD521" s="46"/>
    </row>
    <row r="522" ht="14.25" hidden="1" customHeight="1">
      <c r="A522" s="11" t="s">
        <v>45</v>
      </c>
      <c r="B522" s="11" t="s">
        <v>389</v>
      </c>
      <c r="C522" s="28">
        <v>1925.0</v>
      </c>
      <c r="D522" s="28">
        <v>1412.0</v>
      </c>
      <c r="E522" s="28">
        <v>285.0</v>
      </c>
      <c r="F522" s="28">
        <v>3473.0</v>
      </c>
      <c r="G522" s="28">
        <v>1760.0</v>
      </c>
      <c r="H522" s="28">
        <v>647.0</v>
      </c>
      <c r="I522" s="28">
        <v>2149.0</v>
      </c>
      <c r="J522" s="28">
        <v>1725.0</v>
      </c>
      <c r="K522" s="28">
        <v>1098.0</v>
      </c>
      <c r="L522" s="28">
        <v>2043.0</v>
      </c>
      <c r="M522" s="28">
        <v>1943.0</v>
      </c>
      <c r="N522" s="28">
        <v>1896.0</v>
      </c>
      <c r="O522" s="28">
        <v>1884.0</v>
      </c>
      <c r="P522" s="28">
        <v>1023.0</v>
      </c>
      <c r="Q522" s="28">
        <v>1887.0</v>
      </c>
      <c r="R522" s="28">
        <v>1921.0</v>
      </c>
      <c r="S522" s="28">
        <v>1532.0</v>
      </c>
      <c r="T522" s="28">
        <v>1372.0</v>
      </c>
      <c r="U522" s="28">
        <v>1540.0</v>
      </c>
      <c r="V522" s="28">
        <v>1415.0</v>
      </c>
      <c r="W522" s="28">
        <v>1355.0</v>
      </c>
      <c r="X522" s="29">
        <v>0.0</v>
      </c>
      <c r="Y522" s="28">
        <v>20356.0</v>
      </c>
      <c r="Z522" s="28">
        <v>13929.0</v>
      </c>
      <c r="AA522" s="28">
        <v>34285.0</v>
      </c>
      <c r="AB522" s="46">
        <f t="array" ref="AB522">xlookup(A522&amp;B522,'Inventory by Market SKU (Units)'!D:D,'Inventory by Market SKU (Units)'!C:C,"",0)</f>
        <v>975</v>
      </c>
      <c r="AC522" s="47">
        <f t="shared" si="1"/>
        <v>0.6786542923</v>
      </c>
      <c r="AD522" s="46"/>
    </row>
    <row r="523" ht="14.25" hidden="1" customHeight="1">
      <c r="A523" s="18" t="s">
        <v>45</v>
      </c>
      <c r="B523" s="18" t="s">
        <v>402</v>
      </c>
      <c r="C523" s="30">
        <v>2561.0</v>
      </c>
      <c r="D523" s="30">
        <v>2596.0</v>
      </c>
      <c r="E523" s="30">
        <v>626.0</v>
      </c>
      <c r="F523" s="30">
        <v>1994.0</v>
      </c>
      <c r="G523" s="30">
        <v>2723.0</v>
      </c>
      <c r="H523" s="30">
        <v>1862.0</v>
      </c>
      <c r="I523" s="30">
        <v>812.0</v>
      </c>
      <c r="J523" s="30">
        <v>2628.0</v>
      </c>
      <c r="K523" s="30">
        <v>1835.0</v>
      </c>
      <c r="L523" s="30">
        <v>2471.0</v>
      </c>
      <c r="M523" s="30">
        <v>2497.0</v>
      </c>
      <c r="N523" s="30">
        <v>1536.0</v>
      </c>
      <c r="O523" s="30">
        <v>2845.0</v>
      </c>
      <c r="P523" s="30">
        <v>1636.0</v>
      </c>
      <c r="Q523" s="30">
        <v>2041.0</v>
      </c>
      <c r="R523" s="30">
        <v>2408.0</v>
      </c>
      <c r="S523" s="30">
        <v>1646.0</v>
      </c>
      <c r="T523" s="30">
        <v>675.0</v>
      </c>
      <c r="U523" s="30">
        <v>1906.0</v>
      </c>
      <c r="V523" s="30">
        <v>1869.0</v>
      </c>
      <c r="W523" s="30">
        <v>1423.0</v>
      </c>
      <c r="X523" s="48">
        <v>0.0</v>
      </c>
      <c r="Y523" s="30">
        <v>24141.0</v>
      </c>
      <c r="Z523" s="30">
        <v>16449.0</v>
      </c>
      <c r="AA523" s="30">
        <v>40590.0</v>
      </c>
      <c r="AB523" s="46">
        <f t="array" ref="AB523">xlookup(A523&amp;B523,'Inventory by Market SKU (Units)'!D:D,'Inventory by Market SKU (Units)'!C:C,"",0)</f>
        <v>2398</v>
      </c>
      <c r="AC523" s="47">
        <f t="shared" si="1"/>
        <v>1.383993844</v>
      </c>
      <c r="AD523" s="46"/>
    </row>
    <row r="524" ht="14.25" hidden="1" customHeight="1">
      <c r="A524" s="11" t="s">
        <v>45</v>
      </c>
      <c r="B524" s="11" t="s">
        <v>356</v>
      </c>
      <c r="C524" s="28">
        <v>1711.0</v>
      </c>
      <c r="D524" s="28">
        <v>1832.0</v>
      </c>
      <c r="E524" s="28">
        <v>2036.0</v>
      </c>
      <c r="F524" s="28">
        <v>2375.0</v>
      </c>
      <c r="G524" s="28">
        <v>1221.0</v>
      </c>
      <c r="H524" s="28">
        <v>1350.0</v>
      </c>
      <c r="I524" s="28">
        <v>2127.0</v>
      </c>
      <c r="J524" s="28">
        <v>1518.0</v>
      </c>
      <c r="K524" s="28">
        <v>966.0</v>
      </c>
      <c r="L524" s="28">
        <v>1555.0</v>
      </c>
      <c r="M524" s="28">
        <v>1515.0</v>
      </c>
      <c r="N524" s="28">
        <v>1599.0</v>
      </c>
      <c r="O524" s="28">
        <v>517.0</v>
      </c>
      <c r="P524" s="28">
        <v>1702.0</v>
      </c>
      <c r="Q524" s="28">
        <v>1900.0</v>
      </c>
      <c r="R524" s="28">
        <v>1574.0</v>
      </c>
      <c r="S524" s="28">
        <v>1089.0</v>
      </c>
      <c r="T524" s="28">
        <v>1901.0</v>
      </c>
      <c r="U524" s="28">
        <v>1102.0</v>
      </c>
      <c r="V524" s="28">
        <v>1095.0</v>
      </c>
      <c r="W524" s="28">
        <v>1065.0</v>
      </c>
      <c r="X524" s="29">
        <v>0.0</v>
      </c>
      <c r="Y524" s="28">
        <v>19805.0</v>
      </c>
      <c r="Z524" s="28">
        <v>11945.0</v>
      </c>
      <c r="AA524" s="28">
        <v>31750.0</v>
      </c>
      <c r="AB524" s="46">
        <f t="array" ref="AB524">xlookup(A524&amp;B524,'Inventory by Market SKU (Units)'!D:D,'Inventory by Market SKU (Units)'!C:C,"",0)</f>
        <v>1801</v>
      </c>
      <c r="AC524" s="47">
        <f t="shared" si="1"/>
        <v>1.6563458</v>
      </c>
      <c r="AD524" s="46"/>
    </row>
    <row r="525" ht="14.25" hidden="1" customHeight="1">
      <c r="A525" s="18" t="s">
        <v>45</v>
      </c>
      <c r="B525" s="18" t="s">
        <v>357</v>
      </c>
      <c r="C525" s="30">
        <v>1051.0</v>
      </c>
      <c r="D525" s="30">
        <v>553.0</v>
      </c>
      <c r="E525" s="30">
        <v>1651.0</v>
      </c>
      <c r="F525" s="30">
        <v>681.0</v>
      </c>
      <c r="G525" s="30">
        <v>1122.0</v>
      </c>
      <c r="H525" s="30">
        <v>956.0</v>
      </c>
      <c r="I525" s="30">
        <v>1370.0</v>
      </c>
      <c r="J525" s="30">
        <v>1220.0</v>
      </c>
      <c r="K525" s="30">
        <v>762.0</v>
      </c>
      <c r="L525" s="30">
        <v>1495.0</v>
      </c>
      <c r="M525" s="30">
        <v>1352.0</v>
      </c>
      <c r="N525" s="30">
        <v>776.0</v>
      </c>
      <c r="O525" s="30">
        <v>1561.0</v>
      </c>
      <c r="P525" s="30">
        <v>575.0</v>
      </c>
      <c r="Q525" s="30">
        <v>2061.0</v>
      </c>
      <c r="R525" s="30">
        <v>1520.0</v>
      </c>
      <c r="S525" s="30">
        <v>973.0</v>
      </c>
      <c r="T525" s="30">
        <v>1389.0</v>
      </c>
      <c r="U525" s="30">
        <v>956.0</v>
      </c>
      <c r="V525" s="30">
        <v>860.0</v>
      </c>
      <c r="W525" s="30">
        <v>887.0</v>
      </c>
      <c r="X525" s="48">
        <v>0.0</v>
      </c>
      <c r="Y525" s="30">
        <v>12989.0</v>
      </c>
      <c r="Z525" s="30">
        <v>10782.0</v>
      </c>
      <c r="AA525" s="30">
        <v>23771.0</v>
      </c>
      <c r="AB525" s="46">
        <f t="array" ref="AB525">xlookup(A525&amp;B525,'Inventory by Market SKU (Units)'!D:D,'Inventory by Market SKU (Units)'!C:C,"",0)</f>
        <v>1336</v>
      </c>
      <c r="AC525" s="47">
        <f t="shared" si="1"/>
        <v>1.482796892</v>
      </c>
      <c r="AD525" s="46"/>
    </row>
    <row r="526" ht="14.25" hidden="1" customHeight="1">
      <c r="A526" s="11" t="s">
        <v>45</v>
      </c>
      <c r="B526" s="11" t="s">
        <v>415</v>
      </c>
      <c r="C526" s="28">
        <v>310.0</v>
      </c>
      <c r="D526" s="28">
        <v>456.0</v>
      </c>
      <c r="E526" s="28">
        <v>2872.0</v>
      </c>
      <c r="F526" s="28">
        <v>3147.0</v>
      </c>
      <c r="G526" s="28">
        <v>1645.0</v>
      </c>
      <c r="H526" s="28">
        <v>2029.0</v>
      </c>
      <c r="I526" s="28">
        <v>2711.0</v>
      </c>
      <c r="J526" s="28">
        <v>2192.0</v>
      </c>
      <c r="K526" s="28">
        <v>1463.0</v>
      </c>
      <c r="L526" s="28">
        <v>1157.0</v>
      </c>
      <c r="M526" s="28">
        <v>2845.0</v>
      </c>
      <c r="N526" s="28">
        <v>2005.0</v>
      </c>
      <c r="O526" s="28">
        <v>1006.0</v>
      </c>
      <c r="P526" s="28">
        <v>1975.0</v>
      </c>
      <c r="Q526" s="28">
        <v>3174.0</v>
      </c>
      <c r="R526" s="28">
        <v>2483.0</v>
      </c>
      <c r="S526" s="28">
        <v>1579.0</v>
      </c>
      <c r="T526" s="28">
        <v>2361.0</v>
      </c>
      <c r="U526" s="28">
        <v>2277.0</v>
      </c>
      <c r="V526" s="28">
        <v>2354.0</v>
      </c>
      <c r="W526" s="28">
        <v>1647.0</v>
      </c>
      <c r="X526" s="29">
        <v>0.0</v>
      </c>
      <c r="Y526" s="28">
        <v>22832.0</v>
      </c>
      <c r="Z526" s="28">
        <v>18856.0</v>
      </c>
      <c r="AA526" s="28">
        <v>41688.0</v>
      </c>
      <c r="AB526" s="46">
        <f t="array" ref="AB526">xlookup(A526&amp;B526,'Inventory by Market SKU (Units)'!D:D,'Inventory by Market SKU (Units)'!C:C,"",0)</f>
        <v>1336</v>
      </c>
      <c r="AC526" s="47">
        <f t="shared" si="1"/>
        <v>0.6384198789</v>
      </c>
      <c r="AD526" s="46"/>
    </row>
    <row r="527" ht="14.25" hidden="1" customHeight="1">
      <c r="A527" s="18" t="s">
        <v>45</v>
      </c>
      <c r="B527" s="18" t="s">
        <v>403</v>
      </c>
      <c r="C527" s="30">
        <v>1224.0</v>
      </c>
      <c r="D527" s="30">
        <v>470.0</v>
      </c>
      <c r="E527" s="30">
        <v>1552.0</v>
      </c>
      <c r="F527" s="30">
        <v>1252.0</v>
      </c>
      <c r="G527" s="30">
        <v>564.0</v>
      </c>
      <c r="H527" s="30">
        <v>982.0</v>
      </c>
      <c r="I527" s="30">
        <v>1322.0</v>
      </c>
      <c r="J527" s="30">
        <v>981.0</v>
      </c>
      <c r="K527" s="30">
        <v>789.0</v>
      </c>
      <c r="L527" s="30">
        <v>1269.0</v>
      </c>
      <c r="M527" s="30">
        <v>1420.0</v>
      </c>
      <c r="N527" s="30">
        <v>994.0</v>
      </c>
      <c r="O527" s="30">
        <v>1036.0</v>
      </c>
      <c r="P527" s="30">
        <v>1058.0</v>
      </c>
      <c r="Q527" s="30">
        <v>1065.0</v>
      </c>
      <c r="R527" s="30">
        <v>1202.0</v>
      </c>
      <c r="S527" s="30">
        <v>724.0</v>
      </c>
      <c r="T527" s="30">
        <v>1065.0</v>
      </c>
      <c r="U527" s="30">
        <v>932.0</v>
      </c>
      <c r="V527" s="30">
        <v>1001.0</v>
      </c>
      <c r="W527" s="30">
        <v>1077.0</v>
      </c>
      <c r="X527" s="48">
        <v>0.0</v>
      </c>
      <c r="Y527" s="30">
        <v>12819.0</v>
      </c>
      <c r="Z527" s="30">
        <v>9160.0</v>
      </c>
      <c r="AA527" s="30">
        <v>21979.0</v>
      </c>
      <c r="AB527" s="46">
        <f t="array" ref="AB527">xlookup(A527&amp;B527,'Inventory by Market SKU (Units)'!D:D,'Inventory by Market SKU (Units)'!C:C,"",0)</f>
        <v>1360</v>
      </c>
      <c r="AC527" s="47">
        <f t="shared" si="1"/>
        <v>1.355481728</v>
      </c>
      <c r="AD527" s="46"/>
    </row>
    <row r="528" ht="14.25" hidden="1" customHeight="1">
      <c r="A528" s="11" t="s">
        <v>45</v>
      </c>
      <c r="B528" s="11" t="s">
        <v>558</v>
      </c>
      <c r="C528" s="28">
        <v>2886.0</v>
      </c>
      <c r="D528" s="28">
        <v>2611.0</v>
      </c>
      <c r="E528" s="28">
        <v>3440.0</v>
      </c>
      <c r="F528" s="28">
        <v>1384.0</v>
      </c>
      <c r="G528" s="28">
        <v>12.0</v>
      </c>
      <c r="H528" s="28">
        <v>4871.0</v>
      </c>
      <c r="I528" s="28">
        <v>24.0</v>
      </c>
      <c r="J528" s="28">
        <v>0.0</v>
      </c>
      <c r="K528" s="28">
        <v>954.0</v>
      </c>
      <c r="L528" s="28">
        <v>2205.0</v>
      </c>
      <c r="M528" s="28">
        <v>1834.0</v>
      </c>
      <c r="N528" s="28">
        <v>2725.0</v>
      </c>
      <c r="O528" s="28">
        <v>2819.0</v>
      </c>
      <c r="P528" s="28">
        <v>402.0</v>
      </c>
      <c r="Q528" s="28">
        <v>5309.0</v>
      </c>
      <c r="R528" s="28">
        <v>2844.0</v>
      </c>
      <c r="S528" s="28">
        <v>3311.0</v>
      </c>
      <c r="T528" s="28">
        <v>3754.0</v>
      </c>
      <c r="U528" s="28">
        <v>2815.0</v>
      </c>
      <c r="V528" s="28">
        <v>4006.0</v>
      </c>
      <c r="W528" s="28">
        <v>2541.0</v>
      </c>
      <c r="X528" s="29">
        <v>0.0</v>
      </c>
      <c r="Y528" s="28">
        <v>22946.0</v>
      </c>
      <c r="Z528" s="28">
        <v>27801.0</v>
      </c>
      <c r="AA528" s="28">
        <v>50747.0</v>
      </c>
      <c r="AB528" s="46">
        <f t="array" ref="AB528">xlookup(A528&amp;B528,'Inventory by Market SKU (Units)'!D:D,'Inventory by Market SKU (Units)'!C:C,"",0)</f>
        <v>1899</v>
      </c>
      <c r="AC528" s="47">
        <f t="shared" si="1"/>
        <v>0.6085238197</v>
      </c>
      <c r="AD528" s="46"/>
    </row>
    <row r="529" ht="14.25" hidden="1" customHeight="1">
      <c r="A529" s="18" t="s">
        <v>45</v>
      </c>
      <c r="B529" s="18" t="s">
        <v>559</v>
      </c>
      <c r="C529" s="30">
        <v>0.0</v>
      </c>
      <c r="D529" s="30">
        <v>0.0</v>
      </c>
      <c r="E529" s="30">
        <v>564.0</v>
      </c>
      <c r="F529" s="30">
        <v>281.0</v>
      </c>
      <c r="G529" s="30">
        <v>969.0</v>
      </c>
      <c r="H529" s="30">
        <v>881.0</v>
      </c>
      <c r="I529" s="30">
        <v>427.0</v>
      </c>
      <c r="J529" s="30">
        <v>780.0</v>
      </c>
      <c r="K529" s="30">
        <v>535.0</v>
      </c>
      <c r="L529" s="30">
        <v>838.0</v>
      </c>
      <c r="M529" s="30">
        <v>685.0</v>
      </c>
      <c r="N529" s="30">
        <v>324.0</v>
      </c>
      <c r="O529" s="30">
        <v>332.0</v>
      </c>
      <c r="P529" s="30">
        <v>265.0</v>
      </c>
      <c r="Q529" s="30">
        <v>370.0</v>
      </c>
      <c r="R529" s="30">
        <v>319.0</v>
      </c>
      <c r="S529" s="30">
        <v>287.0</v>
      </c>
      <c r="T529" s="30">
        <v>239.0</v>
      </c>
      <c r="U529" s="30">
        <v>490.0</v>
      </c>
      <c r="V529" s="30">
        <v>219.0</v>
      </c>
      <c r="W529" s="30">
        <v>140.0</v>
      </c>
      <c r="X529" s="48">
        <v>0.0</v>
      </c>
      <c r="Y529" s="30">
        <v>6284.0</v>
      </c>
      <c r="Z529" s="30">
        <v>2661.0</v>
      </c>
      <c r="AA529" s="30">
        <v>8945.0</v>
      </c>
      <c r="AB529" s="46">
        <f t="array" ref="AB529">xlookup(A529&amp;B529,'Inventory by Market SKU (Units)'!D:D,'Inventory by Market SKU (Units)'!C:C,"",0)</f>
        <v>6060</v>
      </c>
      <c r="AC529" s="47">
        <f t="shared" si="1"/>
        <v>21.41342756</v>
      </c>
      <c r="AD529" s="46"/>
    </row>
    <row r="530" ht="14.25" hidden="1" customHeight="1">
      <c r="A530" s="11" t="s">
        <v>45</v>
      </c>
      <c r="B530" s="11" t="s">
        <v>560</v>
      </c>
      <c r="C530" s="28">
        <v>0.0</v>
      </c>
      <c r="D530" s="28">
        <v>0.0</v>
      </c>
      <c r="E530" s="28">
        <v>575.0</v>
      </c>
      <c r="F530" s="28">
        <v>558.0</v>
      </c>
      <c r="G530" s="28">
        <v>965.0</v>
      </c>
      <c r="H530" s="28">
        <v>996.0</v>
      </c>
      <c r="I530" s="28">
        <v>396.0</v>
      </c>
      <c r="J530" s="28">
        <v>828.0</v>
      </c>
      <c r="K530" s="28">
        <v>596.0</v>
      </c>
      <c r="L530" s="28">
        <v>920.0</v>
      </c>
      <c r="M530" s="28">
        <v>727.0</v>
      </c>
      <c r="N530" s="28">
        <v>433.0</v>
      </c>
      <c r="O530" s="28">
        <v>319.0</v>
      </c>
      <c r="P530" s="28">
        <v>320.0</v>
      </c>
      <c r="Q530" s="28">
        <v>336.0</v>
      </c>
      <c r="R530" s="28">
        <v>436.0</v>
      </c>
      <c r="S530" s="28">
        <v>360.0</v>
      </c>
      <c r="T530" s="28">
        <v>243.0</v>
      </c>
      <c r="U530" s="28">
        <v>498.0</v>
      </c>
      <c r="V530" s="28">
        <v>297.0</v>
      </c>
      <c r="W530" s="28">
        <v>136.0</v>
      </c>
      <c r="X530" s="29">
        <v>0.0</v>
      </c>
      <c r="Y530" s="28">
        <v>6994.0</v>
      </c>
      <c r="Z530" s="28">
        <v>2945.0</v>
      </c>
      <c r="AA530" s="28">
        <v>9939.0</v>
      </c>
      <c r="AB530" s="46">
        <f t="array" ref="AB530">xlookup(A530&amp;B530,'Inventory by Market SKU (Units)'!D:D,'Inventory by Market SKU (Units)'!C:C,"",0)</f>
        <v>3062</v>
      </c>
      <c r="AC530" s="47">
        <f t="shared" si="1"/>
        <v>9.866809882</v>
      </c>
      <c r="AD530" s="46"/>
    </row>
    <row r="531" ht="14.25" hidden="1" customHeight="1">
      <c r="A531" s="18" t="s">
        <v>45</v>
      </c>
      <c r="B531" s="18" t="s">
        <v>561</v>
      </c>
      <c r="C531" s="30">
        <v>287.0</v>
      </c>
      <c r="D531" s="30">
        <v>128.0</v>
      </c>
      <c r="E531" s="30">
        <v>223.0</v>
      </c>
      <c r="F531" s="30">
        <v>384.0</v>
      </c>
      <c r="G531" s="30">
        <v>129.0</v>
      </c>
      <c r="H531" s="30">
        <v>215.0</v>
      </c>
      <c r="I531" s="30">
        <v>220.0</v>
      </c>
      <c r="J531" s="30">
        <v>207.0</v>
      </c>
      <c r="K531" s="30">
        <v>0.0</v>
      </c>
      <c r="L531" s="30">
        <v>128.0</v>
      </c>
      <c r="M531" s="30">
        <v>246.0</v>
      </c>
      <c r="N531" s="30">
        <v>172.0</v>
      </c>
      <c r="O531" s="30">
        <v>232.0</v>
      </c>
      <c r="P531" s="30">
        <v>57.0</v>
      </c>
      <c r="Q531" s="30">
        <v>110.0</v>
      </c>
      <c r="R531" s="30">
        <v>151.0</v>
      </c>
      <c r="S531" s="30">
        <v>10.0</v>
      </c>
      <c r="T531" s="30">
        <v>0.0</v>
      </c>
      <c r="U531" s="30">
        <v>0.0</v>
      </c>
      <c r="V531" s="30">
        <v>0.0</v>
      </c>
      <c r="W531" s="30">
        <v>0.0</v>
      </c>
      <c r="X531" s="48">
        <v>0.0</v>
      </c>
      <c r="Y531" s="30">
        <v>2339.0</v>
      </c>
      <c r="Z531" s="30">
        <v>560.0</v>
      </c>
      <c r="AA531" s="30">
        <v>2899.0</v>
      </c>
      <c r="AB531" s="46" t="str">
        <f t="array" ref="AB531">xlookup(A531&amp;B531,'Inventory by Market SKU (Units)'!D:D,'Inventory by Market SKU (Units)'!C:C,"",0)</f>
        <v/>
      </c>
      <c r="AC531" s="47" t="str">
        <f t="shared" si="1"/>
        <v/>
      </c>
      <c r="AD531" s="46"/>
    </row>
    <row r="532" ht="14.25" hidden="1" customHeight="1">
      <c r="A532" s="11" t="s">
        <v>45</v>
      </c>
      <c r="B532" s="11" t="s">
        <v>562</v>
      </c>
      <c r="C532" s="28">
        <v>2011.0</v>
      </c>
      <c r="D532" s="28">
        <v>1875.0</v>
      </c>
      <c r="E532" s="28">
        <v>465.0</v>
      </c>
      <c r="F532" s="28">
        <v>2639.0</v>
      </c>
      <c r="G532" s="28">
        <v>780.0</v>
      </c>
      <c r="H532" s="28">
        <v>1683.0</v>
      </c>
      <c r="I532" s="28">
        <v>2152.0</v>
      </c>
      <c r="J532" s="28">
        <v>1851.0</v>
      </c>
      <c r="K532" s="28">
        <v>1040.0</v>
      </c>
      <c r="L532" s="28">
        <v>1909.0</v>
      </c>
      <c r="M532" s="28">
        <v>1580.0</v>
      </c>
      <c r="N532" s="28">
        <v>1906.0</v>
      </c>
      <c r="O532" s="28">
        <v>375.0</v>
      </c>
      <c r="P532" s="28">
        <v>40.0</v>
      </c>
      <c r="Q532" s="28">
        <v>285.0</v>
      </c>
      <c r="R532" s="28">
        <v>0.0</v>
      </c>
      <c r="S532" s="28">
        <v>50.0</v>
      </c>
      <c r="T532" s="28">
        <v>20.0</v>
      </c>
      <c r="U532" s="28">
        <v>0.0</v>
      </c>
      <c r="V532" s="28">
        <v>0.0</v>
      </c>
      <c r="W532" s="28">
        <v>0.0</v>
      </c>
      <c r="X532" s="29">
        <v>0.0</v>
      </c>
      <c r="Y532" s="28">
        <v>19891.0</v>
      </c>
      <c r="Z532" s="28">
        <v>770.0</v>
      </c>
      <c r="AA532" s="28">
        <v>20661.0</v>
      </c>
      <c r="AB532" s="46">
        <f t="array" ref="AB532">xlookup(A532&amp;B532,'Inventory by Market SKU (Units)'!D:D,'Inventory by Market SKU (Units)'!C:C,"",0)</f>
        <v>0</v>
      </c>
      <c r="AC532" s="47" t="str">
        <f t="shared" si="1"/>
        <v/>
      </c>
      <c r="AD532" s="46"/>
    </row>
    <row r="533" ht="14.25" hidden="1" customHeight="1">
      <c r="A533" s="18" t="s">
        <v>45</v>
      </c>
      <c r="B533" s="18" t="s">
        <v>419</v>
      </c>
      <c r="C533" s="30">
        <v>736.0</v>
      </c>
      <c r="D533" s="30">
        <v>717.0</v>
      </c>
      <c r="E533" s="30">
        <v>270.0</v>
      </c>
      <c r="F533" s="30">
        <v>0.0</v>
      </c>
      <c r="G533" s="30">
        <v>0.0</v>
      </c>
      <c r="H533" s="30">
        <v>130.0</v>
      </c>
      <c r="I533" s="30">
        <v>1719.0</v>
      </c>
      <c r="J533" s="30">
        <v>1707.0</v>
      </c>
      <c r="K533" s="30">
        <v>261.0</v>
      </c>
      <c r="L533" s="30">
        <v>881.0</v>
      </c>
      <c r="M533" s="30">
        <v>1075.0</v>
      </c>
      <c r="N533" s="30">
        <v>590.0</v>
      </c>
      <c r="O533" s="30">
        <v>608.0</v>
      </c>
      <c r="P533" s="30">
        <v>161.0</v>
      </c>
      <c r="Q533" s="30">
        <v>280.0</v>
      </c>
      <c r="R533" s="30">
        <v>1110.0</v>
      </c>
      <c r="S533" s="30">
        <v>900.0</v>
      </c>
      <c r="T533" s="30">
        <v>790.0</v>
      </c>
      <c r="U533" s="30">
        <v>165.0</v>
      </c>
      <c r="V533" s="30">
        <v>350.0</v>
      </c>
      <c r="W533" s="30">
        <v>100.0</v>
      </c>
      <c r="X533" s="48">
        <v>0.0</v>
      </c>
      <c r="Y533" s="30">
        <v>8086.0</v>
      </c>
      <c r="Z533" s="30">
        <v>4464.0</v>
      </c>
      <c r="AA533" s="30">
        <v>12550.0</v>
      </c>
      <c r="AB533" s="46">
        <f t="array" ref="AB533">xlookup(A533&amp;B533,'Inventory by Market SKU (Units)'!D:D,'Inventory by Market SKU (Units)'!C:C,"",0)</f>
        <v>1351</v>
      </c>
      <c r="AC533" s="47">
        <f t="shared" si="1"/>
        <v>6.590243902</v>
      </c>
      <c r="AD533" s="46"/>
    </row>
    <row r="534" ht="14.25" hidden="1" customHeight="1">
      <c r="A534" s="11" t="s">
        <v>45</v>
      </c>
      <c r="B534" s="11" t="s">
        <v>366</v>
      </c>
      <c r="C534" s="28">
        <v>1325.0</v>
      </c>
      <c r="D534" s="28">
        <v>23.0</v>
      </c>
      <c r="E534" s="28">
        <v>1406.0</v>
      </c>
      <c r="F534" s="28">
        <v>1524.0</v>
      </c>
      <c r="G534" s="28">
        <v>1329.0</v>
      </c>
      <c r="H534" s="28">
        <v>745.0</v>
      </c>
      <c r="I534" s="28">
        <v>1213.0</v>
      </c>
      <c r="J534" s="28">
        <v>1155.0</v>
      </c>
      <c r="K534" s="28">
        <v>855.0</v>
      </c>
      <c r="L534" s="28">
        <v>957.0</v>
      </c>
      <c r="M534" s="28">
        <v>1408.0</v>
      </c>
      <c r="N534" s="28">
        <v>1495.0</v>
      </c>
      <c r="O534" s="28">
        <v>1122.0</v>
      </c>
      <c r="P534" s="28">
        <v>1138.0</v>
      </c>
      <c r="Q534" s="28">
        <v>1389.0</v>
      </c>
      <c r="R534" s="28">
        <v>1180.0</v>
      </c>
      <c r="S534" s="28">
        <v>824.0</v>
      </c>
      <c r="T534" s="28">
        <v>1014.0</v>
      </c>
      <c r="U534" s="28">
        <v>1177.0</v>
      </c>
      <c r="V534" s="28">
        <v>1120.0</v>
      </c>
      <c r="W534" s="28">
        <v>1162.0</v>
      </c>
      <c r="X534" s="29">
        <v>0.0</v>
      </c>
      <c r="Y534" s="28">
        <v>13435.0</v>
      </c>
      <c r="Z534" s="28">
        <v>10126.0</v>
      </c>
      <c r="AA534" s="28">
        <v>23561.0</v>
      </c>
      <c r="AB534" s="46">
        <f t="array" ref="AB534">xlookup(A534&amp;B534,'Inventory by Market SKU (Units)'!D:D,'Inventory by Market SKU (Units)'!C:C,"",0)</f>
        <v>2346</v>
      </c>
      <c r="AC534" s="47">
        <f t="shared" si="1"/>
        <v>2.034692108</v>
      </c>
      <c r="AD534" s="46"/>
    </row>
    <row r="535" ht="14.25" hidden="1" customHeight="1">
      <c r="A535" s="18" t="s">
        <v>45</v>
      </c>
      <c r="B535" s="18" t="s">
        <v>563</v>
      </c>
      <c r="C535" s="30">
        <v>0.0</v>
      </c>
      <c r="D535" s="30">
        <v>0.0</v>
      </c>
      <c r="E535" s="30">
        <v>0.0</v>
      </c>
      <c r="F535" s="30">
        <v>0.0</v>
      </c>
      <c r="G535" s="30">
        <v>0.0</v>
      </c>
      <c r="H535" s="30">
        <v>0.0</v>
      </c>
      <c r="I535" s="30">
        <v>0.0</v>
      </c>
      <c r="J535" s="30">
        <v>0.0</v>
      </c>
      <c r="K535" s="30">
        <v>188.0</v>
      </c>
      <c r="L535" s="30">
        <v>1119.0</v>
      </c>
      <c r="M535" s="30">
        <v>633.0</v>
      </c>
      <c r="N535" s="30">
        <v>482.0</v>
      </c>
      <c r="O535" s="30">
        <v>550.0</v>
      </c>
      <c r="P535" s="30">
        <v>272.0</v>
      </c>
      <c r="Q535" s="30">
        <v>295.0</v>
      </c>
      <c r="R535" s="30">
        <v>306.0</v>
      </c>
      <c r="S535" s="30">
        <v>383.0</v>
      </c>
      <c r="T535" s="30">
        <v>209.0</v>
      </c>
      <c r="U535" s="30">
        <v>245.0</v>
      </c>
      <c r="V535" s="30">
        <v>208.0</v>
      </c>
      <c r="W535" s="30">
        <v>272.0</v>
      </c>
      <c r="X535" s="48">
        <v>0.0</v>
      </c>
      <c r="Y535" s="30">
        <v>2422.0</v>
      </c>
      <c r="Z535" s="30">
        <v>2740.0</v>
      </c>
      <c r="AA535" s="30">
        <v>5162.0</v>
      </c>
      <c r="AB535" s="46">
        <f t="array" ref="AB535">xlookup(A535&amp;B535,'Inventory by Market SKU (Units)'!D:D,'Inventory by Market SKU (Units)'!C:C,"",0)</f>
        <v>526</v>
      </c>
      <c r="AC535" s="47">
        <f t="shared" si="1"/>
        <v>2.176551724</v>
      </c>
      <c r="AD535" s="46"/>
    </row>
    <row r="536" ht="14.25" hidden="1" customHeight="1">
      <c r="A536" s="11" t="s">
        <v>45</v>
      </c>
      <c r="B536" s="11" t="s">
        <v>365</v>
      </c>
      <c r="C536" s="28">
        <v>2170.0</v>
      </c>
      <c r="D536" s="28">
        <v>672.0</v>
      </c>
      <c r="E536" s="28">
        <v>2473.0</v>
      </c>
      <c r="F536" s="28">
        <v>2229.0</v>
      </c>
      <c r="G536" s="28">
        <v>2007.0</v>
      </c>
      <c r="H536" s="28">
        <v>1641.0</v>
      </c>
      <c r="I536" s="28">
        <v>2152.0</v>
      </c>
      <c r="J536" s="28">
        <v>1845.0</v>
      </c>
      <c r="K536" s="28">
        <v>1494.0</v>
      </c>
      <c r="L536" s="28">
        <v>1998.0</v>
      </c>
      <c r="M536" s="28">
        <v>1930.0</v>
      </c>
      <c r="N536" s="28">
        <v>1580.0</v>
      </c>
      <c r="O536" s="28">
        <v>1640.0</v>
      </c>
      <c r="P536" s="28">
        <v>1825.0</v>
      </c>
      <c r="Q536" s="28">
        <v>2090.0</v>
      </c>
      <c r="R536" s="28">
        <v>2168.0</v>
      </c>
      <c r="S536" s="28">
        <v>1468.0</v>
      </c>
      <c r="T536" s="28">
        <v>1979.0</v>
      </c>
      <c r="U536" s="28">
        <v>1482.0</v>
      </c>
      <c r="V536" s="28">
        <v>1757.0</v>
      </c>
      <c r="W536" s="28">
        <v>1305.0</v>
      </c>
      <c r="X536" s="29">
        <v>0.0</v>
      </c>
      <c r="Y536" s="28">
        <v>22191.0</v>
      </c>
      <c r="Z536" s="28">
        <v>15714.0</v>
      </c>
      <c r="AA536" s="28">
        <v>37905.0</v>
      </c>
      <c r="AB536" s="46">
        <f t="array" ref="AB536">xlookup(A536&amp;B536,'Inventory by Market SKU (Units)'!D:D,'Inventory by Market SKU (Units)'!C:C,"",0)</f>
        <v>319</v>
      </c>
      <c r="AC536" s="47">
        <f t="shared" si="1"/>
        <v>0.2106073944</v>
      </c>
      <c r="AD536" s="46"/>
    </row>
    <row r="537" ht="14.25" hidden="1" customHeight="1">
      <c r="A537" s="18" t="s">
        <v>45</v>
      </c>
      <c r="B537" s="18" t="s">
        <v>564</v>
      </c>
      <c r="C537" s="30">
        <v>0.0</v>
      </c>
      <c r="D537" s="30">
        <v>0.0</v>
      </c>
      <c r="E537" s="30">
        <v>0.0</v>
      </c>
      <c r="F537" s="30">
        <v>0.0</v>
      </c>
      <c r="G537" s="30">
        <v>0.0</v>
      </c>
      <c r="H537" s="30">
        <v>0.0</v>
      </c>
      <c r="I537" s="30">
        <v>0.0</v>
      </c>
      <c r="J537" s="30">
        <v>0.0</v>
      </c>
      <c r="K537" s="30">
        <v>0.0</v>
      </c>
      <c r="L537" s="30">
        <v>0.0</v>
      </c>
      <c r="M537" s="30">
        <v>70.0</v>
      </c>
      <c r="N537" s="30">
        <v>160.0</v>
      </c>
      <c r="O537" s="30">
        <v>30.0</v>
      </c>
      <c r="P537" s="30">
        <v>10.0</v>
      </c>
      <c r="Q537" s="30">
        <v>150.0</v>
      </c>
      <c r="R537" s="30">
        <v>120.0</v>
      </c>
      <c r="S537" s="30">
        <v>0.0</v>
      </c>
      <c r="T537" s="30">
        <v>0.0</v>
      </c>
      <c r="U537" s="30">
        <v>40.0</v>
      </c>
      <c r="V537" s="30">
        <v>20.0</v>
      </c>
      <c r="W537" s="30">
        <v>50.0</v>
      </c>
      <c r="X537" s="48">
        <v>0.0</v>
      </c>
      <c r="Y537" s="30">
        <v>230.0</v>
      </c>
      <c r="Z537" s="30">
        <v>420.0</v>
      </c>
      <c r="AA537" s="30">
        <v>650.0</v>
      </c>
      <c r="AB537" s="46">
        <f t="array" ref="AB537">xlookup(A537&amp;B537,'Inventory by Market SKU (Units)'!D:D,'Inventory by Market SKU (Units)'!C:C,"",0)</f>
        <v>108</v>
      </c>
      <c r="AC537" s="47">
        <f t="shared" si="1"/>
        <v>2.945454545</v>
      </c>
      <c r="AD537" s="46"/>
    </row>
    <row r="538" ht="14.25" hidden="1" customHeight="1">
      <c r="A538" s="11" t="s">
        <v>45</v>
      </c>
      <c r="B538" s="11" t="s">
        <v>368</v>
      </c>
      <c r="C538" s="28">
        <v>772.0</v>
      </c>
      <c r="D538" s="28">
        <v>833.0</v>
      </c>
      <c r="E538" s="28">
        <v>286.0</v>
      </c>
      <c r="F538" s="28">
        <v>1761.0</v>
      </c>
      <c r="G538" s="28">
        <v>1026.0</v>
      </c>
      <c r="H538" s="28">
        <v>0.0</v>
      </c>
      <c r="I538" s="28">
        <v>0.0</v>
      </c>
      <c r="J538" s="28">
        <v>1022.0</v>
      </c>
      <c r="K538" s="28">
        <v>725.0</v>
      </c>
      <c r="L538" s="28">
        <v>1077.0</v>
      </c>
      <c r="M538" s="28">
        <v>926.0</v>
      </c>
      <c r="N538" s="28">
        <v>1213.0</v>
      </c>
      <c r="O538" s="28">
        <v>1729.0</v>
      </c>
      <c r="P538" s="28">
        <v>763.0</v>
      </c>
      <c r="Q538" s="28">
        <v>628.0</v>
      </c>
      <c r="R538" s="28">
        <v>1216.0</v>
      </c>
      <c r="S538" s="28">
        <v>751.0</v>
      </c>
      <c r="T538" s="28">
        <v>1019.0</v>
      </c>
      <c r="U538" s="28">
        <v>835.0</v>
      </c>
      <c r="V538" s="28">
        <v>1071.0</v>
      </c>
      <c r="W538" s="28">
        <v>705.0</v>
      </c>
      <c r="X538" s="29">
        <v>0.0</v>
      </c>
      <c r="Y538" s="28">
        <v>9641.0</v>
      </c>
      <c r="Z538" s="28">
        <v>8717.0</v>
      </c>
      <c r="AA538" s="28">
        <v>18358.0</v>
      </c>
      <c r="AB538" s="46">
        <f t="array" ref="AB538">xlookup(A538&amp;B538,'Inventory by Market SKU (Units)'!D:D,'Inventory by Market SKU (Units)'!C:C,"",0)</f>
        <v>0</v>
      </c>
      <c r="AC538" s="47">
        <f t="shared" si="1"/>
        <v>0</v>
      </c>
      <c r="AD538" s="46"/>
    </row>
    <row r="539" ht="14.25" hidden="1" customHeight="1">
      <c r="A539" s="18" t="s">
        <v>45</v>
      </c>
      <c r="B539" s="18" t="s">
        <v>565</v>
      </c>
      <c r="C539" s="30">
        <v>855.0</v>
      </c>
      <c r="D539" s="30">
        <v>6.0</v>
      </c>
      <c r="E539" s="30">
        <v>0.0</v>
      </c>
      <c r="F539" s="30">
        <v>1614.0</v>
      </c>
      <c r="G539" s="30">
        <v>836.0</v>
      </c>
      <c r="H539" s="30">
        <v>610.0</v>
      </c>
      <c r="I539" s="30">
        <v>845.0</v>
      </c>
      <c r="J539" s="30">
        <v>582.0</v>
      </c>
      <c r="K539" s="30">
        <v>328.0</v>
      </c>
      <c r="L539" s="30">
        <v>820.0</v>
      </c>
      <c r="M539" s="30">
        <v>717.0</v>
      </c>
      <c r="N539" s="30">
        <v>746.0</v>
      </c>
      <c r="O539" s="30">
        <v>805.0</v>
      </c>
      <c r="P539" s="30">
        <v>630.0</v>
      </c>
      <c r="Q539" s="30">
        <v>857.0</v>
      </c>
      <c r="R539" s="30">
        <v>956.0</v>
      </c>
      <c r="S539" s="30">
        <v>561.0</v>
      </c>
      <c r="T539" s="30">
        <v>637.0</v>
      </c>
      <c r="U539" s="30">
        <v>380.0</v>
      </c>
      <c r="V539" s="30">
        <v>320.0</v>
      </c>
      <c r="W539" s="30">
        <v>405.0</v>
      </c>
      <c r="X539" s="48">
        <v>0.0</v>
      </c>
      <c r="Y539" s="30">
        <v>7959.0</v>
      </c>
      <c r="Z539" s="30">
        <v>5551.0</v>
      </c>
      <c r="AA539" s="30">
        <v>13510.0</v>
      </c>
      <c r="AB539" s="46">
        <f t="array" ref="AB539">xlookup(A539&amp;B539,'Inventory by Market SKU (Units)'!D:D,'Inventory by Market SKU (Units)'!C:C,"",0)</f>
        <v>1300</v>
      </c>
      <c r="AC539" s="47">
        <f t="shared" si="1"/>
        <v>3.529411765</v>
      </c>
      <c r="AD539" s="46"/>
    </row>
    <row r="540" ht="14.25" hidden="1" customHeight="1">
      <c r="A540" s="11" t="s">
        <v>45</v>
      </c>
      <c r="B540" s="11" t="s">
        <v>468</v>
      </c>
      <c r="C540" s="28">
        <v>1177.0</v>
      </c>
      <c r="D540" s="28">
        <v>860.0</v>
      </c>
      <c r="E540" s="28">
        <v>1220.0</v>
      </c>
      <c r="F540" s="28">
        <v>1288.0</v>
      </c>
      <c r="G540" s="28">
        <v>3036.0</v>
      </c>
      <c r="H540" s="28">
        <v>25.0</v>
      </c>
      <c r="I540" s="28">
        <v>2067.0</v>
      </c>
      <c r="J540" s="28">
        <v>1982.0</v>
      </c>
      <c r="K540" s="28">
        <v>1562.0</v>
      </c>
      <c r="L540" s="28">
        <v>1319.0</v>
      </c>
      <c r="M540" s="28">
        <v>1690.0</v>
      </c>
      <c r="N540" s="28">
        <v>2466.0</v>
      </c>
      <c r="O540" s="28">
        <v>757.0</v>
      </c>
      <c r="P540" s="28">
        <v>1875.0</v>
      </c>
      <c r="Q540" s="28">
        <v>2278.0</v>
      </c>
      <c r="R540" s="28">
        <v>2270.0</v>
      </c>
      <c r="S540" s="28">
        <v>1092.0</v>
      </c>
      <c r="T540" s="28">
        <v>2401.0</v>
      </c>
      <c r="U540" s="28">
        <v>561.0</v>
      </c>
      <c r="V540" s="28">
        <v>1871.0</v>
      </c>
      <c r="W540" s="28">
        <v>1852.0</v>
      </c>
      <c r="X540" s="29">
        <v>0.0</v>
      </c>
      <c r="Y540" s="28">
        <v>18692.0</v>
      </c>
      <c r="Z540" s="28">
        <v>14957.0</v>
      </c>
      <c r="AA540" s="28">
        <v>33649.0</v>
      </c>
      <c r="AB540" s="46">
        <f t="array" ref="AB540">xlookup(A540&amp;B540,'Inventory by Market SKU (Units)'!D:D,'Inventory by Market SKU (Units)'!C:C,"",0)</f>
        <v>896</v>
      </c>
      <c r="AC540" s="47">
        <f t="shared" si="1"/>
        <v>0.6274509804</v>
      </c>
      <c r="AD540" s="46"/>
    </row>
    <row r="541" ht="14.25" hidden="1" customHeight="1">
      <c r="A541" s="18" t="s">
        <v>45</v>
      </c>
      <c r="B541" s="18" t="s">
        <v>566</v>
      </c>
      <c r="C541" s="30">
        <v>0.0</v>
      </c>
      <c r="D541" s="30">
        <v>77.0</v>
      </c>
      <c r="E541" s="30">
        <v>85.0</v>
      </c>
      <c r="F541" s="30">
        <v>54.0</v>
      </c>
      <c r="G541" s="30">
        <v>52.0</v>
      </c>
      <c r="H541" s="30">
        <v>149.0</v>
      </c>
      <c r="I541" s="30">
        <v>100.0</v>
      </c>
      <c r="J541" s="30">
        <v>99.0</v>
      </c>
      <c r="K541" s="30">
        <v>89.0</v>
      </c>
      <c r="L541" s="30">
        <v>120.0</v>
      </c>
      <c r="M541" s="30">
        <v>137.0</v>
      </c>
      <c r="N541" s="30">
        <v>100.0</v>
      </c>
      <c r="O541" s="30">
        <v>96.0</v>
      </c>
      <c r="P541" s="30">
        <v>52.0</v>
      </c>
      <c r="Q541" s="30">
        <v>54.0</v>
      </c>
      <c r="R541" s="30">
        <v>0.0</v>
      </c>
      <c r="S541" s="30">
        <v>0.0</v>
      </c>
      <c r="T541" s="30">
        <v>30.0</v>
      </c>
      <c r="U541" s="30">
        <v>0.0</v>
      </c>
      <c r="V541" s="30">
        <v>0.0</v>
      </c>
      <c r="W541" s="30">
        <v>0.0</v>
      </c>
      <c r="X541" s="48">
        <v>0.0</v>
      </c>
      <c r="Y541" s="30">
        <v>1062.0</v>
      </c>
      <c r="Z541" s="30">
        <v>232.0</v>
      </c>
      <c r="AA541" s="30">
        <v>1294.0</v>
      </c>
      <c r="AB541" s="46">
        <f t="array" ref="AB541">xlookup(A541&amp;B541,'Inventory by Market SKU (Units)'!D:D,'Inventory by Market SKU (Units)'!C:C,"",0)</f>
        <v>1</v>
      </c>
      <c r="AC541" s="47" t="str">
        <f t="shared" si="1"/>
        <v/>
      </c>
      <c r="AD541" s="46"/>
    </row>
    <row r="542" ht="14.25" hidden="1" customHeight="1">
      <c r="A542" s="11" t="s">
        <v>45</v>
      </c>
      <c r="B542" s="11" t="s">
        <v>567</v>
      </c>
      <c r="C542" s="28">
        <v>0.0</v>
      </c>
      <c r="D542" s="28">
        <v>0.0</v>
      </c>
      <c r="E542" s="28">
        <v>0.0</v>
      </c>
      <c r="F542" s="28">
        <v>0.0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40.0</v>
      </c>
      <c r="N542" s="28">
        <v>162.0</v>
      </c>
      <c r="O542" s="28">
        <v>120.0</v>
      </c>
      <c r="P542" s="28">
        <v>82.0</v>
      </c>
      <c r="Q542" s="28">
        <v>213.0</v>
      </c>
      <c r="R542" s="28">
        <v>65.0</v>
      </c>
      <c r="S542" s="28">
        <v>115.0</v>
      </c>
      <c r="T542" s="28">
        <v>0.0</v>
      </c>
      <c r="U542" s="28">
        <v>51.0</v>
      </c>
      <c r="V542" s="28">
        <v>0.0</v>
      </c>
      <c r="W542" s="28">
        <v>0.0</v>
      </c>
      <c r="X542" s="29">
        <v>0.0</v>
      </c>
      <c r="Y542" s="28">
        <v>202.0</v>
      </c>
      <c r="Z542" s="28">
        <v>646.0</v>
      </c>
      <c r="AA542" s="28">
        <v>848.0</v>
      </c>
      <c r="AB542" s="46" t="str">
        <f t="array" ref="AB542">xlookup(A542&amp;B542,'Inventory by Market SKU (Units)'!D:D,'Inventory by Market SKU (Units)'!C:C,"",0)</f>
        <v/>
      </c>
      <c r="AC542" s="47">
        <f t="shared" si="1"/>
        <v>0</v>
      </c>
      <c r="AD542" s="46"/>
    </row>
    <row r="543" ht="14.25" hidden="1" customHeight="1">
      <c r="A543" s="18" t="s">
        <v>45</v>
      </c>
      <c r="B543" s="18" t="s">
        <v>568</v>
      </c>
      <c r="C543" s="30">
        <v>110.0</v>
      </c>
      <c r="D543" s="30">
        <v>142.0</v>
      </c>
      <c r="E543" s="30">
        <v>164.0</v>
      </c>
      <c r="F543" s="30">
        <v>270.0</v>
      </c>
      <c r="G543" s="30">
        <v>61.0</v>
      </c>
      <c r="H543" s="30">
        <v>105.0</v>
      </c>
      <c r="I543" s="30">
        <v>155.0</v>
      </c>
      <c r="J543" s="30">
        <v>66.0</v>
      </c>
      <c r="K543" s="30">
        <v>110.0</v>
      </c>
      <c r="L543" s="30">
        <v>12.0</v>
      </c>
      <c r="M543" s="30">
        <v>253.0</v>
      </c>
      <c r="N543" s="30">
        <v>45.0</v>
      </c>
      <c r="O543" s="30">
        <v>85.0</v>
      </c>
      <c r="P543" s="30">
        <v>170.0</v>
      </c>
      <c r="Q543" s="30">
        <v>26.0</v>
      </c>
      <c r="R543" s="30">
        <v>0.0</v>
      </c>
      <c r="S543" s="30">
        <v>0.0</v>
      </c>
      <c r="T543" s="30">
        <v>0.0</v>
      </c>
      <c r="U543" s="30">
        <v>0.0</v>
      </c>
      <c r="V543" s="30">
        <v>0.0</v>
      </c>
      <c r="W543" s="30">
        <v>0.0</v>
      </c>
      <c r="X543" s="48">
        <v>0.0</v>
      </c>
      <c r="Y543" s="30">
        <v>1493.0</v>
      </c>
      <c r="Z543" s="30">
        <v>281.0</v>
      </c>
      <c r="AA543" s="30">
        <v>1774.0</v>
      </c>
      <c r="AB543" s="46" t="str">
        <f t="array" ref="AB543">xlookup(A543&amp;B543,'Inventory by Market SKU (Units)'!D:D,'Inventory by Market SKU (Units)'!C:C,"",0)</f>
        <v/>
      </c>
      <c r="AC543" s="47" t="str">
        <f t="shared" si="1"/>
        <v/>
      </c>
      <c r="AD543" s="46"/>
    </row>
    <row r="544" ht="14.25" hidden="1" customHeight="1">
      <c r="A544" s="11" t="s">
        <v>45</v>
      </c>
      <c r="B544" s="11" t="s">
        <v>569</v>
      </c>
      <c r="C544" s="28">
        <v>535.0</v>
      </c>
      <c r="D544" s="28">
        <v>611.0</v>
      </c>
      <c r="E544" s="28">
        <v>802.0</v>
      </c>
      <c r="F544" s="28">
        <v>1321.0</v>
      </c>
      <c r="G544" s="28">
        <v>635.0</v>
      </c>
      <c r="H544" s="28">
        <v>790.0</v>
      </c>
      <c r="I544" s="28">
        <v>1106.0</v>
      </c>
      <c r="J544" s="28">
        <v>625.0</v>
      </c>
      <c r="K544" s="28">
        <v>637.0</v>
      </c>
      <c r="L544" s="28">
        <v>881.0</v>
      </c>
      <c r="M544" s="28">
        <v>571.0</v>
      </c>
      <c r="N544" s="28">
        <v>640.0</v>
      </c>
      <c r="O544" s="28">
        <v>880.0</v>
      </c>
      <c r="P544" s="28">
        <v>44.0</v>
      </c>
      <c r="Q544" s="28">
        <v>1205.0</v>
      </c>
      <c r="R544" s="28">
        <v>1287.0</v>
      </c>
      <c r="S544" s="28">
        <v>966.0</v>
      </c>
      <c r="T544" s="28">
        <v>1064.0</v>
      </c>
      <c r="U544" s="28">
        <v>1137.0</v>
      </c>
      <c r="V544" s="28">
        <v>1043.0</v>
      </c>
      <c r="W544" s="28">
        <v>717.0</v>
      </c>
      <c r="X544" s="29">
        <v>0.0</v>
      </c>
      <c r="Y544" s="28">
        <v>9154.0</v>
      </c>
      <c r="Z544" s="28">
        <v>8343.0</v>
      </c>
      <c r="AA544" s="28">
        <v>17497.0</v>
      </c>
      <c r="AB544" s="46">
        <f t="array" ref="AB544">xlookup(A544&amp;B544,'Inventory by Market SKU (Units)'!D:D,'Inventory by Market SKU (Units)'!C:C,"",0)</f>
        <v>2780</v>
      </c>
      <c r="AC544" s="47">
        <f t="shared" si="1"/>
        <v>2.878840179</v>
      </c>
      <c r="AD544" s="46"/>
    </row>
    <row r="545" ht="14.25" hidden="1" customHeight="1">
      <c r="A545" s="18" t="s">
        <v>45</v>
      </c>
      <c r="B545" s="18" t="s">
        <v>570</v>
      </c>
      <c r="C545" s="30">
        <v>1.0</v>
      </c>
      <c r="D545" s="30">
        <v>80.0</v>
      </c>
      <c r="E545" s="30">
        <v>0.0</v>
      </c>
      <c r="F545" s="30">
        <v>75.0</v>
      </c>
      <c r="G545" s="30">
        <v>104.0</v>
      </c>
      <c r="H545" s="30">
        <v>50.0</v>
      </c>
      <c r="I545" s="30">
        <v>90.0</v>
      </c>
      <c r="J545" s="30">
        <v>76.0</v>
      </c>
      <c r="K545" s="30">
        <v>123.0</v>
      </c>
      <c r="L545" s="30">
        <v>584.0</v>
      </c>
      <c r="M545" s="30">
        <v>349.0</v>
      </c>
      <c r="N545" s="30">
        <v>289.0</v>
      </c>
      <c r="O545" s="30">
        <v>218.0</v>
      </c>
      <c r="P545" s="30">
        <v>116.0</v>
      </c>
      <c r="Q545" s="30">
        <v>220.0</v>
      </c>
      <c r="R545" s="30">
        <v>61.0</v>
      </c>
      <c r="S545" s="30">
        <v>0.0</v>
      </c>
      <c r="T545" s="30">
        <v>120.0</v>
      </c>
      <c r="U545" s="30">
        <v>110.0</v>
      </c>
      <c r="V545" s="30">
        <v>50.0</v>
      </c>
      <c r="W545" s="30">
        <v>100.0</v>
      </c>
      <c r="X545" s="48">
        <v>0.0</v>
      </c>
      <c r="Y545" s="30">
        <v>1821.0</v>
      </c>
      <c r="Z545" s="30">
        <v>995.0</v>
      </c>
      <c r="AA545" s="30">
        <v>2816.0</v>
      </c>
      <c r="AB545" s="46">
        <f t="array" ref="AB545">xlookup(A545&amp;B545,'Inventory by Market SKU (Units)'!D:D,'Inventory by Market SKU (Units)'!C:C,"",0)</f>
        <v>0</v>
      </c>
      <c r="AC545" s="47">
        <f t="shared" si="1"/>
        <v>0</v>
      </c>
      <c r="AD545" s="46"/>
    </row>
    <row r="546" ht="14.25" hidden="1" customHeight="1">
      <c r="A546" s="11" t="s">
        <v>45</v>
      </c>
      <c r="B546" s="11" t="s">
        <v>571</v>
      </c>
      <c r="C546" s="28">
        <v>315.0</v>
      </c>
      <c r="D546" s="28">
        <v>265.0</v>
      </c>
      <c r="E546" s="28">
        <v>350.0</v>
      </c>
      <c r="F546" s="28">
        <v>350.0</v>
      </c>
      <c r="G546" s="28">
        <v>0.0</v>
      </c>
      <c r="H546" s="28">
        <v>0.0</v>
      </c>
      <c r="I546" s="28">
        <v>225.0</v>
      </c>
      <c r="J546" s="28">
        <v>355.0</v>
      </c>
      <c r="K546" s="28">
        <v>241.0</v>
      </c>
      <c r="L546" s="28">
        <v>162.0</v>
      </c>
      <c r="M546" s="28">
        <v>212.0</v>
      </c>
      <c r="N546" s="28">
        <v>230.0</v>
      </c>
      <c r="O546" s="28">
        <v>360.0</v>
      </c>
      <c r="P546" s="28">
        <v>289.0</v>
      </c>
      <c r="Q546" s="28">
        <v>301.0</v>
      </c>
      <c r="R546" s="28">
        <v>366.0</v>
      </c>
      <c r="S546" s="28">
        <v>363.0</v>
      </c>
      <c r="T546" s="28">
        <v>456.0</v>
      </c>
      <c r="U546" s="28">
        <v>425.0</v>
      </c>
      <c r="V546" s="28">
        <v>535.0</v>
      </c>
      <c r="W546" s="28">
        <v>260.0</v>
      </c>
      <c r="X546" s="29">
        <v>0.0</v>
      </c>
      <c r="Y546" s="28">
        <v>2705.0</v>
      </c>
      <c r="Z546" s="28">
        <v>3355.0</v>
      </c>
      <c r="AA546" s="28">
        <v>6060.0</v>
      </c>
      <c r="AB546" s="46">
        <f t="array" ref="AB546">xlookup(A546&amp;B546,'Inventory by Market SKU (Units)'!D:D,'Inventory by Market SKU (Units)'!C:C,"",0)</f>
        <v>395</v>
      </c>
      <c r="AC546" s="47">
        <f t="shared" si="1"/>
        <v>0.9713114754</v>
      </c>
      <c r="AD546" s="46"/>
    </row>
    <row r="547" ht="14.25" hidden="1" customHeight="1">
      <c r="A547" s="18" t="s">
        <v>45</v>
      </c>
      <c r="B547" s="18" t="s">
        <v>572</v>
      </c>
      <c r="C547" s="30">
        <v>20.0</v>
      </c>
      <c r="D547" s="30">
        <v>316.0</v>
      </c>
      <c r="E547" s="30">
        <v>1228.0</v>
      </c>
      <c r="F547" s="30">
        <v>448.0</v>
      </c>
      <c r="G547" s="30">
        <v>550.0</v>
      </c>
      <c r="H547" s="30">
        <v>410.0</v>
      </c>
      <c r="I547" s="30">
        <v>436.0</v>
      </c>
      <c r="J547" s="30">
        <v>471.0</v>
      </c>
      <c r="K547" s="30">
        <v>292.0</v>
      </c>
      <c r="L547" s="30">
        <v>398.0</v>
      </c>
      <c r="M547" s="30">
        <v>488.0</v>
      </c>
      <c r="N547" s="30">
        <v>621.0</v>
      </c>
      <c r="O547" s="30">
        <v>437.0</v>
      </c>
      <c r="P547" s="30">
        <v>753.0</v>
      </c>
      <c r="Q547" s="30">
        <v>1066.0</v>
      </c>
      <c r="R547" s="30">
        <v>70.0</v>
      </c>
      <c r="S547" s="30">
        <v>22.0</v>
      </c>
      <c r="T547" s="30">
        <v>0.0</v>
      </c>
      <c r="U547" s="30">
        <v>0.0</v>
      </c>
      <c r="V547" s="30">
        <v>0.0</v>
      </c>
      <c r="W547" s="30">
        <v>0.0</v>
      </c>
      <c r="X547" s="48">
        <v>0.0</v>
      </c>
      <c r="Y547" s="30">
        <v>5678.0</v>
      </c>
      <c r="Z547" s="30">
        <v>2348.0</v>
      </c>
      <c r="AA547" s="30">
        <v>8026.0</v>
      </c>
      <c r="AB547" s="46">
        <f t="array" ref="AB547">xlookup(A547&amp;B547,'Inventory by Market SKU (Units)'!D:D,'Inventory by Market SKU (Units)'!C:C,"",0)</f>
        <v>0</v>
      </c>
      <c r="AC547" s="47" t="str">
        <f t="shared" si="1"/>
        <v/>
      </c>
      <c r="AD547" s="46"/>
    </row>
    <row r="548" ht="14.25" hidden="1" customHeight="1">
      <c r="A548" s="11" t="s">
        <v>45</v>
      </c>
      <c r="B548" s="11" t="s">
        <v>573</v>
      </c>
      <c r="C548" s="28">
        <v>0.0</v>
      </c>
      <c r="D548" s="28">
        <v>0.0</v>
      </c>
      <c r="E548" s="28">
        <v>567.0</v>
      </c>
      <c r="F548" s="28">
        <v>319.0</v>
      </c>
      <c r="G548" s="28">
        <v>949.0</v>
      </c>
      <c r="H548" s="28">
        <v>885.0</v>
      </c>
      <c r="I548" s="28">
        <v>1094.0</v>
      </c>
      <c r="J548" s="28">
        <v>777.0</v>
      </c>
      <c r="K548" s="28">
        <v>627.0</v>
      </c>
      <c r="L548" s="28">
        <v>1002.0</v>
      </c>
      <c r="M548" s="28">
        <v>716.0</v>
      </c>
      <c r="N548" s="28">
        <v>442.0</v>
      </c>
      <c r="O548" s="28">
        <v>623.0</v>
      </c>
      <c r="P548" s="28">
        <v>279.0</v>
      </c>
      <c r="Q548" s="28">
        <v>435.0</v>
      </c>
      <c r="R548" s="28">
        <v>413.0</v>
      </c>
      <c r="S548" s="28">
        <v>353.0</v>
      </c>
      <c r="T548" s="28">
        <v>282.0</v>
      </c>
      <c r="U548" s="28">
        <v>394.0</v>
      </c>
      <c r="V548" s="28">
        <v>256.0</v>
      </c>
      <c r="W548" s="28">
        <v>167.0</v>
      </c>
      <c r="X548" s="29">
        <v>0.0</v>
      </c>
      <c r="Y548" s="28">
        <v>7378.0</v>
      </c>
      <c r="Z548" s="28">
        <v>3202.0</v>
      </c>
      <c r="AA548" s="28">
        <v>10580.0</v>
      </c>
      <c r="AB548" s="46">
        <f t="array" ref="AB548">xlookup(A548&amp;B548,'Inventory by Market SKU (Units)'!D:D,'Inventory by Market SKU (Units)'!C:C,"",0)</f>
        <v>4973</v>
      </c>
      <c r="AC548" s="47">
        <f t="shared" si="1"/>
        <v>18.26070991</v>
      </c>
      <c r="AD548" s="46"/>
    </row>
    <row r="549" ht="14.25" hidden="1" customHeight="1">
      <c r="A549" s="18" t="s">
        <v>45</v>
      </c>
      <c r="B549" s="18" t="s">
        <v>574</v>
      </c>
      <c r="C549" s="30">
        <v>0.0</v>
      </c>
      <c r="D549" s="30">
        <v>0.0</v>
      </c>
      <c r="E549" s="30">
        <v>564.0</v>
      </c>
      <c r="F549" s="30">
        <v>284.0</v>
      </c>
      <c r="G549" s="30">
        <v>970.0</v>
      </c>
      <c r="H549" s="30">
        <v>866.0</v>
      </c>
      <c r="I549" s="30">
        <v>884.0</v>
      </c>
      <c r="J549" s="30">
        <v>751.0</v>
      </c>
      <c r="K549" s="30">
        <v>585.0</v>
      </c>
      <c r="L549" s="30">
        <v>812.0</v>
      </c>
      <c r="M549" s="30">
        <v>620.0</v>
      </c>
      <c r="N549" s="30">
        <v>371.0</v>
      </c>
      <c r="O549" s="30">
        <v>67.0</v>
      </c>
      <c r="P549" s="30">
        <v>0.0</v>
      </c>
      <c r="Q549" s="30">
        <v>0.0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48">
        <v>0.0</v>
      </c>
      <c r="Y549" s="30">
        <v>6707.0</v>
      </c>
      <c r="Z549" s="30">
        <v>67.0</v>
      </c>
      <c r="AA549" s="30">
        <v>6774.0</v>
      </c>
      <c r="AB549" s="46">
        <f t="array" ref="AB549">xlookup(A549&amp;B549,'Inventory by Market SKU (Units)'!D:D,'Inventory by Market SKU (Units)'!C:C,"",0)</f>
        <v>0</v>
      </c>
      <c r="AC549" s="47" t="str">
        <f t="shared" si="1"/>
        <v/>
      </c>
      <c r="AD549" s="46"/>
    </row>
    <row r="550" ht="14.25" hidden="1" customHeight="1">
      <c r="A550" s="11" t="s">
        <v>45</v>
      </c>
      <c r="B550" s="11" t="s">
        <v>575</v>
      </c>
      <c r="C550" s="28">
        <v>265.0</v>
      </c>
      <c r="D550" s="28">
        <v>584.0</v>
      </c>
      <c r="E550" s="28">
        <v>95.0</v>
      </c>
      <c r="F550" s="28">
        <v>0.0</v>
      </c>
      <c r="G550" s="28">
        <v>0.0</v>
      </c>
      <c r="H550" s="28">
        <v>0.0</v>
      </c>
      <c r="I550" s="28">
        <v>0.0</v>
      </c>
      <c r="J550" s="28">
        <v>34.0</v>
      </c>
      <c r="K550" s="28">
        <v>270.0</v>
      </c>
      <c r="L550" s="28">
        <v>369.0</v>
      </c>
      <c r="M550" s="28">
        <v>200.0</v>
      </c>
      <c r="N550" s="28">
        <v>101.0</v>
      </c>
      <c r="O550" s="28">
        <v>90.0</v>
      </c>
      <c r="P550" s="28">
        <v>120.0</v>
      </c>
      <c r="Q550" s="28">
        <v>95.0</v>
      </c>
      <c r="R550" s="28">
        <v>152.0</v>
      </c>
      <c r="S550" s="28">
        <v>80.0</v>
      </c>
      <c r="T550" s="28">
        <v>0.0</v>
      </c>
      <c r="U550" s="28">
        <v>0.0</v>
      </c>
      <c r="V550" s="28">
        <v>0.0</v>
      </c>
      <c r="W550" s="28">
        <v>0.0</v>
      </c>
      <c r="X550" s="29">
        <v>0.0</v>
      </c>
      <c r="Y550" s="28">
        <v>1918.0</v>
      </c>
      <c r="Z550" s="28">
        <v>537.0</v>
      </c>
      <c r="AA550" s="28">
        <v>2455.0</v>
      </c>
      <c r="AB550" s="46" t="str">
        <f t="array" ref="AB550">xlookup(A550&amp;B550,'Inventory by Market SKU (Units)'!D:D,'Inventory by Market SKU (Units)'!C:C,"",0)</f>
        <v/>
      </c>
      <c r="AC550" s="47" t="str">
        <f t="shared" si="1"/>
        <v/>
      </c>
      <c r="AD550" s="46"/>
    </row>
    <row r="551" ht="14.25" hidden="1" customHeight="1">
      <c r="A551" s="18" t="s">
        <v>45</v>
      </c>
      <c r="B551" s="18" t="s">
        <v>576</v>
      </c>
      <c r="C551" s="30">
        <v>0.0</v>
      </c>
      <c r="D551" s="30">
        <v>0.0</v>
      </c>
      <c r="E551" s="30">
        <v>0.0</v>
      </c>
      <c r="F551" s="30">
        <v>0.0</v>
      </c>
      <c r="G551" s="30">
        <v>0.0</v>
      </c>
      <c r="H551" s="30">
        <v>0.0</v>
      </c>
      <c r="I551" s="30">
        <v>0.0</v>
      </c>
      <c r="J551" s="30">
        <v>0.0</v>
      </c>
      <c r="K551" s="30">
        <v>0.0</v>
      </c>
      <c r="L551" s="30">
        <v>0.0</v>
      </c>
      <c r="M551" s="30">
        <v>0.0</v>
      </c>
      <c r="N551" s="30">
        <v>529.0</v>
      </c>
      <c r="O551" s="30">
        <v>557.0</v>
      </c>
      <c r="P551" s="30">
        <v>295.0</v>
      </c>
      <c r="Q551" s="30">
        <v>355.0</v>
      </c>
      <c r="R551" s="30">
        <v>425.0</v>
      </c>
      <c r="S551" s="30">
        <v>349.0</v>
      </c>
      <c r="T551" s="30">
        <v>209.0</v>
      </c>
      <c r="U551" s="30">
        <v>552.0</v>
      </c>
      <c r="V551" s="30">
        <v>219.0</v>
      </c>
      <c r="W551" s="30">
        <v>180.0</v>
      </c>
      <c r="X551" s="48">
        <v>0.0</v>
      </c>
      <c r="Y551" s="30">
        <v>529.0</v>
      </c>
      <c r="Z551" s="30">
        <v>3141.0</v>
      </c>
      <c r="AA551" s="30">
        <v>3670.0</v>
      </c>
      <c r="AB551" s="46">
        <f t="array" ref="AB551">xlookup(A551&amp;B551,'Inventory by Market SKU (Units)'!D:D,'Inventory by Market SKU (Units)'!C:C,"",0)</f>
        <v>864</v>
      </c>
      <c r="AC551" s="47">
        <f t="shared" si="1"/>
        <v>2.72555205</v>
      </c>
      <c r="AD551" s="46"/>
    </row>
    <row r="552" ht="14.25" hidden="1" customHeight="1">
      <c r="A552" s="11" t="s">
        <v>45</v>
      </c>
      <c r="B552" s="11" t="s">
        <v>360</v>
      </c>
      <c r="C552" s="28">
        <v>2446.0</v>
      </c>
      <c r="D552" s="28">
        <v>233.0</v>
      </c>
      <c r="E552" s="28">
        <v>3155.0</v>
      </c>
      <c r="F552" s="28">
        <v>10.0</v>
      </c>
      <c r="G552" s="28">
        <v>3100.0</v>
      </c>
      <c r="H552" s="28">
        <v>2232.0</v>
      </c>
      <c r="I552" s="28">
        <v>1413.0</v>
      </c>
      <c r="J552" s="28">
        <v>3080.0</v>
      </c>
      <c r="K552" s="28">
        <v>2044.0</v>
      </c>
      <c r="L552" s="28">
        <v>1638.0</v>
      </c>
      <c r="M552" s="28">
        <v>3008.0</v>
      </c>
      <c r="N552" s="28">
        <v>1925.0</v>
      </c>
      <c r="O552" s="28">
        <v>2269.0</v>
      </c>
      <c r="P552" s="28">
        <v>1913.0</v>
      </c>
      <c r="Q552" s="28">
        <v>2718.0</v>
      </c>
      <c r="R552" s="28">
        <v>2868.0</v>
      </c>
      <c r="S552" s="28">
        <v>973.0</v>
      </c>
      <c r="T552" s="28">
        <v>2810.0</v>
      </c>
      <c r="U552" s="28">
        <v>1727.0</v>
      </c>
      <c r="V552" s="28">
        <v>1692.0</v>
      </c>
      <c r="W552" s="28">
        <v>1737.0</v>
      </c>
      <c r="X552" s="29">
        <v>0.0</v>
      </c>
      <c r="Y552" s="28">
        <v>24284.0</v>
      </c>
      <c r="Z552" s="28">
        <v>18707.0</v>
      </c>
      <c r="AA552" s="28">
        <v>42991.0</v>
      </c>
      <c r="AB552" s="46">
        <f t="array" ref="AB552">xlookup(A552&amp;B552,'Inventory by Market SKU (Units)'!D:D,'Inventory by Market SKU (Units)'!C:C,"",0)</f>
        <v>2733</v>
      </c>
      <c r="AC552" s="47">
        <f t="shared" si="1"/>
        <v>1.590186191</v>
      </c>
      <c r="AD552" s="46"/>
    </row>
    <row r="553" ht="14.25" hidden="1" customHeight="1">
      <c r="A553" s="18" t="s">
        <v>45</v>
      </c>
      <c r="B553" s="18" t="s">
        <v>577</v>
      </c>
      <c r="C553" s="30">
        <v>0.0</v>
      </c>
      <c r="D553" s="30">
        <v>0.0</v>
      </c>
      <c r="E553" s="30">
        <v>210.0</v>
      </c>
      <c r="F553" s="30">
        <v>10.0</v>
      </c>
      <c r="G553" s="30">
        <v>0.0</v>
      </c>
      <c r="H553" s="30">
        <v>0.0</v>
      </c>
      <c r="I553" s="30">
        <v>92.0</v>
      </c>
      <c r="J553" s="30">
        <v>8.0</v>
      </c>
      <c r="K553" s="30">
        <v>0.0</v>
      </c>
      <c r="L553" s="30">
        <v>0.0</v>
      </c>
      <c r="M553" s="30">
        <v>30.0</v>
      </c>
      <c r="N553" s="30">
        <v>110.0</v>
      </c>
      <c r="O553" s="30">
        <v>55.0</v>
      </c>
      <c r="P553" s="30">
        <v>0.0</v>
      </c>
      <c r="Q553" s="30">
        <v>0.0</v>
      </c>
      <c r="R553" s="30">
        <v>0.0</v>
      </c>
      <c r="S553" s="30">
        <v>0.0</v>
      </c>
      <c r="T553" s="30">
        <v>0.0</v>
      </c>
      <c r="U553" s="30">
        <v>0.0</v>
      </c>
      <c r="V553" s="30">
        <v>0.0</v>
      </c>
      <c r="W553" s="30">
        <v>0.0</v>
      </c>
      <c r="X553" s="48">
        <v>0.0</v>
      </c>
      <c r="Y553" s="30">
        <v>460.0</v>
      </c>
      <c r="Z553" s="30">
        <v>55.0</v>
      </c>
      <c r="AA553" s="30">
        <v>515.0</v>
      </c>
      <c r="AB553" s="46" t="str">
        <f t="array" ref="AB553">xlookup(A553&amp;B553,'Inventory by Market SKU (Units)'!D:D,'Inventory by Market SKU (Units)'!C:C,"",0)</f>
        <v/>
      </c>
      <c r="AC553" s="47" t="str">
        <f t="shared" si="1"/>
        <v/>
      </c>
      <c r="AD553" s="46"/>
    </row>
    <row r="554" ht="14.25" hidden="1" customHeight="1">
      <c r="A554" s="11" t="s">
        <v>45</v>
      </c>
      <c r="B554" s="11" t="s">
        <v>578</v>
      </c>
      <c r="C554" s="28">
        <v>16.0</v>
      </c>
      <c r="D554" s="28">
        <v>0.0</v>
      </c>
      <c r="E554" s="28">
        <v>0.0</v>
      </c>
      <c r="F554" s="28">
        <v>0.0</v>
      </c>
      <c r="G554" s="28">
        <v>0.0</v>
      </c>
      <c r="H554" s="28">
        <v>0.0</v>
      </c>
      <c r="I554" s="28">
        <v>0.0</v>
      </c>
      <c r="J554" s="28">
        <v>0.0</v>
      </c>
      <c r="K554" s="28">
        <v>0.0</v>
      </c>
      <c r="L554" s="28">
        <v>0.0</v>
      </c>
      <c r="M554" s="28">
        <v>0.0</v>
      </c>
      <c r="N554" s="28">
        <v>0.0</v>
      </c>
      <c r="O554" s="28">
        <v>80.0</v>
      </c>
      <c r="P554" s="28">
        <v>100.0</v>
      </c>
      <c r="Q554" s="28">
        <v>30.0</v>
      </c>
      <c r="R554" s="28">
        <v>79.0</v>
      </c>
      <c r="S554" s="28">
        <v>0.0</v>
      </c>
      <c r="T554" s="28">
        <v>0.0</v>
      </c>
      <c r="U554" s="28">
        <v>0.0</v>
      </c>
      <c r="V554" s="28">
        <v>0.0</v>
      </c>
      <c r="W554" s="28">
        <v>0.0</v>
      </c>
      <c r="X554" s="29">
        <v>0.0</v>
      </c>
      <c r="Y554" s="28">
        <v>16.0</v>
      </c>
      <c r="Z554" s="28">
        <v>289.0</v>
      </c>
      <c r="AA554" s="28">
        <v>305.0</v>
      </c>
      <c r="AB554" s="46" t="str">
        <f t="array" ref="AB554">xlookup(A554&amp;B554,'Inventory by Market SKU (Units)'!D:D,'Inventory by Market SKU (Units)'!C:C,"",0)</f>
        <v/>
      </c>
      <c r="AC554" s="47" t="str">
        <f t="shared" si="1"/>
        <v/>
      </c>
      <c r="AD554" s="46"/>
    </row>
    <row r="555" ht="14.25" hidden="1" customHeight="1">
      <c r="A555" s="18" t="s">
        <v>45</v>
      </c>
      <c r="B555" s="18" t="s">
        <v>579</v>
      </c>
      <c r="C555" s="30">
        <v>0.0</v>
      </c>
      <c r="D555" s="30">
        <v>0.0</v>
      </c>
      <c r="E555" s="30">
        <v>50.0</v>
      </c>
      <c r="F555" s="30">
        <v>25.0</v>
      </c>
      <c r="G555" s="30">
        <v>30.0</v>
      </c>
      <c r="H555" s="30">
        <v>45.0</v>
      </c>
      <c r="I555" s="30">
        <v>25.0</v>
      </c>
      <c r="J555" s="30">
        <v>60.0</v>
      </c>
      <c r="K555" s="30">
        <v>20.0</v>
      </c>
      <c r="L555" s="30">
        <v>45.0</v>
      </c>
      <c r="M555" s="30">
        <v>12.0</v>
      </c>
      <c r="N555" s="30">
        <v>50.0</v>
      </c>
      <c r="O555" s="30">
        <v>40.0</v>
      </c>
      <c r="P555" s="30">
        <v>11.0</v>
      </c>
      <c r="Q555" s="30">
        <v>20.0</v>
      </c>
      <c r="R555" s="30">
        <v>10.0</v>
      </c>
      <c r="S555" s="30">
        <v>21.0</v>
      </c>
      <c r="T555" s="30">
        <v>21.0</v>
      </c>
      <c r="U555" s="30">
        <v>70.0</v>
      </c>
      <c r="V555" s="30">
        <v>60.0</v>
      </c>
      <c r="W555" s="30">
        <v>160.0</v>
      </c>
      <c r="X555" s="48">
        <v>0.0</v>
      </c>
      <c r="Y555" s="30">
        <v>362.0</v>
      </c>
      <c r="Z555" s="30">
        <v>413.0</v>
      </c>
      <c r="AA555" s="30">
        <v>775.0</v>
      </c>
      <c r="AB555" s="46">
        <f t="array" ref="AB555">xlookup(A555&amp;B555,'Inventory by Market SKU (Units)'!D:D,'Inventory by Market SKU (Units)'!C:C,"",0)</f>
        <v>130</v>
      </c>
      <c r="AC555" s="47">
        <f t="shared" si="1"/>
        <v>1.344827586</v>
      </c>
      <c r="AD555" s="46"/>
    </row>
    <row r="556" ht="14.25" hidden="1" customHeight="1">
      <c r="A556" s="11" t="s">
        <v>45</v>
      </c>
      <c r="B556" s="11" t="s">
        <v>580</v>
      </c>
      <c r="C556" s="28">
        <v>11.0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0.0</v>
      </c>
      <c r="N556" s="28">
        <v>0.0</v>
      </c>
      <c r="O556" s="28">
        <v>30.0</v>
      </c>
      <c r="P556" s="28">
        <v>35.0</v>
      </c>
      <c r="Q556" s="28">
        <v>30.0</v>
      </c>
      <c r="R556" s="28">
        <v>40.0</v>
      </c>
      <c r="S556" s="28">
        <v>12.0</v>
      </c>
      <c r="T556" s="28">
        <v>41.0</v>
      </c>
      <c r="U556" s="28">
        <v>20.0</v>
      </c>
      <c r="V556" s="28">
        <v>2.0</v>
      </c>
      <c r="W556" s="28">
        <v>0.0</v>
      </c>
      <c r="X556" s="29">
        <v>0.0</v>
      </c>
      <c r="Y556" s="28">
        <v>11.0</v>
      </c>
      <c r="Z556" s="28">
        <v>210.0</v>
      </c>
      <c r="AA556" s="28">
        <v>221.0</v>
      </c>
      <c r="AB556" s="46" t="str">
        <f t="array" ref="AB556">xlookup(A556&amp;B556,'Inventory by Market SKU (Units)'!D:D,'Inventory by Market SKU (Units)'!C:C,"",0)</f>
        <v/>
      </c>
      <c r="AC556" s="47">
        <f t="shared" si="1"/>
        <v>0</v>
      </c>
      <c r="AD556" s="46"/>
    </row>
    <row r="557" ht="14.25" hidden="1" customHeight="1">
      <c r="A557" s="18" t="s">
        <v>45</v>
      </c>
      <c r="B557" s="18" t="s">
        <v>581</v>
      </c>
      <c r="C557" s="30">
        <v>95.0</v>
      </c>
      <c r="D557" s="30">
        <v>30.0</v>
      </c>
      <c r="E557" s="30">
        <v>92.0</v>
      </c>
      <c r="F557" s="30">
        <v>2.0</v>
      </c>
      <c r="G557" s="30">
        <v>0.0</v>
      </c>
      <c r="H557" s="30">
        <v>40.0</v>
      </c>
      <c r="I557" s="30">
        <v>50.0</v>
      </c>
      <c r="J557" s="30">
        <v>30.0</v>
      </c>
      <c r="K557" s="30">
        <v>50.0</v>
      </c>
      <c r="L557" s="30">
        <v>85.0</v>
      </c>
      <c r="M557" s="30">
        <v>71.0</v>
      </c>
      <c r="N557" s="30">
        <v>100.0</v>
      </c>
      <c r="O557" s="30">
        <v>60.0</v>
      </c>
      <c r="P557" s="30">
        <v>0.0</v>
      </c>
      <c r="Q557" s="30">
        <v>70.0</v>
      </c>
      <c r="R557" s="30">
        <v>130.0</v>
      </c>
      <c r="S557" s="30">
        <v>10.0</v>
      </c>
      <c r="T557" s="30">
        <v>3.0</v>
      </c>
      <c r="U557" s="30">
        <v>0.0</v>
      </c>
      <c r="V557" s="30">
        <v>0.0</v>
      </c>
      <c r="W557" s="30">
        <v>0.0</v>
      </c>
      <c r="X557" s="48">
        <v>0.0</v>
      </c>
      <c r="Y557" s="30">
        <v>645.0</v>
      </c>
      <c r="Z557" s="30">
        <v>273.0</v>
      </c>
      <c r="AA557" s="30">
        <v>918.0</v>
      </c>
      <c r="AB557" s="46" t="str">
        <f t="array" ref="AB557">xlookup(A557&amp;B557,'Inventory by Market SKU (Units)'!D:D,'Inventory by Market SKU (Units)'!C:C,"",0)</f>
        <v/>
      </c>
      <c r="AC557" s="47" t="str">
        <f t="shared" si="1"/>
        <v/>
      </c>
      <c r="AD557" s="46"/>
    </row>
    <row r="558" ht="14.25" hidden="1" customHeight="1">
      <c r="A558" s="11" t="s">
        <v>45</v>
      </c>
      <c r="B558" s="11" t="s">
        <v>582</v>
      </c>
      <c r="C558" s="28">
        <v>0.0</v>
      </c>
      <c r="D558" s="28">
        <v>0.0</v>
      </c>
      <c r="E558" s="28">
        <v>0.0</v>
      </c>
      <c r="F558" s="28">
        <v>0.0</v>
      </c>
      <c r="G558" s="28">
        <v>0.0</v>
      </c>
      <c r="H558" s="28">
        <v>30.0</v>
      </c>
      <c r="I558" s="28">
        <v>30.0</v>
      </c>
      <c r="J558" s="28">
        <v>20.0</v>
      </c>
      <c r="K558" s="28">
        <v>36.0</v>
      </c>
      <c r="L558" s="28">
        <v>92.0</v>
      </c>
      <c r="M558" s="28">
        <v>51.0</v>
      </c>
      <c r="N558" s="28">
        <v>40.0</v>
      </c>
      <c r="O558" s="28">
        <v>10.0</v>
      </c>
      <c r="P558" s="28">
        <v>0.0</v>
      </c>
      <c r="Q558" s="28">
        <v>0.0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9">
        <v>0.0</v>
      </c>
      <c r="Y558" s="28">
        <v>299.0</v>
      </c>
      <c r="Z558" s="28">
        <v>10.0</v>
      </c>
      <c r="AA558" s="28">
        <v>309.0</v>
      </c>
      <c r="AB558" s="46" t="str">
        <f t="array" ref="AB558">xlookup(A558&amp;B558,'Inventory by Market SKU (Units)'!D:D,'Inventory by Market SKU (Units)'!C:C,"",0)</f>
        <v/>
      </c>
      <c r="AC558" s="47" t="str">
        <f t="shared" si="1"/>
        <v/>
      </c>
      <c r="AD558" s="46"/>
    </row>
    <row r="559" ht="14.25" hidden="1" customHeight="1">
      <c r="A559" s="18" t="s">
        <v>45</v>
      </c>
      <c r="B559" s="18" t="s">
        <v>583</v>
      </c>
      <c r="C559" s="30">
        <v>100.0</v>
      </c>
      <c r="D559" s="30">
        <v>50.0</v>
      </c>
      <c r="E559" s="30">
        <v>45.0</v>
      </c>
      <c r="F559" s="30">
        <v>0.0</v>
      </c>
      <c r="G559" s="30">
        <v>5.0</v>
      </c>
      <c r="H559" s="30">
        <v>0.0</v>
      </c>
      <c r="I559" s="30">
        <v>45.0</v>
      </c>
      <c r="J559" s="30">
        <v>30.0</v>
      </c>
      <c r="K559" s="30">
        <v>30.0</v>
      </c>
      <c r="L559" s="30">
        <v>60.0</v>
      </c>
      <c r="M559" s="30">
        <v>35.0</v>
      </c>
      <c r="N559" s="30">
        <v>30.0</v>
      </c>
      <c r="O559" s="30">
        <v>50.0</v>
      </c>
      <c r="P559" s="30">
        <v>40.0</v>
      </c>
      <c r="Q559" s="30">
        <v>120.0</v>
      </c>
      <c r="R559" s="30">
        <v>110.0</v>
      </c>
      <c r="S559" s="30">
        <v>0.0</v>
      </c>
      <c r="T559" s="30">
        <v>23.0</v>
      </c>
      <c r="U559" s="30">
        <v>0.0</v>
      </c>
      <c r="V559" s="30">
        <v>0.0</v>
      </c>
      <c r="W559" s="30">
        <v>0.0</v>
      </c>
      <c r="X559" s="48">
        <v>0.0</v>
      </c>
      <c r="Y559" s="30">
        <v>430.0</v>
      </c>
      <c r="Z559" s="30">
        <v>343.0</v>
      </c>
      <c r="AA559" s="30">
        <v>773.0</v>
      </c>
      <c r="AB559" s="46">
        <f t="array" ref="AB559">xlookup(A559&amp;B559,'Inventory by Market SKU (Units)'!D:D,'Inventory by Market SKU (Units)'!C:C,"",0)</f>
        <v>150</v>
      </c>
      <c r="AC559" s="47" t="str">
        <f t="shared" si="1"/>
        <v/>
      </c>
      <c r="AD559" s="46"/>
    </row>
    <row r="560" ht="14.25" hidden="1" customHeight="1">
      <c r="A560" s="11" t="s">
        <v>45</v>
      </c>
      <c r="B560" s="11" t="s">
        <v>584</v>
      </c>
      <c r="C560" s="28">
        <v>107.0</v>
      </c>
      <c r="D560" s="28">
        <v>0.0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10.0</v>
      </c>
      <c r="K560" s="28">
        <v>20.0</v>
      </c>
      <c r="L560" s="28">
        <v>10.0</v>
      </c>
      <c r="M560" s="28">
        <v>20.0</v>
      </c>
      <c r="N560" s="28">
        <v>25.0</v>
      </c>
      <c r="O560" s="28">
        <v>30.0</v>
      </c>
      <c r="P560" s="28">
        <v>30.0</v>
      </c>
      <c r="Q560" s="28">
        <v>80.0</v>
      </c>
      <c r="R560" s="28">
        <v>100.0</v>
      </c>
      <c r="S560" s="28">
        <v>0.0</v>
      </c>
      <c r="T560" s="28">
        <v>2.0</v>
      </c>
      <c r="U560" s="28">
        <v>0.0</v>
      </c>
      <c r="V560" s="28">
        <v>0.0</v>
      </c>
      <c r="W560" s="28">
        <v>0.0</v>
      </c>
      <c r="X560" s="29">
        <v>0.0</v>
      </c>
      <c r="Y560" s="28">
        <v>192.0</v>
      </c>
      <c r="Z560" s="28">
        <v>242.0</v>
      </c>
      <c r="AA560" s="28">
        <v>434.0</v>
      </c>
      <c r="AB560" s="46" t="str">
        <f t="array" ref="AB560">xlookup(A560&amp;B560,'Inventory by Market SKU (Units)'!D:D,'Inventory by Market SKU (Units)'!C:C,"",0)</f>
        <v/>
      </c>
      <c r="AC560" s="47" t="str">
        <f t="shared" si="1"/>
        <v/>
      </c>
      <c r="AD560" s="46"/>
    </row>
    <row r="561" ht="14.25" hidden="1" customHeight="1">
      <c r="A561" s="18" t="s">
        <v>45</v>
      </c>
      <c r="B561" s="18" t="s">
        <v>585</v>
      </c>
      <c r="C561" s="30">
        <v>85.0</v>
      </c>
      <c r="D561" s="30">
        <v>0.0</v>
      </c>
      <c r="E561" s="30">
        <v>0.0</v>
      </c>
      <c r="F561" s="30">
        <v>0.0</v>
      </c>
      <c r="G561" s="30">
        <v>100.0</v>
      </c>
      <c r="H561" s="30">
        <v>85.0</v>
      </c>
      <c r="I561" s="30">
        <v>90.0</v>
      </c>
      <c r="J561" s="30">
        <v>111.0</v>
      </c>
      <c r="K561" s="30">
        <v>95.0</v>
      </c>
      <c r="L561" s="30">
        <v>0.0</v>
      </c>
      <c r="M561" s="30">
        <v>0.0</v>
      </c>
      <c r="N561" s="30">
        <v>20.0</v>
      </c>
      <c r="O561" s="30">
        <v>80.0</v>
      </c>
      <c r="P561" s="30">
        <v>100.0</v>
      </c>
      <c r="Q561" s="30">
        <v>0.0</v>
      </c>
      <c r="R561" s="30">
        <v>0.0</v>
      </c>
      <c r="S561" s="30">
        <v>80.0</v>
      </c>
      <c r="T561" s="30">
        <v>90.0</v>
      </c>
      <c r="U561" s="30">
        <v>0.0</v>
      </c>
      <c r="V561" s="30">
        <v>0.0</v>
      </c>
      <c r="W561" s="30">
        <v>0.0</v>
      </c>
      <c r="X561" s="48">
        <v>0.0</v>
      </c>
      <c r="Y561" s="30">
        <v>586.0</v>
      </c>
      <c r="Z561" s="30">
        <v>350.0</v>
      </c>
      <c r="AA561" s="30">
        <v>936.0</v>
      </c>
      <c r="AB561" s="46">
        <f t="array" ref="AB561">xlookup(A561&amp;B561,'Inventory by Market SKU (Units)'!D:D,'Inventory by Market SKU (Units)'!C:C,"",0)</f>
        <v>140</v>
      </c>
      <c r="AC561" s="47" t="str">
        <f t="shared" si="1"/>
        <v/>
      </c>
      <c r="AD561" s="46"/>
    </row>
    <row r="562" ht="14.25" hidden="1" customHeight="1">
      <c r="A562" s="11" t="s">
        <v>45</v>
      </c>
      <c r="B562" s="11" t="s">
        <v>586</v>
      </c>
      <c r="C562" s="28">
        <v>0.0</v>
      </c>
      <c r="D562" s="28">
        <v>0.0</v>
      </c>
      <c r="E562" s="28">
        <v>0.0</v>
      </c>
      <c r="F562" s="28">
        <v>1.0</v>
      </c>
      <c r="G562" s="28">
        <v>0.0</v>
      </c>
      <c r="H562" s="28">
        <v>0.0</v>
      </c>
      <c r="I562" s="28">
        <v>0.0</v>
      </c>
      <c r="J562" s="28">
        <v>0.0</v>
      </c>
      <c r="K562" s="28">
        <v>0.0</v>
      </c>
      <c r="L562" s="28">
        <v>0.0</v>
      </c>
      <c r="M562" s="28">
        <v>0.0</v>
      </c>
      <c r="N562" s="28">
        <v>6.0</v>
      </c>
      <c r="O562" s="28">
        <v>2.0</v>
      </c>
      <c r="P562" s="28">
        <v>1.0</v>
      </c>
      <c r="Q562" s="28">
        <v>0.0</v>
      </c>
      <c r="R562" s="28">
        <v>3.0</v>
      </c>
      <c r="S562" s="28">
        <v>1.0</v>
      </c>
      <c r="T562" s="28">
        <v>0.0</v>
      </c>
      <c r="U562" s="28">
        <v>3.0</v>
      </c>
      <c r="V562" s="28">
        <v>3.0</v>
      </c>
      <c r="W562" s="28">
        <v>0.0</v>
      </c>
      <c r="X562" s="29">
        <v>0.0</v>
      </c>
      <c r="Y562" s="28">
        <v>7.0</v>
      </c>
      <c r="Z562" s="28">
        <v>13.0</v>
      </c>
      <c r="AA562" s="28">
        <v>20.0</v>
      </c>
      <c r="AB562" s="46">
        <f t="array" ref="AB562">xlookup(A562&amp;B562,'Inventory by Market SKU (Units)'!D:D,'Inventory by Market SKU (Units)'!C:C,"",0)</f>
        <v>7</v>
      </c>
      <c r="AC562" s="47">
        <f t="shared" si="1"/>
        <v>3.5</v>
      </c>
      <c r="AD562" s="46"/>
    </row>
    <row r="563" ht="14.25" hidden="1" customHeight="1">
      <c r="A563" s="18" t="s">
        <v>45</v>
      </c>
      <c r="B563" s="18" t="s">
        <v>587</v>
      </c>
      <c r="C563" s="30">
        <v>105.0</v>
      </c>
      <c r="D563" s="30">
        <v>0.0</v>
      </c>
      <c r="E563" s="30">
        <v>0.0</v>
      </c>
      <c r="F563" s="30">
        <v>0.0</v>
      </c>
      <c r="G563" s="30">
        <v>0.0</v>
      </c>
      <c r="H563" s="30">
        <v>110.0</v>
      </c>
      <c r="I563" s="30">
        <v>140.0</v>
      </c>
      <c r="J563" s="30">
        <v>102.0</v>
      </c>
      <c r="K563" s="30">
        <v>93.0</v>
      </c>
      <c r="L563" s="30">
        <v>165.0</v>
      </c>
      <c r="M563" s="30">
        <v>26.0</v>
      </c>
      <c r="N563" s="30">
        <v>115.0</v>
      </c>
      <c r="O563" s="30">
        <v>40.0</v>
      </c>
      <c r="P563" s="30">
        <v>70.0</v>
      </c>
      <c r="Q563" s="30">
        <v>120.0</v>
      </c>
      <c r="R563" s="30">
        <v>33.0</v>
      </c>
      <c r="S563" s="30">
        <v>82.0</v>
      </c>
      <c r="T563" s="30">
        <v>0.0</v>
      </c>
      <c r="U563" s="30">
        <v>0.0</v>
      </c>
      <c r="V563" s="30">
        <v>0.0</v>
      </c>
      <c r="W563" s="30">
        <v>0.0</v>
      </c>
      <c r="X563" s="48">
        <v>0.0</v>
      </c>
      <c r="Y563" s="30">
        <v>856.0</v>
      </c>
      <c r="Z563" s="30">
        <v>345.0</v>
      </c>
      <c r="AA563" s="30">
        <v>1201.0</v>
      </c>
      <c r="AB563" s="46" t="str">
        <f t="array" ref="AB563">xlookup(A563&amp;B563,'Inventory by Market SKU (Units)'!D:D,'Inventory by Market SKU (Units)'!C:C,"",0)</f>
        <v/>
      </c>
      <c r="AC563" s="47" t="str">
        <f t="shared" si="1"/>
        <v/>
      </c>
      <c r="AD563" s="46"/>
    </row>
    <row r="564" ht="14.25" hidden="1" customHeight="1">
      <c r="A564" s="11" t="s">
        <v>45</v>
      </c>
      <c r="B564" s="11" t="s">
        <v>588</v>
      </c>
      <c r="C564" s="28">
        <v>0.0</v>
      </c>
      <c r="D564" s="28">
        <v>0.0</v>
      </c>
      <c r="E564" s="28">
        <v>0.0</v>
      </c>
      <c r="F564" s="28">
        <v>0.0</v>
      </c>
      <c r="G564" s="28">
        <v>0.0</v>
      </c>
      <c r="H564" s="28">
        <v>1625.0</v>
      </c>
      <c r="I564" s="28">
        <v>0.0</v>
      </c>
      <c r="J564" s="28">
        <v>0.0</v>
      </c>
      <c r="K564" s="28">
        <v>0.0</v>
      </c>
      <c r="L564" s="28">
        <v>0.0</v>
      </c>
      <c r="M564" s="28">
        <v>0.0</v>
      </c>
      <c r="N564" s="28">
        <v>4375.0</v>
      </c>
      <c r="O564" s="28">
        <v>500.0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9">
        <v>0.0</v>
      </c>
      <c r="Y564" s="28">
        <v>6000.0</v>
      </c>
      <c r="Z564" s="28">
        <v>500.0</v>
      </c>
      <c r="AA564" s="28">
        <v>6500.0</v>
      </c>
      <c r="AB564" s="46">
        <f t="array" ref="AB564">xlookup(A564&amp;B564,'Inventory by Market SKU (Units)'!D:D,'Inventory by Market SKU (Units)'!C:C,"",0)</f>
        <v>751</v>
      </c>
      <c r="AC564" s="47" t="str">
        <f t="shared" si="1"/>
        <v/>
      </c>
      <c r="AD564" s="46"/>
    </row>
    <row r="565" ht="14.25" hidden="1" customHeight="1">
      <c r="A565" s="18" t="s">
        <v>45</v>
      </c>
      <c r="B565" s="18" t="s">
        <v>589</v>
      </c>
      <c r="C565" s="30">
        <v>55.0</v>
      </c>
      <c r="D565" s="30">
        <v>131.0</v>
      </c>
      <c r="E565" s="30">
        <v>85.0</v>
      </c>
      <c r="F565" s="30">
        <v>105.0</v>
      </c>
      <c r="G565" s="30">
        <v>65.0</v>
      </c>
      <c r="H565" s="30">
        <v>45.0</v>
      </c>
      <c r="I565" s="30">
        <v>70.0</v>
      </c>
      <c r="J565" s="30">
        <v>70.0</v>
      </c>
      <c r="K565" s="30">
        <v>60.0</v>
      </c>
      <c r="L565" s="30">
        <v>50.0</v>
      </c>
      <c r="M565" s="30">
        <v>80.0</v>
      </c>
      <c r="N565" s="30">
        <v>30.0</v>
      </c>
      <c r="O565" s="30">
        <v>20.0</v>
      </c>
      <c r="P565" s="30">
        <v>20.0</v>
      </c>
      <c r="Q565" s="30">
        <v>111.0</v>
      </c>
      <c r="R565" s="30">
        <v>50.0</v>
      </c>
      <c r="S565" s="30">
        <v>0.0</v>
      </c>
      <c r="T565" s="30">
        <v>0.0</v>
      </c>
      <c r="U565" s="30">
        <v>0.0</v>
      </c>
      <c r="V565" s="30">
        <v>0.0</v>
      </c>
      <c r="W565" s="30">
        <v>0.0</v>
      </c>
      <c r="X565" s="48">
        <v>0.0</v>
      </c>
      <c r="Y565" s="30">
        <v>846.0</v>
      </c>
      <c r="Z565" s="30">
        <v>201.0</v>
      </c>
      <c r="AA565" s="30">
        <v>1047.0</v>
      </c>
      <c r="AB565" s="46" t="str">
        <f t="array" ref="AB565">xlookup(A565&amp;B565,'Inventory by Market SKU (Units)'!D:D,'Inventory by Market SKU (Units)'!C:C,"",0)</f>
        <v/>
      </c>
      <c r="AC565" s="47" t="str">
        <f t="shared" si="1"/>
        <v/>
      </c>
      <c r="AD565" s="46"/>
    </row>
    <row r="566" ht="14.25" hidden="1" customHeight="1">
      <c r="A566" s="11" t="s">
        <v>45</v>
      </c>
      <c r="B566" s="11" t="s">
        <v>590</v>
      </c>
      <c r="C566" s="28">
        <v>10.0</v>
      </c>
      <c r="D566" s="28">
        <v>125.0</v>
      </c>
      <c r="E566" s="28">
        <v>196.0</v>
      </c>
      <c r="F566" s="28">
        <v>115.0</v>
      </c>
      <c r="G566" s="28">
        <v>200.0</v>
      </c>
      <c r="H566" s="28">
        <v>120.0</v>
      </c>
      <c r="I566" s="28">
        <v>0.0</v>
      </c>
      <c r="J566" s="28">
        <v>25.0</v>
      </c>
      <c r="K566" s="28">
        <v>70.0</v>
      </c>
      <c r="L566" s="28">
        <v>0.0</v>
      </c>
      <c r="M566" s="28">
        <v>7.0</v>
      </c>
      <c r="N566" s="28">
        <v>10.0</v>
      </c>
      <c r="O566" s="28">
        <v>30.0</v>
      </c>
      <c r="P566" s="28">
        <v>20.0</v>
      </c>
      <c r="Q566" s="28">
        <v>70.0</v>
      </c>
      <c r="R566" s="28">
        <v>44.0</v>
      </c>
      <c r="S566" s="28">
        <v>50.0</v>
      </c>
      <c r="T566" s="28">
        <v>40.0</v>
      </c>
      <c r="U566" s="28">
        <v>70.0</v>
      </c>
      <c r="V566" s="28">
        <v>17.0</v>
      </c>
      <c r="W566" s="28">
        <v>0.0</v>
      </c>
      <c r="X566" s="29">
        <v>0.0</v>
      </c>
      <c r="Y566" s="28">
        <v>878.0</v>
      </c>
      <c r="Z566" s="28">
        <v>341.0</v>
      </c>
      <c r="AA566" s="28">
        <v>1219.0</v>
      </c>
      <c r="AB566" s="46" t="str">
        <f t="array" ref="AB566">xlookup(A566&amp;B566,'Inventory by Market SKU (Units)'!D:D,'Inventory by Market SKU (Units)'!C:C,"",0)</f>
        <v/>
      </c>
      <c r="AC566" s="47">
        <f t="shared" si="1"/>
        <v>0</v>
      </c>
      <c r="AD566" s="46"/>
    </row>
    <row r="567" ht="14.25" hidden="1" customHeight="1">
      <c r="A567" s="18" t="s">
        <v>45</v>
      </c>
      <c r="B567" s="18" t="s">
        <v>591</v>
      </c>
      <c r="C567" s="30">
        <v>102.0</v>
      </c>
      <c r="D567" s="30">
        <v>35.0</v>
      </c>
      <c r="E567" s="30">
        <v>75.0</v>
      </c>
      <c r="F567" s="30">
        <v>35.0</v>
      </c>
      <c r="G567" s="30">
        <v>50.0</v>
      </c>
      <c r="H567" s="30">
        <v>35.0</v>
      </c>
      <c r="I567" s="30">
        <v>55.0</v>
      </c>
      <c r="J567" s="30">
        <v>50.0</v>
      </c>
      <c r="K567" s="30">
        <v>10.0</v>
      </c>
      <c r="L567" s="30">
        <v>30.0</v>
      </c>
      <c r="M567" s="30">
        <v>0.0</v>
      </c>
      <c r="N567" s="30">
        <v>20.0</v>
      </c>
      <c r="O567" s="30">
        <v>20.0</v>
      </c>
      <c r="P567" s="30">
        <v>65.0</v>
      </c>
      <c r="Q567" s="30">
        <v>20.0</v>
      </c>
      <c r="R567" s="30">
        <v>20.0</v>
      </c>
      <c r="S567" s="30">
        <v>10.0</v>
      </c>
      <c r="T567" s="30">
        <v>21.0</v>
      </c>
      <c r="U567" s="30">
        <v>20.0</v>
      </c>
      <c r="V567" s="30">
        <v>60.0</v>
      </c>
      <c r="W567" s="30">
        <v>154.0</v>
      </c>
      <c r="X567" s="48">
        <v>0.0</v>
      </c>
      <c r="Y567" s="30">
        <v>497.0</v>
      </c>
      <c r="Z567" s="30">
        <v>390.0</v>
      </c>
      <c r="AA567" s="30">
        <v>887.0</v>
      </c>
      <c r="AB567" s="46">
        <f t="array" ref="AB567">xlookup(A567&amp;B567,'Inventory by Market SKU (Units)'!D:D,'Inventory by Market SKU (Units)'!C:C,"",0)</f>
        <v>340</v>
      </c>
      <c r="AC567" s="47">
        <f t="shared" si="1"/>
        <v>4.358974359</v>
      </c>
      <c r="AD567" s="46"/>
    </row>
    <row r="568" ht="14.25" hidden="1" customHeight="1">
      <c r="A568" s="11" t="s">
        <v>45</v>
      </c>
      <c r="B568" s="11" t="s">
        <v>592</v>
      </c>
      <c r="C568" s="28">
        <v>30.0</v>
      </c>
      <c r="D568" s="28">
        <v>21.0</v>
      </c>
      <c r="E568" s="28">
        <v>10.0</v>
      </c>
      <c r="F568" s="28">
        <v>20.0</v>
      </c>
      <c r="G568" s="28">
        <v>10.0</v>
      </c>
      <c r="H568" s="28">
        <v>20.0</v>
      </c>
      <c r="I568" s="28">
        <v>20.0</v>
      </c>
      <c r="J568" s="28">
        <v>30.0</v>
      </c>
      <c r="K568" s="28">
        <v>30.0</v>
      </c>
      <c r="L568" s="28">
        <v>30.0</v>
      </c>
      <c r="M568" s="28">
        <v>10.0</v>
      </c>
      <c r="N568" s="28">
        <v>30.0</v>
      </c>
      <c r="O568" s="28">
        <v>10.0</v>
      </c>
      <c r="P568" s="28">
        <v>0.0</v>
      </c>
      <c r="Q568" s="28">
        <v>75.0</v>
      </c>
      <c r="R568" s="28">
        <v>30.0</v>
      </c>
      <c r="S568" s="28">
        <v>0.0</v>
      </c>
      <c r="T568" s="28">
        <v>0.0</v>
      </c>
      <c r="U568" s="28">
        <v>0.0</v>
      </c>
      <c r="V568" s="28">
        <v>0.0</v>
      </c>
      <c r="W568" s="28">
        <v>0.0</v>
      </c>
      <c r="X568" s="29">
        <v>0.0</v>
      </c>
      <c r="Y568" s="28">
        <v>261.0</v>
      </c>
      <c r="Z568" s="28">
        <v>115.0</v>
      </c>
      <c r="AA568" s="28">
        <v>376.0</v>
      </c>
      <c r="AB568" s="46" t="str">
        <f t="array" ref="AB568">xlookup(A568&amp;B568,'Inventory by Market SKU (Units)'!D:D,'Inventory by Market SKU (Units)'!C:C,"",0)</f>
        <v/>
      </c>
      <c r="AC568" s="47" t="str">
        <f t="shared" si="1"/>
        <v/>
      </c>
      <c r="AD568" s="46"/>
    </row>
    <row r="569" ht="14.25" hidden="1" customHeight="1">
      <c r="A569" s="18" t="s">
        <v>45</v>
      </c>
      <c r="B569" s="18" t="s">
        <v>593</v>
      </c>
      <c r="C569" s="30">
        <v>35.0</v>
      </c>
      <c r="D569" s="30">
        <v>45.0</v>
      </c>
      <c r="E569" s="30">
        <v>45.0</v>
      </c>
      <c r="F569" s="30">
        <v>30.0</v>
      </c>
      <c r="G569" s="30">
        <v>45.0</v>
      </c>
      <c r="H569" s="30">
        <v>55.0</v>
      </c>
      <c r="I569" s="30">
        <v>40.0</v>
      </c>
      <c r="J569" s="30">
        <v>30.0</v>
      </c>
      <c r="K569" s="30">
        <v>50.0</v>
      </c>
      <c r="L569" s="30">
        <v>41.0</v>
      </c>
      <c r="M569" s="30">
        <v>40.0</v>
      </c>
      <c r="N569" s="30">
        <v>30.0</v>
      </c>
      <c r="O569" s="30">
        <v>10.0</v>
      </c>
      <c r="P569" s="30">
        <v>10.0</v>
      </c>
      <c r="Q569" s="30">
        <v>70.0</v>
      </c>
      <c r="R569" s="30">
        <v>30.0</v>
      </c>
      <c r="S569" s="30">
        <v>0.0</v>
      </c>
      <c r="T569" s="30">
        <v>0.0</v>
      </c>
      <c r="U569" s="30">
        <v>0.0</v>
      </c>
      <c r="V569" s="30">
        <v>0.0</v>
      </c>
      <c r="W569" s="30">
        <v>0.0</v>
      </c>
      <c r="X569" s="48">
        <v>0.0</v>
      </c>
      <c r="Y569" s="30">
        <v>486.0</v>
      </c>
      <c r="Z569" s="30">
        <v>120.0</v>
      </c>
      <c r="AA569" s="30">
        <v>606.0</v>
      </c>
      <c r="AB569" s="46" t="str">
        <f t="array" ref="AB569">xlookup(A569&amp;B569,'Inventory by Market SKU (Units)'!D:D,'Inventory by Market SKU (Units)'!C:C,"",0)</f>
        <v/>
      </c>
      <c r="AC569" s="47" t="str">
        <f t="shared" si="1"/>
        <v/>
      </c>
      <c r="AD569" s="46"/>
    </row>
    <row r="570" ht="14.25" hidden="1" customHeight="1">
      <c r="A570" s="11" t="s">
        <v>45</v>
      </c>
      <c r="B570" s="11" t="s">
        <v>594</v>
      </c>
      <c r="C570" s="28">
        <v>0.0</v>
      </c>
      <c r="D570" s="28">
        <v>0.0</v>
      </c>
      <c r="E570" s="28">
        <v>0.0</v>
      </c>
      <c r="F570" s="28">
        <v>0.0</v>
      </c>
      <c r="G570" s="28">
        <v>0.0</v>
      </c>
      <c r="H570" s="28">
        <v>0.0</v>
      </c>
      <c r="I570" s="28">
        <v>0.0</v>
      </c>
      <c r="J570" s="28">
        <v>0.0</v>
      </c>
      <c r="K570" s="28">
        <v>0.0</v>
      </c>
      <c r="L570" s="28">
        <v>0.0</v>
      </c>
      <c r="M570" s="28">
        <v>70.0</v>
      </c>
      <c r="N570" s="28">
        <v>154.0</v>
      </c>
      <c r="O570" s="28">
        <v>168.0</v>
      </c>
      <c r="P570" s="28">
        <v>113.0</v>
      </c>
      <c r="Q570" s="28">
        <v>244.0</v>
      </c>
      <c r="R570" s="28">
        <v>97.0</v>
      </c>
      <c r="S570" s="28">
        <v>205.0</v>
      </c>
      <c r="T570" s="28">
        <v>422.0</v>
      </c>
      <c r="U570" s="28">
        <v>108.0</v>
      </c>
      <c r="V570" s="28">
        <v>65.0</v>
      </c>
      <c r="W570" s="28">
        <v>0.0</v>
      </c>
      <c r="X570" s="29">
        <v>0.0</v>
      </c>
      <c r="Y570" s="28">
        <v>224.0</v>
      </c>
      <c r="Z570" s="28">
        <v>1422.0</v>
      </c>
      <c r="AA570" s="28">
        <v>1646.0</v>
      </c>
      <c r="AB570" s="46" t="str">
        <f t="array" ref="AB570">xlookup(A570&amp;B570,'Inventory by Market SKU (Units)'!D:D,'Inventory by Market SKU (Units)'!C:C,"",0)</f>
        <v/>
      </c>
      <c r="AC570" s="47">
        <f t="shared" si="1"/>
        <v>0</v>
      </c>
      <c r="AD570" s="46"/>
    </row>
    <row r="571" ht="14.25" hidden="1" customHeight="1">
      <c r="A571" s="18" t="s">
        <v>45</v>
      </c>
      <c r="B571" s="18" t="s">
        <v>595</v>
      </c>
      <c r="C571" s="30">
        <v>0.0</v>
      </c>
      <c r="D571" s="30">
        <v>0.0</v>
      </c>
      <c r="E571" s="30">
        <v>0.0</v>
      </c>
      <c r="F571" s="30">
        <v>0.0</v>
      </c>
      <c r="G571" s="30">
        <v>0.0</v>
      </c>
      <c r="H571" s="30">
        <v>0.0</v>
      </c>
      <c r="I571" s="30">
        <v>0.0</v>
      </c>
      <c r="J571" s="30">
        <v>0.0</v>
      </c>
      <c r="K571" s="30">
        <v>0.0</v>
      </c>
      <c r="L571" s="30">
        <v>0.0</v>
      </c>
      <c r="M571" s="30">
        <v>0.0</v>
      </c>
      <c r="N571" s="30">
        <v>5.0</v>
      </c>
      <c r="O571" s="30">
        <v>55.0</v>
      </c>
      <c r="P571" s="30">
        <v>1.0</v>
      </c>
      <c r="Q571" s="30">
        <v>12.0</v>
      </c>
      <c r="R571" s="30">
        <v>15.0</v>
      </c>
      <c r="S571" s="30">
        <v>25.0</v>
      </c>
      <c r="T571" s="30">
        <v>62.0</v>
      </c>
      <c r="U571" s="30">
        <v>12.0</v>
      </c>
      <c r="V571" s="30">
        <v>10.0</v>
      </c>
      <c r="W571" s="30">
        <v>5.0</v>
      </c>
      <c r="X571" s="48">
        <v>0.0</v>
      </c>
      <c r="Y571" s="30">
        <v>5.0</v>
      </c>
      <c r="Z571" s="30">
        <v>197.0</v>
      </c>
      <c r="AA571" s="30">
        <v>202.0</v>
      </c>
      <c r="AB571" s="46">
        <f t="array" ref="AB571">xlookup(A571&amp;B571,'Inventory by Market SKU (Units)'!D:D,'Inventory by Market SKU (Units)'!C:C,"",0)</f>
        <v>98</v>
      </c>
      <c r="AC571" s="47">
        <f t="shared" si="1"/>
        <v>10.88888889</v>
      </c>
      <c r="AD571" s="46"/>
    </row>
    <row r="572" ht="14.25" hidden="1" customHeight="1">
      <c r="A572" s="11" t="s">
        <v>45</v>
      </c>
      <c r="B572" s="11" t="s">
        <v>596</v>
      </c>
      <c r="C572" s="28">
        <v>0.0</v>
      </c>
      <c r="D572" s="28">
        <v>0.0</v>
      </c>
      <c r="E572" s="28">
        <v>0.0</v>
      </c>
      <c r="F572" s="28">
        <v>0.0</v>
      </c>
      <c r="G572" s="28">
        <v>0.0</v>
      </c>
      <c r="H572" s="28">
        <v>0.0</v>
      </c>
      <c r="I572" s="28">
        <v>0.0</v>
      </c>
      <c r="J572" s="28">
        <v>0.0</v>
      </c>
      <c r="K572" s="28">
        <v>0.0</v>
      </c>
      <c r="L572" s="28">
        <v>0.0</v>
      </c>
      <c r="M572" s="28">
        <v>0.0</v>
      </c>
      <c r="N572" s="28">
        <v>6.0</v>
      </c>
      <c r="O572" s="28">
        <v>38.0</v>
      </c>
      <c r="P572" s="28">
        <v>0.0</v>
      </c>
      <c r="Q572" s="28">
        <v>42.0</v>
      </c>
      <c r="R572" s="28">
        <v>0.0</v>
      </c>
      <c r="S572" s="28">
        <v>39.0</v>
      </c>
      <c r="T572" s="28">
        <v>47.0</v>
      </c>
      <c r="U572" s="28">
        <v>36.0</v>
      </c>
      <c r="V572" s="28">
        <v>28.0</v>
      </c>
      <c r="W572" s="28">
        <v>0.0</v>
      </c>
      <c r="X572" s="29">
        <v>0.0</v>
      </c>
      <c r="Y572" s="28">
        <v>6.0</v>
      </c>
      <c r="Z572" s="28">
        <v>230.0</v>
      </c>
      <c r="AA572" s="28">
        <v>236.0</v>
      </c>
      <c r="AB572" s="46">
        <f t="array" ref="AB572">xlookup(A572&amp;B572,'Inventory by Market SKU (Units)'!D:D,'Inventory by Market SKU (Units)'!C:C,"",0)</f>
        <v>0</v>
      </c>
      <c r="AC572" s="47">
        <f t="shared" si="1"/>
        <v>0</v>
      </c>
      <c r="AD572" s="46"/>
    </row>
    <row r="573" ht="14.25" hidden="1" customHeight="1">
      <c r="A573" s="18" t="s">
        <v>45</v>
      </c>
      <c r="B573" s="18" t="s">
        <v>597</v>
      </c>
      <c r="C573" s="30">
        <v>117.0</v>
      </c>
      <c r="D573" s="30">
        <v>147.0</v>
      </c>
      <c r="E573" s="30">
        <v>147.0</v>
      </c>
      <c r="F573" s="30">
        <v>242.0</v>
      </c>
      <c r="G573" s="30">
        <v>0.0</v>
      </c>
      <c r="H573" s="30">
        <v>10.0</v>
      </c>
      <c r="I573" s="30">
        <v>158.0</v>
      </c>
      <c r="J573" s="30">
        <v>149.0</v>
      </c>
      <c r="K573" s="30">
        <v>115.0</v>
      </c>
      <c r="L573" s="30">
        <v>70.0</v>
      </c>
      <c r="M573" s="30">
        <v>131.0</v>
      </c>
      <c r="N573" s="30">
        <v>30.0</v>
      </c>
      <c r="O573" s="30">
        <v>30.0</v>
      </c>
      <c r="P573" s="30">
        <v>176.0</v>
      </c>
      <c r="Q573" s="30">
        <v>0.0</v>
      </c>
      <c r="R573" s="30">
        <v>0.0</v>
      </c>
      <c r="S573" s="30">
        <v>0.0</v>
      </c>
      <c r="T573" s="30">
        <v>0.0</v>
      </c>
      <c r="U573" s="30">
        <v>0.0</v>
      </c>
      <c r="V573" s="30">
        <v>0.0</v>
      </c>
      <c r="W573" s="30">
        <v>0.0</v>
      </c>
      <c r="X573" s="48">
        <v>0.0</v>
      </c>
      <c r="Y573" s="30">
        <v>1316.0</v>
      </c>
      <c r="Z573" s="30">
        <v>206.0</v>
      </c>
      <c r="AA573" s="30">
        <v>1522.0</v>
      </c>
      <c r="AB573" s="46" t="str">
        <f t="array" ref="AB573">xlookup(A573&amp;B573,'Inventory by Market SKU (Units)'!D:D,'Inventory by Market SKU (Units)'!C:C,"",0)</f>
        <v/>
      </c>
      <c r="AC573" s="47" t="str">
        <f t="shared" si="1"/>
        <v/>
      </c>
      <c r="AD573" s="46"/>
    </row>
    <row r="574" ht="14.25" hidden="1" customHeight="1">
      <c r="A574" s="11" t="s">
        <v>45</v>
      </c>
      <c r="B574" s="11" t="s">
        <v>598</v>
      </c>
      <c r="C574" s="28">
        <v>1195.0</v>
      </c>
      <c r="D574" s="28">
        <v>1487.0</v>
      </c>
      <c r="E574" s="28">
        <v>1905.0</v>
      </c>
      <c r="F574" s="28">
        <v>1223.0</v>
      </c>
      <c r="G574" s="28">
        <v>19.0</v>
      </c>
      <c r="H574" s="28">
        <v>2675.0</v>
      </c>
      <c r="I574" s="28">
        <v>1221.0</v>
      </c>
      <c r="J574" s="28">
        <v>1175.0</v>
      </c>
      <c r="K574" s="28">
        <v>48.0</v>
      </c>
      <c r="L574" s="28">
        <v>2135.0</v>
      </c>
      <c r="M574" s="28">
        <v>1511.0</v>
      </c>
      <c r="N574" s="28">
        <v>138.0</v>
      </c>
      <c r="O574" s="28">
        <v>144.0</v>
      </c>
      <c r="P574" s="28">
        <v>816.0</v>
      </c>
      <c r="Q574" s="28">
        <v>4223.0</v>
      </c>
      <c r="R574" s="28">
        <v>1803.0</v>
      </c>
      <c r="S574" s="28">
        <v>1055.0</v>
      </c>
      <c r="T574" s="28">
        <v>1623.0</v>
      </c>
      <c r="U574" s="28">
        <v>1329.0</v>
      </c>
      <c r="V574" s="28">
        <v>1880.0</v>
      </c>
      <c r="W574" s="28">
        <v>953.0</v>
      </c>
      <c r="X574" s="29">
        <v>0.0</v>
      </c>
      <c r="Y574" s="28">
        <v>14732.0</v>
      </c>
      <c r="Z574" s="28">
        <v>13826.0</v>
      </c>
      <c r="AA574" s="28">
        <v>28558.0</v>
      </c>
      <c r="AB574" s="46">
        <f t="array" ref="AB574">xlookup(A574&amp;B574,'Inventory by Market SKU (Units)'!D:D,'Inventory by Market SKU (Units)'!C:C,"",0)</f>
        <v>3380</v>
      </c>
      <c r="AC574" s="47">
        <f t="shared" si="1"/>
        <v>2.436328688</v>
      </c>
      <c r="AD574" s="46"/>
    </row>
    <row r="575" ht="14.25" hidden="1" customHeight="1">
      <c r="A575" s="18" t="s">
        <v>45</v>
      </c>
      <c r="B575" s="18" t="s">
        <v>599</v>
      </c>
      <c r="C575" s="30">
        <v>136.0</v>
      </c>
      <c r="D575" s="30">
        <v>8.0</v>
      </c>
      <c r="E575" s="30">
        <v>0.0</v>
      </c>
      <c r="F575" s="30">
        <v>10.0</v>
      </c>
      <c r="G575" s="30">
        <v>11.0</v>
      </c>
      <c r="H575" s="30">
        <v>55.0</v>
      </c>
      <c r="I575" s="30">
        <v>46.0</v>
      </c>
      <c r="J575" s="30">
        <v>76.0</v>
      </c>
      <c r="K575" s="30">
        <v>60.0</v>
      </c>
      <c r="L575" s="30">
        <v>10.0</v>
      </c>
      <c r="M575" s="30">
        <v>1.0</v>
      </c>
      <c r="N575" s="30">
        <v>95.0</v>
      </c>
      <c r="O575" s="30">
        <v>20.0</v>
      </c>
      <c r="P575" s="30">
        <v>0.0</v>
      </c>
      <c r="Q575" s="30">
        <v>72.0</v>
      </c>
      <c r="R575" s="30">
        <v>0.0</v>
      </c>
      <c r="S575" s="30">
        <v>0.0</v>
      </c>
      <c r="T575" s="30">
        <v>28.0</v>
      </c>
      <c r="U575" s="30">
        <v>0.0</v>
      </c>
      <c r="V575" s="30">
        <v>0.0</v>
      </c>
      <c r="W575" s="30">
        <v>0.0</v>
      </c>
      <c r="X575" s="48">
        <v>0.0</v>
      </c>
      <c r="Y575" s="30">
        <v>508.0</v>
      </c>
      <c r="Z575" s="30">
        <v>120.0</v>
      </c>
      <c r="AA575" s="30">
        <v>628.0</v>
      </c>
      <c r="AB575" s="46">
        <f t="array" ref="AB575">xlookup(A575&amp;B575,'Inventory by Market SKU (Units)'!D:D,'Inventory by Market SKU (Units)'!C:C,"",0)</f>
        <v>0</v>
      </c>
      <c r="AC575" s="47" t="str">
        <f t="shared" si="1"/>
        <v/>
      </c>
      <c r="AD575" s="46"/>
    </row>
    <row r="576" ht="14.25" hidden="1" customHeight="1">
      <c r="A576" s="11" t="s">
        <v>45</v>
      </c>
      <c r="B576" s="11" t="s">
        <v>600</v>
      </c>
      <c r="C576" s="28">
        <v>0.0</v>
      </c>
      <c r="D576" s="28">
        <v>0.0</v>
      </c>
      <c r="E576" s="28">
        <v>0.0</v>
      </c>
      <c r="F576" s="28">
        <v>0.0</v>
      </c>
      <c r="G576" s="28">
        <v>0.0</v>
      </c>
      <c r="H576" s="28">
        <v>0.0</v>
      </c>
      <c r="I576" s="28">
        <v>0.0</v>
      </c>
      <c r="J576" s="28">
        <v>0.0</v>
      </c>
      <c r="K576" s="28">
        <v>0.0</v>
      </c>
      <c r="L576" s="28">
        <v>0.0</v>
      </c>
      <c r="M576" s="28">
        <v>0.0</v>
      </c>
      <c r="N576" s="28">
        <v>0.0</v>
      </c>
      <c r="O576" s="28">
        <v>35.0</v>
      </c>
      <c r="P576" s="28">
        <v>1.0</v>
      </c>
      <c r="Q576" s="28">
        <v>0.0</v>
      </c>
      <c r="R576" s="28">
        <v>0.0</v>
      </c>
      <c r="S576" s="28">
        <v>15.0</v>
      </c>
      <c r="T576" s="28">
        <v>2.0</v>
      </c>
      <c r="U576" s="28">
        <v>10.0</v>
      </c>
      <c r="V576" s="28">
        <v>0.0</v>
      </c>
      <c r="W576" s="28">
        <v>0.0</v>
      </c>
      <c r="X576" s="29">
        <v>0.0</v>
      </c>
      <c r="Y576" s="28">
        <v>0.0</v>
      </c>
      <c r="Z576" s="28">
        <v>63.0</v>
      </c>
      <c r="AA576" s="28">
        <v>63.0</v>
      </c>
      <c r="AB576" s="46">
        <f t="array" ref="AB576">xlookup(A576&amp;B576,'Inventory by Market SKU (Units)'!D:D,'Inventory by Market SKU (Units)'!C:C,"",0)</f>
        <v>237</v>
      </c>
      <c r="AC576" s="47">
        <f t="shared" si="1"/>
        <v>71.1</v>
      </c>
      <c r="AD576" s="46"/>
    </row>
    <row r="577" ht="14.25" hidden="1" customHeight="1">
      <c r="A577" s="18" t="s">
        <v>45</v>
      </c>
      <c r="B577" s="18" t="s">
        <v>601</v>
      </c>
      <c r="C577" s="30">
        <v>0.0</v>
      </c>
      <c r="D577" s="30">
        <v>0.0</v>
      </c>
      <c r="E577" s="30">
        <v>0.0</v>
      </c>
      <c r="F577" s="30">
        <v>0.0</v>
      </c>
      <c r="G577" s="30">
        <v>0.0</v>
      </c>
      <c r="H577" s="30">
        <v>0.0</v>
      </c>
      <c r="I577" s="30">
        <v>0.0</v>
      </c>
      <c r="J577" s="30">
        <v>0.0</v>
      </c>
      <c r="K577" s="30">
        <v>0.0</v>
      </c>
      <c r="L577" s="30">
        <v>0.0</v>
      </c>
      <c r="M577" s="30">
        <v>0.0</v>
      </c>
      <c r="N577" s="30">
        <v>0.0</v>
      </c>
      <c r="O577" s="30">
        <v>32.0</v>
      </c>
      <c r="P577" s="30">
        <v>2.0</v>
      </c>
      <c r="Q577" s="30">
        <v>88.0</v>
      </c>
      <c r="R577" s="30">
        <v>0.0</v>
      </c>
      <c r="S577" s="30">
        <v>48.0</v>
      </c>
      <c r="T577" s="30">
        <v>47.0</v>
      </c>
      <c r="U577" s="30">
        <v>14.0</v>
      </c>
      <c r="V577" s="30">
        <v>28.0</v>
      </c>
      <c r="W577" s="30">
        <v>84.0</v>
      </c>
      <c r="X577" s="48">
        <v>0.0</v>
      </c>
      <c r="Y577" s="30">
        <v>0.0</v>
      </c>
      <c r="Z577" s="30">
        <v>343.0</v>
      </c>
      <c r="AA577" s="30">
        <v>343.0</v>
      </c>
      <c r="AB577" s="46">
        <f t="array" ref="AB577">xlookup(A577&amp;B577,'Inventory by Market SKU (Units)'!D:D,'Inventory by Market SKU (Units)'!C:C,"",0)</f>
        <v>409</v>
      </c>
      <c r="AC577" s="47">
        <f t="shared" si="1"/>
        <v>9.738095238</v>
      </c>
      <c r="AD577" s="46"/>
    </row>
    <row r="578" ht="14.25" hidden="1" customHeight="1">
      <c r="A578" s="11" t="s">
        <v>45</v>
      </c>
      <c r="B578" s="11" t="s">
        <v>602</v>
      </c>
      <c r="C578" s="28">
        <v>0.0</v>
      </c>
      <c r="D578" s="28">
        <v>0.0</v>
      </c>
      <c r="E578" s="28">
        <v>0.0</v>
      </c>
      <c r="F578" s="28">
        <v>0.0</v>
      </c>
      <c r="G578" s="28">
        <v>0.0</v>
      </c>
      <c r="H578" s="28">
        <v>0.0</v>
      </c>
      <c r="I578" s="28">
        <v>0.0</v>
      </c>
      <c r="J578" s="28">
        <v>0.0</v>
      </c>
      <c r="K578" s="28">
        <v>0.0</v>
      </c>
      <c r="L578" s="28">
        <v>0.0</v>
      </c>
      <c r="M578" s="28">
        <v>0.0</v>
      </c>
      <c r="N578" s="28">
        <v>0.0</v>
      </c>
      <c r="O578" s="28">
        <v>35.0</v>
      </c>
      <c r="P578" s="28">
        <v>1.0</v>
      </c>
      <c r="Q578" s="28">
        <v>1.0</v>
      </c>
      <c r="R578" s="28">
        <v>0.0</v>
      </c>
      <c r="S578" s="28">
        <v>0.0</v>
      </c>
      <c r="T578" s="28">
        <v>0.0</v>
      </c>
      <c r="U578" s="28">
        <v>1.0</v>
      </c>
      <c r="V578" s="28">
        <v>0.0</v>
      </c>
      <c r="W578" s="28">
        <v>0.0</v>
      </c>
      <c r="X578" s="29">
        <v>0.0</v>
      </c>
      <c r="Y578" s="28">
        <v>0.0</v>
      </c>
      <c r="Z578" s="28">
        <v>38.0</v>
      </c>
      <c r="AA578" s="28">
        <v>38.0</v>
      </c>
      <c r="AB578" s="46">
        <f t="array" ref="AB578">xlookup(A578&amp;B578,'Inventory by Market SKU (Units)'!D:D,'Inventory by Market SKU (Units)'!C:C,"",0)</f>
        <v>262</v>
      </c>
      <c r="AC578" s="47">
        <f t="shared" si="1"/>
        <v>786</v>
      </c>
      <c r="AD578" s="46"/>
    </row>
    <row r="579" ht="14.25" hidden="1" customHeight="1">
      <c r="A579" s="18" t="s">
        <v>45</v>
      </c>
      <c r="B579" s="18" t="s">
        <v>603</v>
      </c>
      <c r="C579" s="30">
        <v>0.0</v>
      </c>
      <c r="D579" s="30">
        <v>0.0</v>
      </c>
      <c r="E579" s="30">
        <v>0.0</v>
      </c>
      <c r="F579" s="30">
        <v>0.0</v>
      </c>
      <c r="G579" s="30">
        <v>0.0</v>
      </c>
      <c r="H579" s="30">
        <v>0.0</v>
      </c>
      <c r="I579" s="30">
        <v>0.0</v>
      </c>
      <c r="J579" s="30">
        <v>0.0</v>
      </c>
      <c r="K579" s="30">
        <v>0.0</v>
      </c>
      <c r="L579" s="30">
        <v>0.0</v>
      </c>
      <c r="M579" s="30">
        <v>0.0</v>
      </c>
      <c r="N579" s="30">
        <v>0.0</v>
      </c>
      <c r="O579" s="30">
        <v>35.0</v>
      </c>
      <c r="P579" s="30">
        <v>1.0</v>
      </c>
      <c r="Q579" s="30">
        <v>0.0</v>
      </c>
      <c r="R579" s="30">
        <v>0.0</v>
      </c>
      <c r="S579" s="30">
        <v>15.0</v>
      </c>
      <c r="T579" s="30">
        <v>0.0</v>
      </c>
      <c r="U579" s="30">
        <v>1.0</v>
      </c>
      <c r="V579" s="30">
        <v>10.0</v>
      </c>
      <c r="W579" s="30">
        <v>0.0</v>
      </c>
      <c r="X579" s="48">
        <v>0.0</v>
      </c>
      <c r="Y579" s="30">
        <v>0.0</v>
      </c>
      <c r="Z579" s="30">
        <v>62.0</v>
      </c>
      <c r="AA579" s="30">
        <v>62.0</v>
      </c>
      <c r="AB579" s="46">
        <f t="array" ref="AB579">xlookup(A579&amp;B579,'Inventory by Market SKU (Units)'!D:D,'Inventory by Market SKU (Units)'!C:C,"",0)</f>
        <v>238</v>
      </c>
      <c r="AC579" s="47">
        <f t="shared" si="1"/>
        <v>64.90909091</v>
      </c>
      <c r="AD579" s="46"/>
    </row>
    <row r="580" ht="14.25" hidden="1" customHeight="1">
      <c r="A580" s="11" t="s">
        <v>45</v>
      </c>
      <c r="B580" s="11" t="s">
        <v>604</v>
      </c>
      <c r="C580" s="28">
        <v>148.0</v>
      </c>
      <c r="D580" s="28">
        <v>131.0</v>
      </c>
      <c r="E580" s="28">
        <v>193.0</v>
      </c>
      <c r="F580" s="28">
        <v>0.0</v>
      </c>
      <c r="G580" s="28">
        <v>0.0</v>
      </c>
      <c r="H580" s="28">
        <v>0.0</v>
      </c>
      <c r="I580" s="28">
        <v>0.0</v>
      </c>
      <c r="J580" s="28">
        <v>0.0</v>
      </c>
      <c r="K580" s="28">
        <v>255.0</v>
      </c>
      <c r="L580" s="28">
        <v>212.0</v>
      </c>
      <c r="M580" s="28">
        <v>1.0</v>
      </c>
      <c r="N580" s="28">
        <v>2.0</v>
      </c>
      <c r="O580" s="28">
        <v>1.0</v>
      </c>
      <c r="P580" s="28">
        <v>0.0</v>
      </c>
      <c r="Q580" s="28">
        <v>0.0</v>
      </c>
      <c r="R580" s="28">
        <v>0.0</v>
      </c>
      <c r="S580" s="28">
        <v>0.0</v>
      </c>
      <c r="T580" s="28">
        <v>0.0</v>
      </c>
      <c r="U580" s="28">
        <v>0.0</v>
      </c>
      <c r="V580" s="28">
        <v>0.0</v>
      </c>
      <c r="W580" s="28">
        <v>0.0</v>
      </c>
      <c r="X580" s="29">
        <v>0.0</v>
      </c>
      <c r="Y580" s="28">
        <v>942.0</v>
      </c>
      <c r="Z580" s="28">
        <v>1.0</v>
      </c>
      <c r="AA580" s="28">
        <v>943.0</v>
      </c>
      <c r="AB580" s="46" t="str">
        <f t="array" ref="AB580">xlookup(A580&amp;B580,'Inventory by Market SKU (Units)'!D:D,'Inventory by Market SKU (Units)'!C:C,"",0)</f>
        <v/>
      </c>
      <c r="AC580" s="47" t="str">
        <f t="shared" si="1"/>
        <v/>
      </c>
      <c r="AD580" s="46"/>
    </row>
    <row r="581" ht="14.25" hidden="1" customHeight="1">
      <c r="A581" s="18" t="s">
        <v>45</v>
      </c>
      <c r="B581" s="18" t="s">
        <v>605</v>
      </c>
      <c r="C581" s="30">
        <v>0.0</v>
      </c>
      <c r="D581" s="30">
        <v>0.0</v>
      </c>
      <c r="E581" s="30">
        <v>0.0</v>
      </c>
      <c r="F581" s="30">
        <v>0.0</v>
      </c>
      <c r="G581" s="30">
        <v>0.0</v>
      </c>
      <c r="H581" s="30">
        <v>1625.0</v>
      </c>
      <c r="I581" s="30">
        <v>0.0</v>
      </c>
      <c r="J581" s="30">
        <v>0.0</v>
      </c>
      <c r="K581" s="30">
        <v>0.0</v>
      </c>
      <c r="L581" s="30">
        <v>0.0</v>
      </c>
      <c r="M581" s="30">
        <v>0.0</v>
      </c>
      <c r="N581" s="30">
        <v>3483.0</v>
      </c>
      <c r="O581" s="30">
        <v>500.0</v>
      </c>
      <c r="P581" s="30">
        <v>0.0</v>
      </c>
      <c r="Q581" s="30">
        <v>0.0</v>
      </c>
      <c r="R581" s="30">
        <v>0.0</v>
      </c>
      <c r="S581" s="30">
        <v>0.0</v>
      </c>
      <c r="T581" s="30">
        <v>0.0</v>
      </c>
      <c r="U581" s="30">
        <v>0.0</v>
      </c>
      <c r="V581" s="30">
        <v>0.0</v>
      </c>
      <c r="W581" s="30">
        <v>0.0</v>
      </c>
      <c r="X581" s="48">
        <v>0.0</v>
      </c>
      <c r="Y581" s="30">
        <v>5108.0</v>
      </c>
      <c r="Z581" s="30">
        <v>500.0</v>
      </c>
      <c r="AA581" s="30">
        <v>5608.0</v>
      </c>
      <c r="AB581" s="46">
        <f t="array" ref="AB581">xlookup(A581&amp;B581,'Inventory by Market SKU (Units)'!D:D,'Inventory by Market SKU (Units)'!C:C,"",0)</f>
        <v>186</v>
      </c>
      <c r="AC581" s="47" t="str">
        <f t="shared" si="1"/>
        <v/>
      </c>
      <c r="AD581" s="46"/>
    </row>
    <row r="582" ht="14.25" hidden="1" customHeight="1">
      <c r="A582" s="11" t="s">
        <v>45</v>
      </c>
      <c r="B582" s="11" t="s">
        <v>606</v>
      </c>
      <c r="C582" s="28">
        <v>208.0</v>
      </c>
      <c r="D582" s="28">
        <v>97.0</v>
      </c>
      <c r="E582" s="28">
        <v>2.0</v>
      </c>
      <c r="F582" s="28">
        <v>0.0</v>
      </c>
      <c r="G582" s="28">
        <v>123.0</v>
      </c>
      <c r="H582" s="28">
        <v>157.0</v>
      </c>
      <c r="I582" s="28">
        <v>103.0</v>
      </c>
      <c r="J582" s="28">
        <v>113.0</v>
      </c>
      <c r="K582" s="28">
        <v>1.0</v>
      </c>
      <c r="L582" s="28">
        <v>0.0</v>
      </c>
      <c r="M582" s="28">
        <v>0.0</v>
      </c>
      <c r="N582" s="28">
        <v>0.0</v>
      </c>
      <c r="O582" s="28">
        <v>10.0</v>
      </c>
      <c r="P582" s="28">
        <v>10.0</v>
      </c>
      <c r="Q582" s="28">
        <v>10.0</v>
      </c>
      <c r="R582" s="28">
        <v>70.0</v>
      </c>
      <c r="S582" s="28">
        <v>83.0</v>
      </c>
      <c r="T582" s="28">
        <v>40.0</v>
      </c>
      <c r="U582" s="28">
        <v>2.0</v>
      </c>
      <c r="V582" s="28">
        <v>0.0</v>
      </c>
      <c r="W582" s="28">
        <v>0.0</v>
      </c>
      <c r="X582" s="29">
        <v>0.0</v>
      </c>
      <c r="Y582" s="28">
        <v>804.0</v>
      </c>
      <c r="Z582" s="28">
        <v>225.0</v>
      </c>
      <c r="AA582" s="28">
        <v>1029.0</v>
      </c>
      <c r="AB582" s="46" t="str">
        <f t="array" ref="AB582">xlookup(A582&amp;B582,'Inventory by Market SKU (Units)'!D:D,'Inventory by Market SKU (Units)'!C:C,"",0)</f>
        <v/>
      </c>
      <c r="AC582" s="47">
        <f t="shared" si="1"/>
        <v>0</v>
      </c>
      <c r="AD582" s="46"/>
    </row>
    <row r="583" ht="14.25" hidden="1" customHeight="1">
      <c r="A583" s="18" t="s">
        <v>45</v>
      </c>
      <c r="B583" s="18" t="s">
        <v>369</v>
      </c>
      <c r="C583" s="30">
        <v>740.0</v>
      </c>
      <c r="D583" s="30">
        <v>603.0</v>
      </c>
      <c r="E583" s="30">
        <v>2063.0</v>
      </c>
      <c r="F583" s="30">
        <v>369.0</v>
      </c>
      <c r="G583" s="30">
        <v>1405.0</v>
      </c>
      <c r="H583" s="30">
        <v>650.0</v>
      </c>
      <c r="I583" s="30">
        <v>352.0</v>
      </c>
      <c r="J583" s="30">
        <v>1.0</v>
      </c>
      <c r="K583" s="30">
        <v>0.0</v>
      </c>
      <c r="L583" s="30">
        <v>0.0</v>
      </c>
      <c r="M583" s="30">
        <v>0.0</v>
      </c>
      <c r="N583" s="30">
        <v>0.0</v>
      </c>
      <c r="O583" s="30">
        <v>10.0</v>
      </c>
      <c r="P583" s="30">
        <v>226.0</v>
      </c>
      <c r="Q583" s="30">
        <v>678.0</v>
      </c>
      <c r="R583" s="30">
        <v>1076.0</v>
      </c>
      <c r="S583" s="30">
        <v>110.0</v>
      </c>
      <c r="T583" s="30">
        <v>180.0</v>
      </c>
      <c r="U583" s="30">
        <v>30.0</v>
      </c>
      <c r="V583" s="30">
        <v>90.0</v>
      </c>
      <c r="W583" s="30">
        <v>31.0</v>
      </c>
      <c r="X583" s="48">
        <v>0.0</v>
      </c>
      <c r="Y583" s="30">
        <v>6183.0</v>
      </c>
      <c r="Z583" s="30">
        <v>2431.0</v>
      </c>
      <c r="AA583" s="30">
        <v>8614.0</v>
      </c>
      <c r="AB583" s="46">
        <f t="array" ref="AB583">xlookup(A583&amp;B583,'Inventory by Market SKU (Units)'!D:D,'Inventory by Market SKU (Units)'!C:C,"",0)</f>
        <v>3</v>
      </c>
      <c r="AC583" s="47">
        <f t="shared" si="1"/>
        <v>0.05960264901</v>
      </c>
      <c r="AD583" s="46"/>
    </row>
    <row r="584" ht="14.25" hidden="1" customHeight="1">
      <c r="A584" s="11" t="s">
        <v>45</v>
      </c>
      <c r="B584" s="11" t="s">
        <v>607</v>
      </c>
      <c r="C584" s="28">
        <v>70.0</v>
      </c>
      <c r="D584" s="28">
        <v>35.0</v>
      </c>
      <c r="E584" s="28">
        <v>0.0</v>
      </c>
      <c r="F584" s="28">
        <v>0.0</v>
      </c>
      <c r="G584" s="28">
        <v>100.0</v>
      </c>
      <c r="H584" s="28">
        <v>100.0</v>
      </c>
      <c r="I584" s="28">
        <v>115.0</v>
      </c>
      <c r="J584" s="28">
        <v>115.0</v>
      </c>
      <c r="K584" s="28">
        <v>120.0</v>
      </c>
      <c r="L584" s="28">
        <v>50.0</v>
      </c>
      <c r="M584" s="28">
        <v>0.0</v>
      </c>
      <c r="N584" s="28">
        <v>10.0</v>
      </c>
      <c r="O584" s="28">
        <v>0.0</v>
      </c>
      <c r="P584" s="28">
        <v>80.0</v>
      </c>
      <c r="Q584" s="28">
        <v>160.0</v>
      </c>
      <c r="R584" s="28">
        <v>55.0</v>
      </c>
      <c r="S584" s="28">
        <v>140.0</v>
      </c>
      <c r="T584" s="28">
        <v>35.0</v>
      </c>
      <c r="U584" s="28">
        <v>0.0</v>
      </c>
      <c r="V584" s="28">
        <v>0.0</v>
      </c>
      <c r="W584" s="28">
        <v>0.0</v>
      </c>
      <c r="X584" s="29">
        <v>0.0</v>
      </c>
      <c r="Y584" s="28">
        <v>715.0</v>
      </c>
      <c r="Z584" s="28">
        <v>470.0</v>
      </c>
      <c r="AA584" s="28">
        <v>1185.0</v>
      </c>
      <c r="AB584" s="46" t="str">
        <f t="array" ref="AB584">xlookup(A584&amp;B584,'Inventory by Market SKU (Units)'!D:D,'Inventory by Market SKU (Units)'!C:C,"",0)</f>
        <v/>
      </c>
      <c r="AC584" s="47" t="str">
        <f t="shared" si="1"/>
        <v/>
      </c>
      <c r="AD584" s="46"/>
    </row>
    <row r="585" ht="14.25" hidden="1" customHeight="1">
      <c r="A585" s="18" t="s">
        <v>45</v>
      </c>
      <c r="B585" s="18" t="s">
        <v>608</v>
      </c>
      <c r="C585" s="30">
        <v>0.0</v>
      </c>
      <c r="D585" s="30">
        <v>0.0</v>
      </c>
      <c r="E585" s="30">
        <v>0.0</v>
      </c>
      <c r="F585" s="30">
        <v>0.0</v>
      </c>
      <c r="G585" s="30">
        <v>0.0</v>
      </c>
      <c r="H585" s="30">
        <v>0.0</v>
      </c>
      <c r="I585" s="30">
        <v>0.0</v>
      </c>
      <c r="J585" s="30">
        <v>0.0</v>
      </c>
      <c r="K585" s="30">
        <v>0.0</v>
      </c>
      <c r="L585" s="30">
        <v>0.0</v>
      </c>
      <c r="M585" s="30">
        <v>0.0</v>
      </c>
      <c r="N585" s="30">
        <v>0.0</v>
      </c>
      <c r="O585" s="30">
        <v>0.0</v>
      </c>
      <c r="P585" s="30">
        <v>231.0</v>
      </c>
      <c r="Q585" s="30">
        <v>380.0</v>
      </c>
      <c r="R585" s="30">
        <v>440.0</v>
      </c>
      <c r="S585" s="30">
        <v>90.0</v>
      </c>
      <c r="T585" s="30">
        <v>80.0</v>
      </c>
      <c r="U585" s="30">
        <v>70.0</v>
      </c>
      <c r="V585" s="30">
        <v>50.0</v>
      </c>
      <c r="W585" s="30">
        <v>90.0</v>
      </c>
      <c r="X585" s="48">
        <v>0.0</v>
      </c>
      <c r="Y585" s="30">
        <v>0.0</v>
      </c>
      <c r="Z585" s="30">
        <v>1431.0</v>
      </c>
      <c r="AA585" s="30">
        <v>1431.0</v>
      </c>
      <c r="AB585" s="46">
        <f t="array" ref="AB585">xlookup(A585&amp;B585,'Inventory by Market SKU (Units)'!D:D,'Inventory by Market SKU (Units)'!C:C,"",0)</f>
        <v>359</v>
      </c>
      <c r="AC585" s="47">
        <f t="shared" si="1"/>
        <v>5.128571429</v>
      </c>
      <c r="AD585" s="46"/>
    </row>
    <row r="586" ht="14.25" hidden="1" customHeight="1">
      <c r="A586" s="11" t="s">
        <v>45</v>
      </c>
      <c r="B586" s="11" t="s">
        <v>609</v>
      </c>
      <c r="C586" s="28">
        <v>0.0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0.0</v>
      </c>
      <c r="N586" s="28">
        <v>0.0</v>
      </c>
      <c r="O586" s="28">
        <v>0.0</v>
      </c>
      <c r="P586" s="28">
        <v>60.0</v>
      </c>
      <c r="Q586" s="28">
        <v>92.0</v>
      </c>
      <c r="R586" s="28">
        <v>45.0</v>
      </c>
      <c r="S586" s="28">
        <v>30.0</v>
      </c>
      <c r="T586" s="28">
        <v>10.0</v>
      </c>
      <c r="U586" s="28">
        <v>0.0</v>
      </c>
      <c r="V586" s="28">
        <v>0.0</v>
      </c>
      <c r="W586" s="28">
        <v>0.0</v>
      </c>
      <c r="X586" s="29">
        <v>0.0</v>
      </c>
      <c r="Y586" s="28">
        <v>0.0</v>
      </c>
      <c r="Z586" s="28">
        <v>237.0</v>
      </c>
      <c r="AA586" s="28">
        <v>237.0</v>
      </c>
      <c r="AB586" s="46" t="str">
        <f t="array" ref="AB586">xlookup(A586&amp;B586,'Inventory by Market SKU (Units)'!D:D,'Inventory by Market SKU (Units)'!C:C,"",0)</f>
        <v/>
      </c>
      <c r="AC586" s="47" t="str">
        <f t="shared" si="1"/>
        <v/>
      </c>
      <c r="AD586" s="46"/>
    </row>
    <row r="587" ht="14.25" hidden="1" customHeight="1">
      <c r="A587" s="18" t="s">
        <v>45</v>
      </c>
      <c r="B587" s="18" t="s">
        <v>610</v>
      </c>
      <c r="C587" s="30">
        <v>202.0</v>
      </c>
      <c r="D587" s="30">
        <v>142.0</v>
      </c>
      <c r="E587" s="30">
        <v>538.0</v>
      </c>
      <c r="F587" s="30">
        <v>5.0</v>
      </c>
      <c r="G587" s="30">
        <v>0.0</v>
      </c>
      <c r="H587" s="30">
        <v>0.0</v>
      </c>
      <c r="I587" s="30">
        <v>0.0</v>
      </c>
      <c r="J587" s="30">
        <v>0.0</v>
      </c>
      <c r="K587" s="30">
        <v>0.0</v>
      </c>
      <c r="L587" s="30">
        <v>0.0</v>
      </c>
      <c r="M587" s="30">
        <v>0.0</v>
      </c>
      <c r="N587" s="30">
        <v>0.0</v>
      </c>
      <c r="O587" s="30">
        <v>0.0</v>
      </c>
      <c r="P587" s="30">
        <v>150.0</v>
      </c>
      <c r="Q587" s="30">
        <v>7.0</v>
      </c>
      <c r="R587" s="30">
        <v>0.0</v>
      </c>
      <c r="S587" s="30">
        <v>0.0</v>
      </c>
      <c r="T587" s="30">
        <v>0.0</v>
      </c>
      <c r="U587" s="30">
        <v>0.0</v>
      </c>
      <c r="V587" s="30">
        <v>0.0</v>
      </c>
      <c r="W587" s="30">
        <v>0.0</v>
      </c>
      <c r="X587" s="48">
        <v>0.0</v>
      </c>
      <c r="Y587" s="30">
        <v>887.0</v>
      </c>
      <c r="Z587" s="30">
        <v>157.0</v>
      </c>
      <c r="AA587" s="30">
        <v>1044.0</v>
      </c>
      <c r="AB587" s="46" t="str">
        <f t="array" ref="AB587">xlookup(A587&amp;B587,'Inventory by Market SKU (Units)'!D:D,'Inventory by Market SKU (Units)'!C:C,"",0)</f>
        <v/>
      </c>
      <c r="AC587" s="47" t="str">
        <f t="shared" si="1"/>
        <v/>
      </c>
      <c r="AD587" s="46"/>
    </row>
    <row r="588" ht="14.25" hidden="1" customHeight="1">
      <c r="A588" s="11" t="s">
        <v>45</v>
      </c>
      <c r="B588" s="11" t="s">
        <v>611</v>
      </c>
      <c r="C588" s="28">
        <v>0.0</v>
      </c>
      <c r="D588" s="28">
        <v>0.0</v>
      </c>
      <c r="E588" s="28">
        <v>0.0</v>
      </c>
      <c r="F588" s="28">
        <v>0.0</v>
      </c>
      <c r="G588" s="28">
        <v>0.0</v>
      </c>
      <c r="H588" s="28">
        <v>0.0</v>
      </c>
      <c r="I588" s="28">
        <v>0.0</v>
      </c>
      <c r="J588" s="28">
        <v>230.0</v>
      </c>
      <c r="K588" s="28">
        <v>40.0</v>
      </c>
      <c r="L588" s="28">
        <v>150.0</v>
      </c>
      <c r="M588" s="28">
        <v>80.0</v>
      </c>
      <c r="N588" s="28">
        <v>70.0</v>
      </c>
      <c r="O588" s="28">
        <v>0.0</v>
      </c>
      <c r="P588" s="28">
        <v>50.0</v>
      </c>
      <c r="Q588" s="28">
        <v>120.0</v>
      </c>
      <c r="R588" s="28">
        <v>97.0</v>
      </c>
      <c r="S588" s="28">
        <v>0.0</v>
      </c>
      <c r="T588" s="28">
        <v>0.0</v>
      </c>
      <c r="U588" s="28">
        <v>0.0</v>
      </c>
      <c r="V588" s="28">
        <v>0.0</v>
      </c>
      <c r="W588" s="28">
        <v>0.0</v>
      </c>
      <c r="X588" s="29">
        <v>0.0</v>
      </c>
      <c r="Y588" s="28">
        <v>570.0</v>
      </c>
      <c r="Z588" s="28">
        <v>267.0</v>
      </c>
      <c r="AA588" s="28">
        <v>837.0</v>
      </c>
      <c r="AB588" s="46">
        <f t="array" ref="AB588">xlookup(A588&amp;B588,'Inventory by Market SKU (Units)'!D:D,'Inventory by Market SKU (Units)'!C:C,"",0)</f>
        <v>0</v>
      </c>
      <c r="AC588" s="47" t="str">
        <f t="shared" si="1"/>
        <v/>
      </c>
      <c r="AD588" s="46"/>
    </row>
    <row r="589" ht="14.25" hidden="1" customHeight="1">
      <c r="A589" s="18" t="s">
        <v>45</v>
      </c>
      <c r="B589" s="18" t="s">
        <v>612</v>
      </c>
      <c r="C589" s="30">
        <v>0.0</v>
      </c>
      <c r="D589" s="30">
        <v>0.0</v>
      </c>
      <c r="E589" s="30">
        <v>0.0</v>
      </c>
      <c r="F589" s="30">
        <v>0.0</v>
      </c>
      <c r="G589" s="30">
        <v>0.0</v>
      </c>
      <c r="H589" s="30">
        <v>0.0</v>
      </c>
      <c r="I589" s="30">
        <v>0.0</v>
      </c>
      <c r="J589" s="30">
        <v>0.0</v>
      </c>
      <c r="K589" s="30">
        <v>0.0</v>
      </c>
      <c r="L589" s="30">
        <v>0.0</v>
      </c>
      <c r="M589" s="30">
        <v>0.0</v>
      </c>
      <c r="N589" s="30">
        <v>0.0</v>
      </c>
      <c r="O589" s="30">
        <v>0.0</v>
      </c>
      <c r="P589" s="30">
        <v>0.0</v>
      </c>
      <c r="Q589" s="30">
        <v>30.0</v>
      </c>
      <c r="R589" s="30">
        <v>20.0</v>
      </c>
      <c r="S589" s="30">
        <v>10.0</v>
      </c>
      <c r="T589" s="30">
        <v>31.0</v>
      </c>
      <c r="U589" s="30">
        <v>30.0</v>
      </c>
      <c r="V589" s="30">
        <v>5.0</v>
      </c>
      <c r="W589" s="30">
        <v>0.0</v>
      </c>
      <c r="X589" s="48">
        <v>0.0</v>
      </c>
      <c r="Y589" s="30">
        <v>0.0</v>
      </c>
      <c r="Z589" s="30">
        <v>126.0</v>
      </c>
      <c r="AA589" s="30">
        <v>126.0</v>
      </c>
      <c r="AB589" s="46" t="str">
        <f t="array" ref="AB589">xlookup(A589&amp;B589,'Inventory by Market SKU (Units)'!D:D,'Inventory by Market SKU (Units)'!C:C,"",0)</f>
        <v/>
      </c>
      <c r="AC589" s="47">
        <f t="shared" si="1"/>
        <v>0</v>
      </c>
      <c r="AD589" s="46"/>
    </row>
    <row r="590" ht="14.25" hidden="1" customHeight="1">
      <c r="A590" s="11" t="s">
        <v>45</v>
      </c>
      <c r="B590" s="11" t="s">
        <v>613</v>
      </c>
      <c r="C590" s="28">
        <v>0.0</v>
      </c>
      <c r="D590" s="28">
        <v>0.0</v>
      </c>
      <c r="E590" s="28">
        <v>0.0</v>
      </c>
      <c r="F590" s="28">
        <v>0.0</v>
      </c>
      <c r="G590" s="28">
        <v>0.0</v>
      </c>
      <c r="H590" s="28">
        <v>0.0</v>
      </c>
      <c r="I590" s="28">
        <v>0.0</v>
      </c>
      <c r="J590" s="28">
        <v>0.0</v>
      </c>
      <c r="K590" s="28">
        <v>0.0</v>
      </c>
      <c r="L590" s="28">
        <v>0.0</v>
      </c>
      <c r="M590" s="28">
        <v>0.0</v>
      </c>
      <c r="N590" s="28">
        <v>0.0</v>
      </c>
      <c r="O590" s="28">
        <v>0.0</v>
      </c>
      <c r="P590" s="28">
        <v>0.0</v>
      </c>
      <c r="Q590" s="28">
        <v>196.0</v>
      </c>
      <c r="R590" s="28">
        <v>0.0</v>
      </c>
      <c r="S590" s="28">
        <v>0.0</v>
      </c>
      <c r="T590" s="28">
        <v>0.0</v>
      </c>
      <c r="U590" s="28">
        <v>0.0</v>
      </c>
      <c r="V590" s="28">
        <v>0.0</v>
      </c>
      <c r="W590" s="28">
        <v>0.0</v>
      </c>
      <c r="X590" s="29">
        <v>0.0</v>
      </c>
      <c r="Y590" s="28">
        <v>0.0</v>
      </c>
      <c r="Z590" s="28">
        <v>196.0</v>
      </c>
      <c r="AA590" s="28">
        <v>196.0</v>
      </c>
      <c r="AB590" s="46" t="str">
        <f t="array" ref="AB590">xlookup(A590&amp;B590,'Inventory by Market SKU (Units)'!D:D,'Inventory by Market SKU (Units)'!C:C,"",0)</f>
        <v/>
      </c>
      <c r="AC590" s="47" t="str">
        <f t="shared" si="1"/>
        <v/>
      </c>
      <c r="AD590" s="46"/>
    </row>
    <row r="591" ht="14.25" hidden="1" customHeight="1">
      <c r="A591" s="18" t="s">
        <v>45</v>
      </c>
      <c r="B591" s="18" t="s">
        <v>614</v>
      </c>
      <c r="C591" s="30">
        <v>0.0</v>
      </c>
      <c r="D591" s="30">
        <v>0.0</v>
      </c>
      <c r="E591" s="30">
        <v>0.0</v>
      </c>
      <c r="F591" s="30">
        <v>0.0</v>
      </c>
      <c r="G591" s="30">
        <v>0.0</v>
      </c>
      <c r="H591" s="30">
        <v>0.0</v>
      </c>
      <c r="I591" s="30">
        <v>0.0</v>
      </c>
      <c r="J591" s="30">
        <v>0.0</v>
      </c>
      <c r="K591" s="30">
        <v>0.0</v>
      </c>
      <c r="L591" s="30">
        <v>0.0</v>
      </c>
      <c r="M591" s="30">
        <v>0.0</v>
      </c>
      <c r="N591" s="30">
        <v>0.0</v>
      </c>
      <c r="O591" s="30">
        <v>0.0</v>
      </c>
      <c r="P591" s="30">
        <v>0.0</v>
      </c>
      <c r="Q591" s="30">
        <v>30.0</v>
      </c>
      <c r="R591" s="30">
        <v>0.0</v>
      </c>
      <c r="S591" s="30">
        <v>0.0</v>
      </c>
      <c r="T591" s="30">
        <v>0.0</v>
      </c>
      <c r="U591" s="30">
        <v>0.0</v>
      </c>
      <c r="V591" s="30">
        <v>0.0</v>
      </c>
      <c r="W591" s="30">
        <v>0.0</v>
      </c>
      <c r="X591" s="48">
        <v>0.0</v>
      </c>
      <c r="Y591" s="30">
        <v>0.0</v>
      </c>
      <c r="Z591" s="30">
        <v>30.0</v>
      </c>
      <c r="AA591" s="30">
        <v>30.0</v>
      </c>
      <c r="AB591" s="46" t="str">
        <f t="array" ref="AB591">xlookup(A591&amp;B591,'Inventory by Market SKU (Units)'!D:D,'Inventory by Market SKU (Units)'!C:C,"",0)</f>
        <v/>
      </c>
      <c r="AC591" s="47" t="str">
        <f t="shared" si="1"/>
        <v/>
      </c>
      <c r="AD591" s="46"/>
    </row>
    <row r="592" ht="14.25" hidden="1" customHeight="1">
      <c r="A592" s="11" t="s">
        <v>45</v>
      </c>
      <c r="B592" s="11" t="s">
        <v>615</v>
      </c>
      <c r="C592" s="28">
        <v>0.0</v>
      </c>
      <c r="D592" s="28">
        <v>0.0</v>
      </c>
      <c r="E592" s="28">
        <v>0.0</v>
      </c>
      <c r="F592" s="28">
        <v>0.0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0.0</v>
      </c>
      <c r="M592" s="28">
        <v>0.0</v>
      </c>
      <c r="N592" s="28">
        <v>0.0</v>
      </c>
      <c r="O592" s="28">
        <v>0.0</v>
      </c>
      <c r="P592" s="28">
        <v>0.0</v>
      </c>
      <c r="Q592" s="28">
        <v>0.0</v>
      </c>
      <c r="R592" s="28">
        <v>3060.0</v>
      </c>
      <c r="S592" s="28">
        <v>210.0</v>
      </c>
      <c r="T592" s="28">
        <v>400.0</v>
      </c>
      <c r="U592" s="28">
        <v>245.0</v>
      </c>
      <c r="V592" s="28">
        <v>250.0</v>
      </c>
      <c r="W592" s="28">
        <v>40.0</v>
      </c>
      <c r="X592" s="29">
        <v>0.0</v>
      </c>
      <c r="Y592" s="28">
        <v>0.0</v>
      </c>
      <c r="Z592" s="28">
        <v>4205.0</v>
      </c>
      <c r="AA592" s="28">
        <v>4205.0</v>
      </c>
      <c r="AB592" s="46">
        <f t="array" ref="AB592">xlookup(A592&amp;B592,'Inventory by Market SKU (Units)'!D:D,'Inventory by Market SKU (Units)'!C:C,"",0)</f>
        <v>2097</v>
      </c>
      <c r="AC592" s="47">
        <f t="shared" si="1"/>
        <v>11.7588785</v>
      </c>
      <c r="AD592" s="46"/>
    </row>
    <row r="593" ht="14.25" hidden="1" customHeight="1">
      <c r="A593" s="18" t="s">
        <v>45</v>
      </c>
      <c r="B593" s="18" t="s">
        <v>616</v>
      </c>
      <c r="C593" s="30">
        <v>0.0</v>
      </c>
      <c r="D593" s="30">
        <v>0.0</v>
      </c>
      <c r="E593" s="30">
        <v>0.0</v>
      </c>
      <c r="F593" s="30">
        <v>0.0</v>
      </c>
      <c r="G593" s="30">
        <v>98.0</v>
      </c>
      <c r="H593" s="30">
        <v>10.0</v>
      </c>
      <c r="I593" s="30">
        <v>186.0</v>
      </c>
      <c r="J593" s="30">
        <v>61.0</v>
      </c>
      <c r="K593" s="30">
        <v>87.0</v>
      </c>
      <c r="L593" s="30">
        <v>0.0</v>
      </c>
      <c r="M593" s="30">
        <v>0.0</v>
      </c>
      <c r="N593" s="30">
        <v>0.0</v>
      </c>
      <c r="O593" s="30">
        <v>0.0</v>
      </c>
      <c r="P593" s="30">
        <v>0.0</v>
      </c>
      <c r="Q593" s="30">
        <v>0.0</v>
      </c>
      <c r="R593" s="30">
        <v>20.0</v>
      </c>
      <c r="S593" s="30">
        <v>52.0</v>
      </c>
      <c r="T593" s="30">
        <v>10.0</v>
      </c>
      <c r="U593" s="30">
        <v>0.0</v>
      </c>
      <c r="V593" s="30">
        <v>0.0</v>
      </c>
      <c r="W593" s="30">
        <v>0.0</v>
      </c>
      <c r="X593" s="48">
        <v>0.0</v>
      </c>
      <c r="Y593" s="30">
        <v>442.0</v>
      </c>
      <c r="Z593" s="30">
        <v>82.0</v>
      </c>
      <c r="AA593" s="30">
        <v>524.0</v>
      </c>
      <c r="AB593" s="46">
        <f t="array" ref="AB593">xlookup(A593&amp;B593,'Inventory by Market SKU (Units)'!D:D,'Inventory by Market SKU (Units)'!C:C,"",0)</f>
        <v>150</v>
      </c>
      <c r="AC593" s="47" t="str">
        <f t="shared" si="1"/>
        <v/>
      </c>
      <c r="AD593" s="46"/>
    </row>
    <row r="594" ht="14.25" hidden="1" customHeight="1">
      <c r="A594" s="11" t="s">
        <v>45</v>
      </c>
      <c r="B594" s="11" t="s">
        <v>435</v>
      </c>
      <c r="C594" s="28">
        <v>0.0</v>
      </c>
      <c r="D594" s="28">
        <v>0.0</v>
      </c>
      <c r="E594" s="28">
        <v>0.0</v>
      </c>
      <c r="F594" s="28">
        <v>0.0</v>
      </c>
      <c r="G594" s="28">
        <v>99.0</v>
      </c>
      <c r="H594" s="28">
        <v>10.0</v>
      </c>
      <c r="I594" s="28">
        <v>60.0</v>
      </c>
      <c r="J594" s="28">
        <v>85.0</v>
      </c>
      <c r="K594" s="28">
        <v>75.0</v>
      </c>
      <c r="L594" s="28">
        <v>140.0</v>
      </c>
      <c r="M594" s="28">
        <v>73.0</v>
      </c>
      <c r="N594" s="28">
        <v>9.0</v>
      </c>
      <c r="O594" s="28">
        <v>0.0</v>
      </c>
      <c r="P594" s="28">
        <v>0.0</v>
      </c>
      <c r="Q594" s="28">
        <v>0.0</v>
      </c>
      <c r="R594" s="28">
        <v>0.0</v>
      </c>
      <c r="S594" s="28">
        <v>54.0</v>
      </c>
      <c r="T594" s="28">
        <v>0.0</v>
      </c>
      <c r="U594" s="28">
        <v>0.0</v>
      </c>
      <c r="V594" s="28">
        <v>0.0</v>
      </c>
      <c r="W594" s="28">
        <v>0.0</v>
      </c>
      <c r="X594" s="29">
        <v>0.0</v>
      </c>
      <c r="Y594" s="28">
        <v>551.0</v>
      </c>
      <c r="Z594" s="28">
        <v>54.0</v>
      </c>
      <c r="AA594" s="28">
        <v>605.0</v>
      </c>
      <c r="AB594" s="46" t="str">
        <f t="array" ref="AB594">xlookup(A594&amp;B594,'Inventory by Market SKU (Units)'!D:D,'Inventory by Market SKU (Units)'!C:C,"",0)</f>
        <v/>
      </c>
      <c r="AC594" s="47" t="str">
        <f t="shared" si="1"/>
        <v/>
      </c>
      <c r="AD594" s="46"/>
    </row>
    <row r="595" ht="14.25" hidden="1" customHeight="1">
      <c r="A595" s="18" t="s">
        <v>45</v>
      </c>
      <c r="B595" s="18" t="s">
        <v>617</v>
      </c>
      <c r="C595" s="30">
        <v>0.0</v>
      </c>
      <c r="D595" s="30">
        <v>0.0</v>
      </c>
      <c r="E595" s="30">
        <v>0.0</v>
      </c>
      <c r="F595" s="30">
        <v>0.0</v>
      </c>
      <c r="G595" s="30">
        <v>0.0</v>
      </c>
      <c r="H595" s="30">
        <v>0.0</v>
      </c>
      <c r="I595" s="30">
        <v>0.0</v>
      </c>
      <c r="J595" s="30">
        <v>0.0</v>
      </c>
      <c r="K595" s="30">
        <v>0.0</v>
      </c>
      <c r="L595" s="30">
        <v>0.0</v>
      </c>
      <c r="M595" s="30">
        <v>0.0</v>
      </c>
      <c r="N595" s="30">
        <v>0.0</v>
      </c>
      <c r="O595" s="30">
        <v>0.0</v>
      </c>
      <c r="P595" s="30">
        <v>0.0</v>
      </c>
      <c r="Q595" s="30">
        <v>0.0</v>
      </c>
      <c r="R595" s="30">
        <v>0.0</v>
      </c>
      <c r="S595" s="30">
        <v>0.0</v>
      </c>
      <c r="T595" s="30">
        <v>133.0</v>
      </c>
      <c r="U595" s="30">
        <v>37.0</v>
      </c>
      <c r="V595" s="30">
        <v>140.0</v>
      </c>
      <c r="W595" s="30">
        <v>160.0</v>
      </c>
      <c r="X595" s="48">
        <v>0.0</v>
      </c>
      <c r="Y595" s="30">
        <v>0.0</v>
      </c>
      <c r="Z595" s="30">
        <v>470.0</v>
      </c>
      <c r="AA595" s="30">
        <v>470.0</v>
      </c>
      <c r="AB595" s="46">
        <f t="array" ref="AB595">xlookup(A595&amp;B595,'Inventory by Market SKU (Units)'!D:D,'Inventory by Market SKU (Units)'!C:C,"",0)</f>
        <v>6</v>
      </c>
      <c r="AC595" s="47">
        <f t="shared" si="1"/>
        <v>0.05341246291</v>
      </c>
      <c r="AD595" s="46"/>
    </row>
    <row r="596" ht="14.25" hidden="1" customHeight="1">
      <c r="A596" s="11" t="s">
        <v>45</v>
      </c>
      <c r="B596" s="11" t="s">
        <v>618</v>
      </c>
      <c r="C596" s="28">
        <v>0.0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0.0</v>
      </c>
      <c r="N596" s="28">
        <v>0.0</v>
      </c>
      <c r="O596" s="28">
        <v>0.0</v>
      </c>
      <c r="P596" s="28">
        <v>0.0</v>
      </c>
      <c r="Q596" s="28">
        <v>0.0</v>
      </c>
      <c r="R596" s="28">
        <v>0.0</v>
      </c>
      <c r="S596" s="28">
        <v>0.0</v>
      </c>
      <c r="T596" s="28">
        <v>50.0</v>
      </c>
      <c r="U596" s="28">
        <v>1.0</v>
      </c>
      <c r="V596" s="28">
        <v>131.0</v>
      </c>
      <c r="W596" s="28">
        <v>45.0</v>
      </c>
      <c r="X596" s="29">
        <v>0.0</v>
      </c>
      <c r="Y596" s="28">
        <v>0.0</v>
      </c>
      <c r="Z596" s="28">
        <v>227.0</v>
      </c>
      <c r="AA596" s="28">
        <v>227.0</v>
      </c>
      <c r="AB596" s="46">
        <f t="array" ref="AB596">xlookup(A596&amp;B596,'Inventory by Market SKU (Units)'!D:D,'Inventory by Market SKU (Units)'!C:C,"",0)</f>
        <v>0</v>
      </c>
      <c r="AC596" s="47">
        <f t="shared" si="1"/>
        <v>0</v>
      </c>
      <c r="AD596" s="46"/>
    </row>
    <row r="597" ht="14.25" hidden="1" customHeight="1">
      <c r="A597" s="18" t="s">
        <v>45</v>
      </c>
      <c r="B597" s="18" t="s">
        <v>619</v>
      </c>
      <c r="C597" s="30">
        <v>0.0</v>
      </c>
      <c r="D597" s="30">
        <v>0.0</v>
      </c>
      <c r="E597" s="30">
        <v>0.0</v>
      </c>
      <c r="F597" s="30">
        <v>0.0</v>
      </c>
      <c r="G597" s="30">
        <v>0.0</v>
      </c>
      <c r="H597" s="30">
        <v>0.0</v>
      </c>
      <c r="I597" s="30">
        <v>0.0</v>
      </c>
      <c r="J597" s="30">
        <v>0.0</v>
      </c>
      <c r="K597" s="30">
        <v>0.0</v>
      </c>
      <c r="L597" s="30">
        <v>0.0</v>
      </c>
      <c r="M597" s="30">
        <v>0.0</v>
      </c>
      <c r="N597" s="30">
        <v>0.0</v>
      </c>
      <c r="O597" s="30">
        <v>0.0</v>
      </c>
      <c r="P597" s="30">
        <v>0.0</v>
      </c>
      <c r="Q597" s="30">
        <v>0.0</v>
      </c>
      <c r="R597" s="30">
        <v>0.0</v>
      </c>
      <c r="S597" s="30">
        <v>0.0</v>
      </c>
      <c r="T597" s="30">
        <v>50.0</v>
      </c>
      <c r="U597" s="30">
        <v>0.0</v>
      </c>
      <c r="V597" s="30">
        <v>0.0</v>
      </c>
      <c r="W597" s="30">
        <v>0.0</v>
      </c>
      <c r="X597" s="48">
        <v>0.0</v>
      </c>
      <c r="Y597" s="30">
        <v>0.0</v>
      </c>
      <c r="Z597" s="30">
        <v>50.0</v>
      </c>
      <c r="AA597" s="30">
        <v>50.0</v>
      </c>
      <c r="AB597" s="46">
        <f t="array" ref="AB597">xlookup(A597&amp;B597,'Inventory by Market SKU (Units)'!D:D,'Inventory by Market SKU (Units)'!C:C,"",0)</f>
        <v>0</v>
      </c>
      <c r="AC597" s="47" t="str">
        <f t="shared" si="1"/>
        <v/>
      </c>
      <c r="AD597" s="46"/>
    </row>
    <row r="598" ht="14.25" hidden="1" customHeight="1">
      <c r="A598" s="11" t="s">
        <v>45</v>
      </c>
      <c r="B598" s="11" t="s">
        <v>620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0.0</v>
      </c>
      <c r="N598" s="28">
        <v>0.0</v>
      </c>
      <c r="O598" s="28">
        <v>0.0</v>
      </c>
      <c r="P598" s="28">
        <v>0.0</v>
      </c>
      <c r="Q598" s="28">
        <v>0.0</v>
      </c>
      <c r="R598" s="28">
        <v>0.0</v>
      </c>
      <c r="S598" s="28">
        <v>0.0</v>
      </c>
      <c r="T598" s="28">
        <v>95.0</v>
      </c>
      <c r="U598" s="28">
        <v>47.0</v>
      </c>
      <c r="V598" s="28">
        <v>181.0</v>
      </c>
      <c r="W598" s="28">
        <v>180.0</v>
      </c>
      <c r="X598" s="29">
        <v>0.0</v>
      </c>
      <c r="Y598" s="28">
        <v>0.0</v>
      </c>
      <c r="Z598" s="28">
        <v>503.0</v>
      </c>
      <c r="AA598" s="28">
        <v>503.0</v>
      </c>
      <c r="AB598" s="46">
        <f t="array" ref="AB598">xlookup(A598&amp;B598,'Inventory by Market SKU (Units)'!D:D,'Inventory by Market SKU (Units)'!C:C,"",0)</f>
        <v>4</v>
      </c>
      <c r="AC598" s="47">
        <f t="shared" si="1"/>
        <v>0.02941176471</v>
      </c>
      <c r="AD598" s="46"/>
    </row>
    <row r="599" ht="14.25" hidden="1" customHeight="1">
      <c r="A599" s="18" t="s">
        <v>45</v>
      </c>
      <c r="B599" s="18" t="s">
        <v>621</v>
      </c>
      <c r="C599" s="30">
        <v>0.0</v>
      </c>
      <c r="D599" s="30">
        <v>0.0</v>
      </c>
      <c r="E599" s="30">
        <v>0.0</v>
      </c>
      <c r="F599" s="30">
        <v>0.0</v>
      </c>
      <c r="G599" s="30">
        <v>0.0</v>
      </c>
      <c r="H599" s="30">
        <v>0.0</v>
      </c>
      <c r="I599" s="30">
        <v>0.0</v>
      </c>
      <c r="J599" s="30">
        <v>0.0</v>
      </c>
      <c r="K599" s="30">
        <v>0.0</v>
      </c>
      <c r="L599" s="30">
        <v>0.0</v>
      </c>
      <c r="M599" s="30">
        <v>0.0</v>
      </c>
      <c r="N599" s="30">
        <v>0.0</v>
      </c>
      <c r="O599" s="30">
        <v>0.0</v>
      </c>
      <c r="P599" s="30">
        <v>0.0</v>
      </c>
      <c r="Q599" s="30">
        <v>0.0</v>
      </c>
      <c r="R599" s="30">
        <v>0.0</v>
      </c>
      <c r="S599" s="30">
        <v>0.0</v>
      </c>
      <c r="T599" s="30">
        <v>50.0</v>
      </c>
      <c r="U599" s="30">
        <v>11.0</v>
      </c>
      <c r="V599" s="30">
        <v>70.0</v>
      </c>
      <c r="W599" s="30">
        <v>112.0</v>
      </c>
      <c r="X599" s="48">
        <v>0.0</v>
      </c>
      <c r="Y599" s="30">
        <v>0.0</v>
      </c>
      <c r="Z599" s="30">
        <v>243.0</v>
      </c>
      <c r="AA599" s="30">
        <v>243.0</v>
      </c>
      <c r="AB599" s="46">
        <f t="array" ref="AB599">xlookup(A599&amp;B599,'Inventory by Market SKU (Units)'!D:D,'Inventory by Market SKU (Units)'!C:C,"",0)</f>
        <v>46</v>
      </c>
      <c r="AC599" s="47">
        <f t="shared" si="1"/>
        <v>0.7150259067</v>
      </c>
      <c r="AD599" s="46"/>
    </row>
    <row r="600" ht="14.25" hidden="1" customHeight="1">
      <c r="A600" s="11" t="s">
        <v>45</v>
      </c>
      <c r="B600" s="11" t="s">
        <v>622</v>
      </c>
      <c r="C600" s="28">
        <v>0.0</v>
      </c>
      <c r="D600" s="28">
        <v>0.0</v>
      </c>
      <c r="E600" s="28">
        <v>0.0</v>
      </c>
      <c r="F600" s="28">
        <v>0.0</v>
      </c>
      <c r="G600" s="28">
        <v>0.0</v>
      </c>
      <c r="H600" s="28">
        <v>0.0</v>
      </c>
      <c r="I600" s="28">
        <v>0.0</v>
      </c>
      <c r="J600" s="28">
        <v>0.0</v>
      </c>
      <c r="K600" s="28">
        <v>1.0</v>
      </c>
      <c r="L600" s="28">
        <v>45.0</v>
      </c>
      <c r="M600" s="28">
        <v>9.0</v>
      </c>
      <c r="N600" s="28">
        <v>0.0</v>
      </c>
      <c r="O600" s="28">
        <v>0.0</v>
      </c>
      <c r="P600" s="28">
        <v>0.0</v>
      </c>
      <c r="Q600" s="28">
        <v>0.0</v>
      </c>
      <c r="R600" s="28">
        <v>0.0</v>
      </c>
      <c r="S600" s="28">
        <v>0.0</v>
      </c>
      <c r="T600" s="28">
        <v>0.0</v>
      </c>
      <c r="U600" s="28">
        <v>1.0</v>
      </c>
      <c r="V600" s="28">
        <v>0.0</v>
      </c>
      <c r="W600" s="28">
        <v>0.0</v>
      </c>
      <c r="X600" s="29">
        <v>0.0</v>
      </c>
      <c r="Y600" s="28">
        <v>55.0</v>
      </c>
      <c r="Z600" s="28">
        <v>1.0</v>
      </c>
      <c r="AA600" s="28">
        <v>56.0</v>
      </c>
      <c r="AB600" s="46">
        <f t="array" ref="AB600">xlookup(A600&amp;B600,'Inventory by Market SKU (Units)'!D:D,'Inventory by Market SKU (Units)'!C:C,"",0)</f>
        <v>0</v>
      </c>
      <c r="AC600" s="47">
        <f t="shared" si="1"/>
        <v>0</v>
      </c>
      <c r="AD600" s="46"/>
    </row>
    <row r="601" ht="14.25" hidden="1" customHeight="1">
      <c r="A601" s="18" t="s">
        <v>45</v>
      </c>
      <c r="B601" s="18" t="s">
        <v>623</v>
      </c>
      <c r="C601" s="30">
        <v>0.0</v>
      </c>
      <c r="D601" s="30">
        <v>0.0</v>
      </c>
      <c r="E601" s="30">
        <v>0.0</v>
      </c>
      <c r="F601" s="30">
        <v>0.0</v>
      </c>
      <c r="G601" s="30">
        <v>0.0</v>
      </c>
      <c r="H601" s="30">
        <v>0.0</v>
      </c>
      <c r="I601" s="30">
        <v>0.0</v>
      </c>
      <c r="J601" s="30">
        <v>0.0</v>
      </c>
      <c r="K601" s="30">
        <v>0.0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0.0</v>
      </c>
      <c r="R601" s="30">
        <v>0.0</v>
      </c>
      <c r="S601" s="30">
        <v>0.0</v>
      </c>
      <c r="T601" s="30">
        <v>0.0</v>
      </c>
      <c r="U601" s="30">
        <v>0.0</v>
      </c>
      <c r="V601" s="30">
        <v>150.0</v>
      </c>
      <c r="W601" s="30">
        <v>30.0</v>
      </c>
      <c r="X601" s="48">
        <v>0.0</v>
      </c>
      <c r="Y601" s="30">
        <v>0.0</v>
      </c>
      <c r="Z601" s="30">
        <v>180.0</v>
      </c>
      <c r="AA601" s="30">
        <v>180.0</v>
      </c>
      <c r="AB601" s="46">
        <f t="array" ref="AB601">xlookup(A601&amp;B601,'Inventory by Market SKU (Units)'!D:D,'Inventory by Market SKU (Units)'!C:C,"",0)</f>
        <v>110</v>
      </c>
      <c r="AC601" s="47">
        <f t="shared" si="1"/>
        <v>1.833333333</v>
      </c>
      <c r="AD601" s="46"/>
    </row>
    <row r="602" ht="14.25" hidden="1" customHeight="1">
      <c r="A602" s="11" t="s">
        <v>45</v>
      </c>
      <c r="B602" s="11" t="s">
        <v>624</v>
      </c>
      <c r="C602" s="28">
        <v>0.0</v>
      </c>
      <c r="D602" s="28">
        <v>0.0</v>
      </c>
      <c r="E602" s="28">
        <v>0.0</v>
      </c>
      <c r="F602" s="28">
        <v>0.0</v>
      </c>
      <c r="G602" s="28">
        <v>0.0</v>
      </c>
      <c r="H602" s="28">
        <v>0.0</v>
      </c>
      <c r="I602" s="28">
        <v>0.0</v>
      </c>
      <c r="J602" s="28">
        <v>0.0</v>
      </c>
      <c r="K602" s="28">
        <v>0.0</v>
      </c>
      <c r="L602" s="28">
        <v>0.0</v>
      </c>
      <c r="M602" s="28">
        <v>0.0</v>
      </c>
      <c r="N602" s="28">
        <v>0.0</v>
      </c>
      <c r="O602" s="28">
        <v>0.0</v>
      </c>
      <c r="P602" s="28">
        <v>0.0</v>
      </c>
      <c r="Q602" s="28">
        <v>0.0</v>
      </c>
      <c r="R602" s="28">
        <v>0.0</v>
      </c>
      <c r="S602" s="28">
        <v>0.0</v>
      </c>
      <c r="T602" s="28">
        <v>0.0</v>
      </c>
      <c r="U602" s="28">
        <v>0.0</v>
      </c>
      <c r="V602" s="28">
        <v>10.0</v>
      </c>
      <c r="W602" s="28">
        <v>140.0</v>
      </c>
      <c r="X602" s="29">
        <v>0.0</v>
      </c>
      <c r="Y602" s="28">
        <v>0.0</v>
      </c>
      <c r="Z602" s="28">
        <v>150.0</v>
      </c>
      <c r="AA602" s="28">
        <v>150.0</v>
      </c>
      <c r="AB602" s="46">
        <f t="array" ref="AB602">xlookup(A602&amp;B602,'Inventory by Market SKU (Units)'!D:D,'Inventory by Market SKU (Units)'!C:C,"",0)</f>
        <v>88</v>
      </c>
      <c r="AC602" s="47">
        <f t="shared" si="1"/>
        <v>1.76</v>
      </c>
      <c r="AD602" s="46"/>
    </row>
    <row r="603" ht="14.25" hidden="1" customHeight="1">
      <c r="A603" s="18" t="s">
        <v>45</v>
      </c>
      <c r="B603" s="18" t="s">
        <v>625</v>
      </c>
      <c r="C603" s="30">
        <v>815.0</v>
      </c>
      <c r="D603" s="30">
        <v>1111.0</v>
      </c>
      <c r="E603" s="30">
        <v>187.0</v>
      </c>
      <c r="F603" s="30">
        <v>1840.0</v>
      </c>
      <c r="G603" s="30">
        <v>1568.0</v>
      </c>
      <c r="H603" s="30">
        <v>1092.0</v>
      </c>
      <c r="I603" s="30">
        <v>516.0</v>
      </c>
      <c r="J603" s="30">
        <v>230.0</v>
      </c>
      <c r="K603" s="30">
        <v>20.0</v>
      </c>
      <c r="L603" s="30">
        <v>0.0</v>
      </c>
      <c r="M603" s="30">
        <v>0.0</v>
      </c>
      <c r="N603" s="30">
        <v>0.0</v>
      </c>
      <c r="O603" s="30">
        <v>0.0</v>
      </c>
      <c r="P603" s="30">
        <v>0.0</v>
      </c>
      <c r="Q603" s="30">
        <v>0.0</v>
      </c>
      <c r="R603" s="30">
        <v>0.0</v>
      </c>
      <c r="S603" s="30">
        <v>0.0</v>
      </c>
      <c r="T603" s="30">
        <v>0.0</v>
      </c>
      <c r="U603" s="30">
        <v>0.0</v>
      </c>
      <c r="V603" s="30">
        <v>0.0</v>
      </c>
      <c r="W603" s="30">
        <v>0.0</v>
      </c>
      <c r="X603" s="48">
        <v>0.0</v>
      </c>
      <c r="Y603" s="30">
        <v>7379.0</v>
      </c>
      <c r="Z603" s="30">
        <v>0.0</v>
      </c>
      <c r="AA603" s="30">
        <v>7379.0</v>
      </c>
      <c r="AB603" s="46" t="str">
        <f t="array" ref="AB603">xlookup(A603&amp;B603,'Inventory by Market SKU (Units)'!D:D,'Inventory by Market SKU (Units)'!C:C,"",0)</f>
        <v/>
      </c>
      <c r="AC603" s="47" t="str">
        <f t="shared" si="1"/>
        <v/>
      </c>
      <c r="AD603" s="46"/>
    </row>
    <row r="604" ht="14.25" hidden="1" customHeight="1">
      <c r="A604" s="11" t="s">
        <v>45</v>
      </c>
      <c r="B604" s="11" t="s">
        <v>626</v>
      </c>
      <c r="C604" s="28">
        <v>1402.0</v>
      </c>
      <c r="D604" s="28">
        <v>1181.0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0.0</v>
      </c>
      <c r="Q604" s="28">
        <v>0.0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9">
        <v>0.0</v>
      </c>
      <c r="Y604" s="28">
        <v>2583.0</v>
      </c>
      <c r="Z604" s="28">
        <v>0.0</v>
      </c>
      <c r="AA604" s="28">
        <v>2583.0</v>
      </c>
      <c r="AB604" s="46" t="str">
        <f t="array" ref="AB604">xlookup(A604&amp;B604,'Inventory by Market SKU (Units)'!D:D,'Inventory by Market SKU (Units)'!C:C,"",0)</f>
        <v/>
      </c>
      <c r="AC604" s="47" t="str">
        <f t="shared" si="1"/>
        <v/>
      </c>
      <c r="AD604" s="46"/>
    </row>
    <row r="605" ht="14.25" hidden="1" customHeight="1">
      <c r="A605" s="18" t="s">
        <v>45</v>
      </c>
      <c r="B605" s="18" t="s">
        <v>627</v>
      </c>
      <c r="C605" s="30">
        <v>537.0</v>
      </c>
      <c r="D605" s="30">
        <v>268.0</v>
      </c>
      <c r="E605" s="30">
        <v>0.0</v>
      </c>
      <c r="F605" s="30">
        <v>0.0</v>
      </c>
      <c r="G605" s="30">
        <v>0.0</v>
      </c>
      <c r="H605" s="30">
        <v>0.0</v>
      </c>
      <c r="I605" s="30">
        <v>0.0</v>
      </c>
      <c r="J605" s="30">
        <v>0.0</v>
      </c>
      <c r="K605" s="30">
        <v>0.0</v>
      </c>
      <c r="L605" s="30">
        <v>0.0</v>
      </c>
      <c r="M605" s="30">
        <v>0.0</v>
      </c>
      <c r="N605" s="30">
        <v>0.0</v>
      </c>
      <c r="O605" s="30">
        <v>0.0</v>
      </c>
      <c r="P605" s="30">
        <v>0.0</v>
      </c>
      <c r="Q605" s="30">
        <v>0.0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0.0</v>
      </c>
      <c r="X605" s="48">
        <v>0.0</v>
      </c>
      <c r="Y605" s="30">
        <v>805.0</v>
      </c>
      <c r="Z605" s="30">
        <v>0.0</v>
      </c>
      <c r="AA605" s="30">
        <v>805.0</v>
      </c>
      <c r="AB605" s="46" t="str">
        <f t="array" ref="AB605">xlookup(A605&amp;B605,'Inventory by Market SKU (Units)'!D:D,'Inventory by Market SKU (Units)'!C:C,"",0)</f>
        <v/>
      </c>
      <c r="AC605" s="47" t="str">
        <f t="shared" si="1"/>
        <v/>
      </c>
      <c r="AD605" s="46"/>
    </row>
    <row r="606" ht="14.25" hidden="1" customHeight="1">
      <c r="A606" s="11" t="s">
        <v>45</v>
      </c>
      <c r="B606" s="11" t="s">
        <v>628</v>
      </c>
      <c r="C606" s="28">
        <v>380.0</v>
      </c>
      <c r="D606" s="28">
        <v>420.0</v>
      </c>
      <c r="E606" s="28">
        <v>676.0</v>
      </c>
      <c r="F606" s="28">
        <v>635.0</v>
      </c>
      <c r="G606" s="28">
        <v>400.0</v>
      </c>
      <c r="H606" s="28">
        <v>44.0</v>
      </c>
      <c r="I606" s="28">
        <v>0.0</v>
      </c>
      <c r="J606" s="28">
        <v>0.0</v>
      </c>
      <c r="K606" s="28">
        <v>0.0</v>
      </c>
      <c r="L606" s="28">
        <v>10.0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0.0</v>
      </c>
      <c r="U606" s="28">
        <v>0.0</v>
      </c>
      <c r="V606" s="28">
        <v>0.0</v>
      </c>
      <c r="W606" s="28">
        <v>0.0</v>
      </c>
      <c r="X606" s="29">
        <v>0.0</v>
      </c>
      <c r="Y606" s="28">
        <v>2565.0</v>
      </c>
      <c r="Z606" s="28">
        <v>0.0</v>
      </c>
      <c r="AA606" s="28">
        <v>2565.0</v>
      </c>
      <c r="AB606" s="46" t="str">
        <f t="array" ref="AB606">xlookup(A606&amp;B606,'Inventory by Market SKU (Units)'!D:D,'Inventory by Market SKU (Units)'!C:C,"",0)</f>
        <v/>
      </c>
      <c r="AC606" s="47" t="str">
        <f t="shared" si="1"/>
        <v/>
      </c>
      <c r="AD606" s="46"/>
    </row>
    <row r="607" ht="14.25" hidden="1" customHeight="1">
      <c r="A607" s="18" t="s">
        <v>45</v>
      </c>
      <c r="B607" s="18" t="s">
        <v>629</v>
      </c>
      <c r="C607" s="30">
        <v>326.0</v>
      </c>
      <c r="D607" s="30">
        <v>420.0</v>
      </c>
      <c r="E607" s="30">
        <v>583.0</v>
      </c>
      <c r="F607" s="30">
        <v>349.0</v>
      </c>
      <c r="G607" s="30">
        <v>4.0</v>
      </c>
      <c r="H607" s="30">
        <v>0.0</v>
      </c>
      <c r="I607" s="30">
        <v>430.0</v>
      </c>
      <c r="J607" s="30">
        <v>600.0</v>
      </c>
      <c r="K607" s="30">
        <v>457.0</v>
      </c>
      <c r="L607" s="30">
        <v>227.0</v>
      </c>
      <c r="M607" s="30">
        <v>0.0</v>
      </c>
      <c r="N607" s="30">
        <v>0.0</v>
      </c>
      <c r="O607" s="30">
        <v>0.0</v>
      </c>
      <c r="P607" s="30">
        <v>0.0</v>
      </c>
      <c r="Q607" s="30">
        <v>0.0</v>
      </c>
      <c r="R607" s="30">
        <v>0.0</v>
      </c>
      <c r="S607" s="30">
        <v>0.0</v>
      </c>
      <c r="T607" s="30">
        <v>0.0</v>
      </c>
      <c r="U607" s="30">
        <v>0.0</v>
      </c>
      <c r="V607" s="30">
        <v>0.0</v>
      </c>
      <c r="W607" s="30">
        <v>0.0</v>
      </c>
      <c r="X607" s="48">
        <v>0.0</v>
      </c>
      <c r="Y607" s="30">
        <v>3396.0</v>
      </c>
      <c r="Z607" s="30">
        <v>0.0</v>
      </c>
      <c r="AA607" s="30">
        <v>3396.0</v>
      </c>
      <c r="AB607" s="46" t="str">
        <f t="array" ref="AB607">xlookup(A607&amp;B607,'Inventory by Market SKU (Units)'!D:D,'Inventory by Market SKU (Units)'!C:C,"",0)</f>
        <v/>
      </c>
      <c r="AC607" s="47" t="str">
        <f t="shared" si="1"/>
        <v/>
      </c>
      <c r="AD607" s="46"/>
    </row>
    <row r="608" ht="14.25" hidden="1" customHeight="1">
      <c r="A608" s="11" t="s">
        <v>45</v>
      </c>
      <c r="B608" s="11" t="s">
        <v>630</v>
      </c>
      <c r="C608" s="28">
        <v>806.0</v>
      </c>
      <c r="D608" s="28">
        <v>665.0</v>
      </c>
      <c r="E608" s="28">
        <v>575.0</v>
      </c>
      <c r="F608" s="28">
        <v>10.0</v>
      </c>
      <c r="G608" s="28">
        <v>0.0</v>
      </c>
      <c r="H608" s="28">
        <v>0.0</v>
      </c>
      <c r="I608" s="28">
        <v>13.0</v>
      </c>
      <c r="J608" s="28">
        <v>30.0</v>
      </c>
      <c r="K608" s="28">
        <v>0.0</v>
      </c>
      <c r="L608" s="28">
        <v>407.0</v>
      </c>
      <c r="M608" s="28">
        <v>377.0</v>
      </c>
      <c r="N608" s="28">
        <v>10.0</v>
      </c>
      <c r="O608" s="28">
        <v>0.0</v>
      </c>
      <c r="P608" s="28">
        <v>0.0</v>
      </c>
      <c r="Q608" s="28">
        <v>0.0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9">
        <v>0.0</v>
      </c>
      <c r="Y608" s="28">
        <v>2893.0</v>
      </c>
      <c r="Z608" s="28">
        <v>0.0</v>
      </c>
      <c r="AA608" s="28">
        <v>2893.0</v>
      </c>
      <c r="AB608" s="46" t="str">
        <f t="array" ref="AB608">xlookup(A608&amp;B608,'Inventory by Market SKU (Units)'!D:D,'Inventory by Market SKU (Units)'!C:C,"",0)</f>
        <v/>
      </c>
      <c r="AC608" s="47" t="str">
        <f t="shared" si="1"/>
        <v/>
      </c>
      <c r="AD608" s="46"/>
    </row>
    <row r="609" ht="14.25" hidden="1" customHeight="1">
      <c r="A609" s="18" t="s">
        <v>45</v>
      </c>
      <c r="B609" s="18" t="s">
        <v>631</v>
      </c>
      <c r="C609" s="30">
        <v>294.0</v>
      </c>
      <c r="D609" s="30">
        <v>719.0</v>
      </c>
      <c r="E609" s="30">
        <v>248.0</v>
      </c>
      <c r="F609" s="30">
        <v>263.0</v>
      </c>
      <c r="G609" s="30">
        <v>361.0</v>
      </c>
      <c r="H609" s="30">
        <v>487.0</v>
      </c>
      <c r="I609" s="30">
        <v>236.0</v>
      </c>
      <c r="J609" s="30">
        <v>409.0</v>
      </c>
      <c r="K609" s="30">
        <v>572.0</v>
      </c>
      <c r="L609" s="30">
        <v>0.0</v>
      </c>
      <c r="M609" s="30">
        <v>0.0</v>
      </c>
      <c r="N609" s="30">
        <v>0.0</v>
      </c>
      <c r="O609" s="30">
        <v>0.0</v>
      </c>
      <c r="P609" s="30">
        <v>0.0</v>
      </c>
      <c r="Q609" s="30">
        <v>0.0</v>
      </c>
      <c r="R609" s="30">
        <v>0.0</v>
      </c>
      <c r="S609" s="30">
        <v>0.0</v>
      </c>
      <c r="T609" s="30">
        <v>0.0</v>
      </c>
      <c r="U609" s="30">
        <v>0.0</v>
      </c>
      <c r="V609" s="30">
        <v>0.0</v>
      </c>
      <c r="W609" s="30">
        <v>0.0</v>
      </c>
      <c r="X609" s="48">
        <v>0.0</v>
      </c>
      <c r="Y609" s="30">
        <v>3589.0</v>
      </c>
      <c r="Z609" s="30">
        <v>0.0</v>
      </c>
      <c r="AA609" s="30">
        <v>3589.0</v>
      </c>
      <c r="AB609" s="46" t="str">
        <f t="array" ref="AB609">xlookup(A609&amp;B609,'Inventory by Market SKU (Units)'!D:D,'Inventory by Market SKU (Units)'!C:C,"",0)</f>
        <v/>
      </c>
      <c r="AC609" s="47" t="str">
        <f t="shared" si="1"/>
        <v/>
      </c>
      <c r="AD609" s="46"/>
    </row>
    <row r="610" ht="14.25" hidden="1" customHeight="1">
      <c r="A610" s="11" t="s">
        <v>45</v>
      </c>
      <c r="B610" s="11" t="s">
        <v>632</v>
      </c>
      <c r="C610" s="28">
        <v>227.0</v>
      </c>
      <c r="D610" s="28">
        <v>719.0</v>
      </c>
      <c r="E610" s="28">
        <v>141.0</v>
      </c>
      <c r="F610" s="28">
        <v>121.0</v>
      </c>
      <c r="G610" s="28">
        <v>197.0</v>
      </c>
      <c r="H610" s="28">
        <v>387.0</v>
      </c>
      <c r="I610" s="28">
        <v>131.0</v>
      </c>
      <c r="J610" s="28">
        <v>425.0</v>
      </c>
      <c r="K610" s="28">
        <v>564.0</v>
      </c>
      <c r="L610" s="28">
        <v>0.0</v>
      </c>
      <c r="M610" s="28">
        <v>0.0</v>
      </c>
      <c r="N610" s="28">
        <v>0.0</v>
      </c>
      <c r="O610" s="28">
        <v>0.0</v>
      </c>
      <c r="P610" s="28">
        <v>0.0</v>
      </c>
      <c r="Q610" s="28">
        <v>0.0</v>
      </c>
      <c r="R610" s="28">
        <v>0.0</v>
      </c>
      <c r="S610" s="28">
        <v>0.0</v>
      </c>
      <c r="T610" s="28">
        <v>0.0</v>
      </c>
      <c r="U610" s="28">
        <v>0.0</v>
      </c>
      <c r="V610" s="28">
        <v>0.0</v>
      </c>
      <c r="W610" s="28">
        <v>0.0</v>
      </c>
      <c r="X610" s="29">
        <v>0.0</v>
      </c>
      <c r="Y610" s="28">
        <v>2912.0</v>
      </c>
      <c r="Z610" s="28">
        <v>0.0</v>
      </c>
      <c r="AA610" s="28">
        <v>2912.0</v>
      </c>
      <c r="AB610" s="46" t="str">
        <f t="array" ref="AB610">xlookup(A610&amp;B610,'Inventory by Market SKU (Units)'!D:D,'Inventory by Market SKU (Units)'!C:C,"",0)</f>
        <v/>
      </c>
      <c r="AC610" s="47" t="str">
        <f t="shared" si="1"/>
        <v/>
      </c>
      <c r="AD610" s="46"/>
    </row>
    <row r="611" ht="14.25" hidden="1" customHeight="1">
      <c r="A611" s="18" t="s">
        <v>45</v>
      </c>
      <c r="B611" s="18" t="s">
        <v>633</v>
      </c>
      <c r="C611" s="30">
        <v>134.0</v>
      </c>
      <c r="D611" s="30">
        <v>0.0</v>
      </c>
      <c r="E611" s="30">
        <v>0.0</v>
      </c>
      <c r="F611" s="30">
        <v>0.0</v>
      </c>
      <c r="G611" s="30">
        <v>0.0</v>
      </c>
      <c r="H611" s="30">
        <v>0.0</v>
      </c>
      <c r="I611" s="30">
        <v>0.0</v>
      </c>
      <c r="J611" s="30">
        <v>0.0</v>
      </c>
      <c r="K611" s="30">
        <v>0.0</v>
      </c>
      <c r="L611" s="30">
        <v>0.0</v>
      </c>
      <c r="M611" s="30">
        <v>0.0</v>
      </c>
      <c r="N611" s="30">
        <v>0.0</v>
      </c>
      <c r="O611" s="30">
        <v>0.0</v>
      </c>
      <c r="P611" s="30">
        <v>0.0</v>
      </c>
      <c r="Q611" s="30">
        <v>0.0</v>
      </c>
      <c r="R611" s="30">
        <v>0.0</v>
      </c>
      <c r="S611" s="30">
        <v>0.0</v>
      </c>
      <c r="T611" s="30">
        <v>0.0</v>
      </c>
      <c r="U611" s="30">
        <v>0.0</v>
      </c>
      <c r="V611" s="30">
        <v>0.0</v>
      </c>
      <c r="W611" s="30">
        <v>0.0</v>
      </c>
      <c r="X611" s="48">
        <v>0.0</v>
      </c>
      <c r="Y611" s="30">
        <v>134.0</v>
      </c>
      <c r="Z611" s="30">
        <v>0.0</v>
      </c>
      <c r="AA611" s="30">
        <v>134.0</v>
      </c>
      <c r="AB611" s="46" t="str">
        <f t="array" ref="AB611">xlookup(A611&amp;B611,'Inventory by Market SKU (Units)'!D:D,'Inventory by Market SKU (Units)'!C:C,"",0)</f>
        <v/>
      </c>
      <c r="AC611" s="47" t="str">
        <f t="shared" si="1"/>
        <v/>
      </c>
      <c r="AD611" s="46"/>
    </row>
    <row r="612" ht="14.25" hidden="1" customHeight="1">
      <c r="A612" s="11" t="s">
        <v>45</v>
      </c>
      <c r="B612" s="11" t="s">
        <v>634</v>
      </c>
      <c r="C612" s="28">
        <v>798.0</v>
      </c>
      <c r="D612" s="28">
        <v>845.0</v>
      </c>
      <c r="E612" s="28">
        <v>235.0</v>
      </c>
      <c r="F612" s="28">
        <v>734.0</v>
      </c>
      <c r="G612" s="28">
        <v>0.0</v>
      </c>
      <c r="H612" s="28">
        <v>0.0</v>
      </c>
      <c r="I612" s="28">
        <v>10.0</v>
      </c>
      <c r="J612" s="28">
        <v>10.0</v>
      </c>
      <c r="K612" s="28">
        <v>0.0</v>
      </c>
      <c r="L612" s="28">
        <v>0.0</v>
      </c>
      <c r="M612" s="28">
        <v>0.0</v>
      </c>
      <c r="N612" s="28">
        <v>0.0</v>
      </c>
      <c r="O612" s="28">
        <v>0.0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9">
        <v>0.0</v>
      </c>
      <c r="Y612" s="28">
        <v>2632.0</v>
      </c>
      <c r="Z612" s="28">
        <v>0.0</v>
      </c>
      <c r="AA612" s="28">
        <v>2632.0</v>
      </c>
      <c r="AB612" s="46" t="str">
        <f t="array" ref="AB612">xlookup(A612&amp;B612,'Inventory by Market SKU (Units)'!D:D,'Inventory by Market SKU (Units)'!C:C,"",0)</f>
        <v/>
      </c>
      <c r="AC612" s="47" t="str">
        <f t="shared" si="1"/>
        <v/>
      </c>
      <c r="AD612" s="46"/>
    </row>
    <row r="613" ht="14.25" hidden="1" customHeight="1">
      <c r="A613" s="18" t="s">
        <v>45</v>
      </c>
      <c r="B613" s="18" t="s">
        <v>635</v>
      </c>
      <c r="C613" s="30">
        <v>1083.0</v>
      </c>
      <c r="D613" s="30">
        <v>482.0</v>
      </c>
      <c r="E613" s="30">
        <v>31.0</v>
      </c>
      <c r="F613" s="30">
        <v>0.0</v>
      </c>
      <c r="G613" s="30">
        <v>0.0</v>
      </c>
      <c r="H613" s="30">
        <v>0.0</v>
      </c>
      <c r="I613" s="30">
        <v>0.0</v>
      </c>
      <c r="J613" s="30">
        <v>0.0</v>
      </c>
      <c r="K613" s="30">
        <v>0.0</v>
      </c>
      <c r="L613" s="30">
        <v>0.0</v>
      </c>
      <c r="M613" s="30">
        <v>0.0</v>
      </c>
      <c r="N613" s="30">
        <v>120.0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0.0</v>
      </c>
      <c r="U613" s="30">
        <v>0.0</v>
      </c>
      <c r="V613" s="30">
        <v>0.0</v>
      </c>
      <c r="W613" s="30">
        <v>0.0</v>
      </c>
      <c r="X613" s="48">
        <v>0.0</v>
      </c>
      <c r="Y613" s="30">
        <v>1716.0</v>
      </c>
      <c r="Z613" s="30">
        <v>0.0</v>
      </c>
      <c r="AA613" s="30">
        <v>1716.0</v>
      </c>
      <c r="AB613" s="46" t="str">
        <f t="array" ref="AB613">xlookup(A613&amp;B613,'Inventory by Market SKU (Units)'!D:D,'Inventory by Market SKU (Units)'!C:C,"",0)</f>
        <v/>
      </c>
      <c r="AC613" s="47" t="str">
        <f t="shared" si="1"/>
        <v/>
      </c>
      <c r="AD613" s="46"/>
    </row>
    <row r="614" ht="14.25" hidden="1" customHeight="1">
      <c r="A614" s="11" t="s">
        <v>45</v>
      </c>
      <c r="B614" s="11" t="s">
        <v>636</v>
      </c>
      <c r="C614" s="28">
        <v>420.0</v>
      </c>
      <c r="D614" s="28">
        <v>355.0</v>
      </c>
      <c r="E614" s="28">
        <v>640.0</v>
      </c>
      <c r="F614" s="28">
        <v>667.0</v>
      </c>
      <c r="G614" s="28">
        <v>632.0</v>
      </c>
      <c r="H614" s="28">
        <v>475.0</v>
      </c>
      <c r="I614" s="28">
        <v>655.0</v>
      </c>
      <c r="J614" s="28">
        <v>705.0</v>
      </c>
      <c r="K614" s="28">
        <v>430.0</v>
      </c>
      <c r="L614" s="28">
        <v>390.0</v>
      </c>
      <c r="M614" s="28">
        <v>445.0</v>
      </c>
      <c r="N614" s="28">
        <v>0.0</v>
      </c>
      <c r="O614" s="28">
        <v>0.0</v>
      </c>
      <c r="P614" s="28">
        <v>0.0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9">
        <v>0.0</v>
      </c>
      <c r="Y614" s="28">
        <v>5814.0</v>
      </c>
      <c r="Z614" s="28">
        <v>0.0</v>
      </c>
      <c r="AA614" s="28">
        <v>5814.0</v>
      </c>
      <c r="AB614" s="46" t="str">
        <f t="array" ref="AB614">xlookup(A614&amp;B614,'Inventory by Market SKU (Units)'!D:D,'Inventory by Market SKU (Units)'!C:C,"",0)</f>
        <v/>
      </c>
      <c r="AC614" s="47" t="str">
        <f t="shared" si="1"/>
        <v/>
      </c>
      <c r="AD614" s="46"/>
    </row>
    <row r="615" ht="14.25" hidden="1" customHeight="1">
      <c r="A615" s="18" t="s">
        <v>45</v>
      </c>
      <c r="B615" s="18" t="s">
        <v>637</v>
      </c>
      <c r="C615" s="30">
        <v>439.0</v>
      </c>
      <c r="D615" s="30">
        <v>892.0</v>
      </c>
      <c r="E615" s="30">
        <v>343.0</v>
      </c>
      <c r="F615" s="30">
        <v>45.0</v>
      </c>
      <c r="G615" s="30">
        <v>1084.0</v>
      </c>
      <c r="H615" s="30">
        <v>106.0</v>
      </c>
      <c r="I615" s="30">
        <v>483.0</v>
      </c>
      <c r="J615" s="30">
        <v>724.0</v>
      </c>
      <c r="K615" s="30">
        <v>168.0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0.0</v>
      </c>
      <c r="U615" s="30">
        <v>0.0</v>
      </c>
      <c r="V615" s="30">
        <v>0.0</v>
      </c>
      <c r="W615" s="30">
        <v>0.0</v>
      </c>
      <c r="X615" s="48">
        <v>0.0</v>
      </c>
      <c r="Y615" s="30">
        <v>4284.0</v>
      </c>
      <c r="Z615" s="30">
        <v>0.0</v>
      </c>
      <c r="AA615" s="30">
        <v>4284.0</v>
      </c>
      <c r="AB615" s="46" t="str">
        <f t="array" ref="AB615">xlookup(A615&amp;B615,'Inventory by Market SKU (Units)'!D:D,'Inventory by Market SKU (Units)'!C:C,"",0)</f>
        <v/>
      </c>
      <c r="AC615" s="47" t="str">
        <f t="shared" si="1"/>
        <v/>
      </c>
      <c r="AD615" s="46"/>
    </row>
    <row r="616" ht="14.25" hidden="1" customHeight="1">
      <c r="A616" s="11" t="s">
        <v>45</v>
      </c>
      <c r="B616" s="11" t="s">
        <v>638</v>
      </c>
      <c r="C616" s="28">
        <v>458.0</v>
      </c>
      <c r="D616" s="28">
        <v>716.0</v>
      </c>
      <c r="E616" s="28">
        <v>591.0</v>
      </c>
      <c r="F616" s="28">
        <v>204.0</v>
      </c>
      <c r="G616" s="28">
        <v>1223.0</v>
      </c>
      <c r="H616" s="28">
        <v>40.0</v>
      </c>
      <c r="I616" s="28">
        <v>460.0</v>
      </c>
      <c r="J616" s="28">
        <v>567.0</v>
      </c>
      <c r="K616" s="28">
        <v>339.0</v>
      </c>
      <c r="L616" s="28">
        <v>15.0</v>
      </c>
      <c r="M616" s="28">
        <v>0.0</v>
      </c>
      <c r="N616" s="28">
        <v>0.0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0.0</v>
      </c>
      <c r="U616" s="28">
        <v>0.0</v>
      </c>
      <c r="V616" s="28">
        <v>0.0</v>
      </c>
      <c r="W616" s="28">
        <v>0.0</v>
      </c>
      <c r="X616" s="29">
        <v>0.0</v>
      </c>
      <c r="Y616" s="28">
        <v>4613.0</v>
      </c>
      <c r="Z616" s="28">
        <v>0.0</v>
      </c>
      <c r="AA616" s="28">
        <v>4613.0</v>
      </c>
      <c r="AB616" s="46" t="str">
        <f t="array" ref="AB616">xlookup(A616&amp;B616,'Inventory by Market SKU (Units)'!D:D,'Inventory by Market SKU (Units)'!C:C,"",0)</f>
        <v/>
      </c>
      <c r="AC616" s="47" t="str">
        <f t="shared" si="1"/>
        <v/>
      </c>
      <c r="AD616" s="46"/>
    </row>
    <row r="617" ht="14.25" hidden="1" customHeight="1">
      <c r="A617" s="18" t="s">
        <v>45</v>
      </c>
      <c r="B617" s="18" t="s">
        <v>639</v>
      </c>
      <c r="C617" s="30">
        <v>366.0</v>
      </c>
      <c r="D617" s="30">
        <v>823.0</v>
      </c>
      <c r="E617" s="30">
        <v>604.0</v>
      </c>
      <c r="F617" s="30">
        <v>150.0</v>
      </c>
      <c r="G617" s="30">
        <v>814.0</v>
      </c>
      <c r="H617" s="30">
        <v>330.0</v>
      </c>
      <c r="I617" s="30">
        <v>285.0</v>
      </c>
      <c r="J617" s="30">
        <v>575.0</v>
      </c>
      <c r="K617" s="30">
        <v>282.0</v>
      </c>
      <c r="L617" s="30">
        <v>10.0</v>
      </c>
      <c r="M617" s="30">
        <v>0.0</v>
      </c>
      <c r="N617" s="30">
        <v>0.0</v>
      </c>
      <c r="O617" s="30">
        <v>0.0</v>
      </c>
      <c r="P617" s="30">
        <v>0.0</v>
      </c>
      <c r="Q617" s="30">
        <v>0.0</v>
      </c>
      <c r="R617" s="30">
        <v>0.0</v>
      </c>
      <c r="S617" s="30">
        <v>0.0</v>
      </c>
      <c r="T617" s="30">
        <v>0.0</v>
      </c>
      <c r="U617" s="30">
        <v>0.0</v>
      </c>
      <c r="V617" s="30">
        <v>0.0</v>
      </c>
      <c r="W617" s="30">
        <v>0.0</v>
      </c>
      <c r="X617" s="48">
        <v>0.0</v>
      </c>
      <c r="Y617" s="30">
        <v>4239.0</v>
      </c>
      <c r="Z617" s="30">
        <v>0.0</v>
      </c>
      <c r="AA617" s="30">
        <v>4239.0</v>
      </c>
      <c r="AB617" s="46" t="str">
        <f t="array" ref="AB617">xlookup(A617&amp;B617,'Inventory by Market SKU (Units)'!D:D,'Inventory by Market SKU (Units)'!C:C,"",0)</f>
        <v/>
      </c>
      <c r="AC617" s="47" t="str">
        <f t="shared" si="1"/>
        <v/>
      </c>
      <c r="AD617" s="46"/>
    </row>
    <row r="618" ht="14.25" hidden="1" customHeight="1">
      <c r="A618" s="11" t="s">
        <v>45</v>
      </c>
      <c r="B618" s="11" t="s">
        <v>640</v>
      </c>
      <c r="C618" s="28">
        <v>505.0</v>
      </c>
      <c r="D618" s="28">
        <v>366.0</v>
      </c>
      <c r="E618" s="28">
        <v>462.0</v>
      </c>
      <c r="F618" s="28">
        <v>270.0</v>
      </c>
      <c r="G618" s="28">
        <v>752.0</v>
      </c>
      <c r="H618" s="28">
        <v>291.0</v>
      </c>
      <c r="I618" s="28">
        <v>330.0</v>
      </c>
      <c r="J618" s="28">
        <v>584.0</v>
      </c>
      <c r="K618" s="28">
        <v>306.0</v>
      </c>
      <c r="L618" s="28">
        <v>10.0</v>
      </c>
      <c r="M618" s="28">
        <v>0.0</v>
      </c>
      <c r="N618" s="28">
        <v>0.0</v>
      </c>
      <c r="O618" s="28">
        <v>0.0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9">
        <v>0.0</v>
      </c>
      <c r="Y618" s="28">
        <v>3876.0</v>
      </c>
      <c r="Z618" s="28">
        <v>0.0</v>
      </c>
      <c r="AA618" s="28">
        <v>3876.0</v>
      </c>
      <c r="AB618" s="46" t="str">
        <f t="array" ref="AB618">xlookup(A618&amp;B618,'Inventory by Market SKU (Units)'!D:D,'Inventory by Market SKU (Units)'!C:C,"",0)</f>
        <v/>
      </c>
      <c r="AC618" s="47" t="str">
        <f t="shared" si="1"/>
        <v/>
      </c>
      <c r="AD618" s="46"/>
    </row>
    <row r="619" ht="14.25" hidden="1" customHeight="1">
      <c r="A619" s="18" t="s">
        <v>45</v>
      </c>
      <c r="B619" s="18" t="s">
        <v>641</v>
      </c>
      <c r="C619" s="30">
        <v>513.0</v>
      </c>
      <c r="D619" s="30">
        <v>593.0</v>
      </c>
      <c r="E619" s="30">
        <v>561.0</v>
      </c>
      <c r="F619" s="30">
        <v>45.0</v>
      </c>
      <c r="G619" s="30">
        <v>1074.0</v>
      </c>
      <c r="H619" s="30">
        <v>198.0</v>
      </c>
      <c r="I619" s="30">
        <v>453.0</v>
      </c>
      <c r="J619" s="30">
        <v>658.0</v>
      </c>
      <c r="K619" s="30">
        <v>204.0</v>
      </c>
      <c r="L619" s="30">
        <v>0.0</v>
      </c>
      <c r="M619" s="30">
        <v>0.0</v>
      </c>
      <c r="N619" s="30">
        <v>0.0</v>
      </c>
      <c r="O619" s="30">
        <v>0.0</v>
      </c>
      <c r="P619" s="30">
        <v>0.0</v>
      </c>
      <c r="Q619" s="30">
        <v>0.0</v>
      </c>
      <c r="R619" s="30">
        <v>0.0</v>
      </c>
      <c r="S619" s="30">
        <v>0.0</v>
      </c>
      <c r="T619" s="30">
        <v>0.0</v>
      </c>
      <c r="U619" s="30">
        <v>0.0</v>
      </c>
      <c r="V619" s="30">
        <v>0.0</v>
      </c>
      <c r="W619" s="30">
        <v>0.0</v>
      </c>
      <c r="X619" s="48">
        <v>0.0</v>
      </c>
      <c r="Y619" s="30">
        <v>4299.0</v>
      </c>
      <c r="Z619" s="30">
        <v>0.0</v>
      </c>
      <c r="AA619" s="30">
        <v>4299.0</v>
      </c>
      <c r="AB619" s="46" t="str">
        <f t="array" ref="AB619">xlookup(A619&amp;B619,'Inventory by Market SKU (Units)'!D:D,'Inventory by Market SKU (Units)'!C:C,"",0)</f>
        <v/>
      </c>
      <c r="AC619" s="47" t="str">
        <f t="shared" si="1"/>
        <v/>
      </c>
      <c r="AD619" s="46"/>
    </row>
    <row r="620" ht="14.25" hidden="1" customHeight="1">
      <c r="A620" s="11" t="s">
        <v>45</v>
      </c>
      <c r="B620" s="11" t="s">
        <v>642</v>
      </c>
      <c r="C620" s="28">
        <v>461.0</v>
      </c>
      <c r="D620" s="28">
        <v>671.0</v>
      </c>
      <c r="E620" s="28">
        <v>573.0</v>
      </c>
      <c r="F620" s="28">
        <v>216.0</v>
      </c>
      <c r="G620" s="28">
        <v>973.0</v>
      </c>
      <c r="H620" s="28">
        <v>230.0</v>
      </c>
      <c r="I620" s="28">
        <v>415.0</v>
      </c>
      <c r="J620" s="28">
        <v>631.0</v>
      </c>
      <c r="K620" s="28">
        <v>190.0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0.0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9">
        <v>0.0</v>
      </c>
      <c r="Y620" s="28">
        <v>4360.0</v>
      </c>
      <c r="Z620" s="28">
        <v>0.0</v>
      </c>
      <c r="AA620" s="28">
        <v>4360.0</v>
      </c>
      <c r="AB620" s="46" t="str">
        <f t="array" ref="AB620">xlookup(A620&amp;B620,'Inventory by Market SKU (Units)'!D:D,'Inventory by Market SKU (Units)'!C:C,"",0)</f>
        <v/>
      </c>
      <c r="AC620" s="47" t="str">
        <f t="shared" si="1"/>
        <v/>
      </c>
      <c r="AD620" s="46"/>
    </row>
    <row r="621" ht="14.25" hidden="1" customHeight="1">
      <c r="A621" s="18" t="s">
        <v>45</v>
      </c>
      <c r="B621" s="18" t="s">
        <v>643</v>
      </c>
      <c r="C621" s="30">
        <v>424.0</v>
      </c>
      <c r="D621" s="30">
        <v>324.0</v>
      </c>
      <c r="E621" s="30">
        <v>517.0</v>
      </c>
      <c r="F621" s="30">
        <v>210.0</v>
      </c>
      <c r="G621" s="30">
        <v>853.0</v>
      </c>
      <c r="H621" s="30">
        <v>290.0</v>
      </c>
      <c r="I621" s="30">
        <v>323.0</v>
      </c>
      <c r="J621" s="30">
        <v>552.0</v>
      </c>
      <c r="K621" s="30">
        <v>320.0</v>
      </c>
      <c r="L621" s="30">
        <v>15.0</v>
      </c>
      <c r="M621" s="30">
        <v>0.0</v>
      </c>
      <c r="N621" s="30">
        <v>0.0</v>
      </c>
      <c r="O621" s="30">
        <v>0.0</v>
      </c>
      <c r="P621" s="30">
        <v>0.0</v>
      </c>
      <c r="Q621" s="30">
        <v>0.0</v>
      </c>
      <c r="R621" s="30">
        <v>0.0</v>
      </c>
      <c r="S621" s="30">
        <v>0.0</v>
      </c>
      <c r="T621" s="30">
        <v>0.0</v>
      </c>
      <c r="U621" s="30">
        <v>0.0</v>
      </c>
      <c r="V621" s="30">
        <v>0.0</v>
      </c>
      <c r="W621" s="30">
        <v>0.0</v>
      </c>
      <c r="X621" s="48">
        <v>0.0</v>
      </c>
      <c r="Y621" s="30">
        <v>3828.0</v>
      </c>
      <c r="Z621" s="30">
        <v>0.0</v>
      </c>
      <c r="AA621" s="30">
        <v>3828.0</v>
      </c>
      <c r="AB621" s="46" t="str">
        <f t="array" ref="AB621">xlookup(A621&amp;B621,'Inventory by Market SKU (Units)'!D:D,'Inventory by Market SKU (Units)'!C:C,"",0)</f>
        <v/>
      </c>
      <c r="AC621" s="47" t="str">
        <f t="shared" si="1"/>
        <v/>
      </c>
      <c r="AD621" s="46"/>
    </row>
    <row r="622" ht="14.25" hidden="1" customHeight="1">
      <c r="A622" s="11" t="s">
        <v>45</v>
      </c>
      <c r="B622" s="11" t="s">
        <v>644</v>
      </c>
      <c r="C622" s="28">
        <v>71.0</v>
      </c>
      <c r="D622" s="28">
        <v>105.0</v>
      </c>
      <c r="E622" s="28">
        <v>6.0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0.0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9">
        <v>0.0</v>
      </c>
      <c r="Y622" s="28">
        <v>182.0</v>
      </c>
      <c r="Z622" s="28">
        <v>0.0</v>
      </c>
      <c r="AA622" s="28">
        <v>182.0</v>
      </c>
      <c r="AB622" s="46" t="str">
        <f t="array" ref="AB622">xlookup(A622&amp;B622,'Inventory by Market SKU (Units)'!D:D,'Inventory by Market SKU (Units)'!C:C,"",0)</f>
        <v/>
      </c>
      <c r="AC622" s="47" t="str">
        <f t="shared" si="1"/>
        <v/>
      </c>
      <c r="AD622" s="46"/>
    </row>
    <row r="623" ht="14.25" hidden="1" customHeight="1">
      <c r="A623" s="18" t="s">
        <v>45</v>
      </c>
      <c r="B623" s="18" t="s">
        <v>645</v>
      </c>
      <c r="C623" s="30">
        <v>70.0</v>
      </c>
      <c r="D623" s="30">
        <v>153.0</v>
      </c>
      <c r="E623" s="30">
        <v>42.0</v>
      </c>
      <c r="F623" s="30">
        <v>6.0</v>
      </c>
      <c r="G623" s="30">
        <v>0.0</v>
      </c>
      <c r="H623" s="30">
        <v>0.0</v>
      </c>
      <c r="I623" s="30">
        <v>0.0</v>
      </c>
      <c r="J623" s="30">
        <v>0.0</v>
      </c>
      <c r="K623" s="30">
        <v>0.0</v>
      </c>
      <c r="L623" s="30">
        <v>0.0</v>
      </c>
      <c r="M623" s="30">
        <v>0.0</v>
      </c>
      <c r="N623" s="30">
        <v>0.0</v>
      </c>
      <c r="O623" s="30">
        <v>0.0</v>
      </c>
      <c r="P623" s="30">
        <v>0.0</v>
      </c>
      <c r="Q623" s="30">
        <v>0.0</v>
      </c>
      <c r="R623" s="30">
        <v>0.0</v>
      </c>
      <c r="S623" s="30">
        <v>0.0</v>
      </c>
      <c r="T623" s="30">
        <v>0.0</v>
      </c>
      <c r="U623" s="30">
        <v>0.0</v>
      </c>
      <c r="V623" s="30">
        <v>0.0</v>
      </c>
      <c r="W623" s="30">
        <v>0.0</v>
      </c>
      <c r="X623" s="48">
        <v>0.0</v>
      </c>
      <c r="Y623" s="30">
        <v>271.0</v>
      </c>
      <c r="Z623" s="30">
        <v>0.0</v>
      </c>
      <c r="AA623" s="30">
        <v>271.0</v>
      </c>
      <c r="AB623" s="46" t="str">
        <f t="array" ref="AB623">xlookup(A623&amp;B623,'Inventory by Market SKU (Units)'!D:D,'Inventory by Market SKU (Units)'!C:C,"",0)</f>
        <v/>
      </c>
      <c r="AC623" s="47" t="str">
        <f t="shared" si="1"/>
        <v/>
      </c>
      <c r="AD623" s="46"/>
    </row>
    <row r="624" ht="14.25" hidden="1" customHeight="1">
      <c r="A624" s="11" t="s">
        <v>45</v>
      </c>
      <c r="B624" s="11" t="s">
        <v>646</v>
      </c>
      <c r="C624" s="28">
        <v>1132.0</v>
      </c>
      <c r="D624" s="28">
        <v>868.0</v>
      </c>
      <c r="E624" s="28">
        <v>842.0</v>
      </c>
      <c r="F624" s="28">
        <v>44.0</v>
      </c>
      <c r="G624" s="28">
        <v>0.0</v>
      </c>
      <c r="H624" s="28">
        <v>0.0</v>
      </c>
      <c r="I624" s="28">
        <v>0.0</v>
      </c>
      <c r="J624" s="28">
        <v>552.0</v>
      </c>
      <c r="K624" s="28">
        <v>1212.0</v>
      </c>
      <c r="L624" s="28">
        <v>1119.0</v>
      </c>
      <c r="M624" s="28">
        <v>506.0</v>
      </c>
      <c r="N624" s="28">
        <v>209.0</v>
      </c>
      <c r="O624" s="28">
        <v>0.0</v>
      </c>
      <c r="P624" s="28">
        <v>0.0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9">
        <v>0.0</v>
      </c>
      <c r="Y624" s="28">
        <v>6484.0</v>
      </c>
      <c r="Z624" s="28">
        <v>0.0</v>
      </c>
      <c r="AA624" s="28">
        <v>6484.0</v>
      </c>
      <c r="AB624" s="46" t="str">
        <f t="array" ref="AB624">xlookup(A624&amp;B624,'Inventory by Market SKU (Units)'!D:D,'Inventory by Market SKU (Units)'!C:C,"",0)</f>
        <v/>
      </c>
      <c r="AC624" s="47" t="str">
        <f t="shared" si="1"/>
        <v/>
      </c>
      <c r="AD624" s="46"/>
    </row>
    <row r="625" ht="14.25" hidden="1" customHeight="1">
      <c r="A625" s="18" t="s">
        <v>45</v>
      </c>
      <c r="B625" s="18" t="s">
        <v>647</v>
      </c>
      <c r="C625" s="30">
        <v>487.0</v>
      </c>
      <c r="D625" s="30">
        <v>331.0</v>
      </c>
      <c r="E625" s="30">
        <v>299.0</v>
      </c>
      <c r="F625" s="30">
        <v>466.0</v>
      </c>
      <c r="G625" s="30">
        <v>133.0</v>
      </c>
      <c r="H625" s="30">
        <v>144.0</v>
      </c>
      <c r="I625" s="30">
        <v>140.0</v>
      </c>
      <c r="J625" s="30">
        <v>31.0</v>
      </c>
      <c r="K625" s="30">
        <v>0.0</v>
      </c>
      <c r="L625" s="30">
        <v>0.0</v>
      </c>
      <c r="M625" s="30">
        <v>0.0</v>
      </c>
      <c r="N625" s="30">
        <v>0.0</v>
      </c>
      <c r="O625" s="30">
        <v>0.0</v>
      </c>
      <c r="P625" s="30">
        <v>0.0</v>
      </c>
      <c r="Q625" s="30">
        <v>0.0</v>
      </c>
      <c r="R625" s="30">
        <v>0.0</v>
      </c>
      <c r="S625" s="30">
        <v>0.0</v>
      </c>
      <c r="T625" s="30">
        <v>0.0</v>
      </c>
      <c r="U625" s="30">
        <v>0.0</v>
      </c>
      <c r="V625" s="30">
        <v>0.0</v>
      </c>
      <c r="W625" s="30">
        <v>0.0</v>
      </c>
      <c r="X625" s="48">
        <v>0.0</v>
      </c>
      <c r="Y625" s="30">
        <v>2031.0</v>
      </c>
      <c r="Z625" s="30">
        <v>0.0</v>
      </c>
      <c r="AA625" s="30">
        <v>2031.0</v>
      </c>
      <c r="AB625" s="46" t="str">
        <f t="array" ref="AB625">xlookup(A625&amp;B625,'Inventory by Market SKU (Units)'!D:D,'Inventory by Market SKU (Units)'!C:C,"",0)</f>
        <v/>
      </c>
      <c r="AC625" s="47" t="str">
        <f t="shared" si="1"/>
        <v/>
      </c>
      <c r="AD625" s="46"/>
    </row>
    <row r="626" ht="14.25" hidden="1" customHeight="1">
      <c r="A626" s="11" t="s">
        <v>45</v>
      </c>
      <c r="B626" s="11" t="s">
        <v>648</v>
      </c>
      <c r="C626" s="28">
        <v>461.0</v>
      </c>
      <c r="D626" s="28">
        <v>274.0</v>
      </c>
      <c r="E626" s="28">
        <v>284.0</v>
      </c>
      <c r="F626" s="28">
        <v>387.0</v>
      </c>
      <c r="G626" s="28">
        <v>160.0</v>
      </c>
      <c r="H626" s="28">
        <v>55.0</v>
      </c>
      <c r="I626" s="28">
        <v>195.0</v>
      </c>
      <c r="J626" s="28">
        <v>205.0</v>
      </c>
      <c r="K626" s="28">
        <v>0.0</v>
      </c>
      <c r="L626" s="28">
        <v>12.0</v>
      </c>
      <c r="M626" s="28">
        <v>0.0</v>
      </c>
      <c r="N626" s="28">
        <v>0.0</v>
      </c>
      <c r="O626" s="28">
        <v>0.0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9">
        <v>0.0</v>
      </c>
      <c r="Y626" s="28">
        <v>2033.0</v>
      </c>
      <c r="Z626" s="28">
        <v>0.0</v>
      </c>
      <c r="AA626" s="28">
        <v>2033.0</v>
      </c>
      <c r="AB626" s="46" t="str">
        <f t="array" ref="AB626">xlookup(A626&amp;B626,'Inventory by Market SKU (Units)'!D:D,'Inventory by Market SKU (Units)'!C:C,"",0)</f>
        <v/>
      </c>
      <c r="AC626" s="47" t="str">
        <f t="shared" si="1"/>
        <v/>
      </c>
      <c r="AD626" s="46"/>
    </row>
    <row r="627" ht="14.25" hidden="1" customHeight="1">
      <c r="A627" s="18" t="s">
        <v>45</v>
      </c>
      <c r="B627" s="18" t="s">
        <v>649</v>
      </c>
      <c r="C627" s="30">
        <v>525.0</v>
      </c>
      <c r="D627" s="30">
        <v>404.0</v>
      </c>
      <c r="E627" s="30">
        <v>298.0</v>
      </c>
      <c r="F627" s="30">
        <v>504.0</v>
      </c>
      <c r="G627" s="30">
        <v>180.0</v>
      </c>
      <c r="H627" s="30">
        <v>72.0</v>
      </c>
      <c r="I627" s="30">
        <v>208.0</v>
      </c>
      <c r="J627" s="30">
        <v>113.0</v>
      </c>
      <c r="K627" s="30">
        <v>92.0</v>
      </c>
      <c r="L627" s="30">
        <v>117.0</v>
      </c>
      <c r="M627" s="30">
        <v>37.0</v>
      </c>
      <c r="N627" s="30">
        <v>0.0</v>
      </c>
      <c r="O627" s="30">
        <v>0.0</v>
      </c>
      <c r="P627" s="30">
        <v>0.0</v>
      </c>
      <c r="Q627" s="30">
        <v>0.0</v>
      </c>
      <c r="R627" s="30">
        <v>0.0</v>
      </c>
      <c r="S627" s="30">
        <v>0.0</v>
      </c>
      <c r="T627" s="30">
        <v>0.0</v>
      </c>
      <c r="U627" s="30">
        <v>0.0</v>
      </c>
      <c r="V627" s="30">
        <v>0.0</v>
      </c>
      <c r="W627" s="30">
        <v>0.0</v>
      </c>
      <c r="X627" s="48">
        <v>0.0</v>
      </c>
      <c r="Y627" s="30">
        <v>2550.0</v>
      </c>
      <c r="Z627" s="30">
        <v>0.0</v>
      </c>
      <c r="AA627" s="30">
        <v>2550.0</v>
      </c>
      <c r="AB627" s="46" t="str">
        <f t="array" ref="AB627">xlookup(A627&amp;B627,'Inventory by Market SKU (Units)'!D:D,'Inventory by Market SKU (Units)'!C:C,"",0)</f>
        <v/>
      </c>
      <c r="AC627" s="47" t="str">
        <f t="shared" si="1"/>
        <v/>
      </c>
      <c r="AD627" s="46"/>
    </row>
    <row r="628" ht="14.25" hidden="1" customHeight="1">
      <c r="A628" s="11" t="s">
        <v>45</v>
      </c>
      <c r="B628" s="11" t="s">
        <v>650</v>
      </c>
      <c r="C628" s="28">
        <v>427.0</v>
      </c>
      <c r="D628" s="28">
        <v>268.0</v>
      </c>
      <c r="E628" s="28">
        <v>341.0</v>
      </c>
      <c r="F628" s="28">
        <v>368.0</v>
      </c>
      <c r="G628" s="28">
        <v>171.0</v>
      </c>
      <c r="H628" s="28">
        <v>179.0</v>
      </c>
      <c r="I628" s="28">
        <v>248.0</v>
      </c>
      <c r="J628" s="28">
        <v>212.0</v>
      </c>
      <c r="K628" s="28">
        <v>92.0</v>
      </c>
      <c r="L628" s="28">
        <v>96.0</v>
      </c>
      <c r="M628" s="28">
        <v>36.0</v>
      </c>
      <c r="N628" s="28">
        <v>0.0</v>
      </c>
      <c r="O628" s="28">
        <v>0.0</v>
      </c>
      <c r="P628" s="28">
        <v>0.0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9">
        <v>0.0</v>
      </c>
      <c r="Y628" s="28">
        <v>2438.0</v>
      </c>
      <c r="Z628" s="28">
        <v>0.0</v>
      </c>
      <c r="AA628" s="28">
        <v>2438.0</v>
      </c>
      <c r="AB628" s="46" t="str">
        <f t="array" ref="AB628">xlookup(A628&amp;B628,'Inventory by Market SKU (Units)'!D:D,'Inventory by Market SKU (Units)'!C:C,"",0)</f>
        <v/>
      </c>
      <c r="AC628" s="47" t="str">
        <f t="shared" si="1"/>
        <v/>
      </c>
      <c r="AD628" s="46"/>
    </row>
    <row r="629" ht="14.25" hidden="1" customHeight="1">
      <c r="A629" s="18" t="s">
        <v>45</v>
      </c>
      <c r="B629" s="18" t="s">
        <v>651</v>
      </c>
      <c r="C629" s="30">
        <v>588.0</v>
      </c>
      <c r="D629" s="30">
        <v>486.0</v>
      </c>
      <c r="E629" s="30">
        <v>369.0</v>
      </c>
      <c r="F629" s="30">
        <v>597.0</v>
      </c>
      <c r="G629" s="30">
        <v>287.0</v>
      </c>
      <c r="H629" s="30">
        <v>168.0</v>
      </c>
      <c r="I629" s="30">
        <v>332.0</v>
      </c>
      <c r="J629" s="30">
        <v>284.0</v>
      </c>
      <c r="K629" s="30">
        <v>87.0</v>
      </c>
      <c r="L629" s="30">
        <v>155.0</v>
      </c>
      <c r="M629" s="30">
        <v>101.0</v>
      </c>
      <c r="N629" s="30">
        <v>0.0</v>
      </c>
      <c r="O629" s="30">
        <v>0.0</v>
      </c>
      <c r="P629" s="30">
        <v>0.0</v>
      </c>
      <c r="Q629" s="30">
        <v>0.0</v>
      </c>
      <c r="R629" s="30">
        <v>0.0</v>
      </c>
      <c r="S629" s="30">
        <v>0.0</v>
      </c>
      <c r="T629" s="30">
        <v>0.0</v>
      </c>
      <c r="U629" s="30">
        <v>0.0</v>
      </c>
      <c r="V629" s="30">
        <v>0.0</v>
      </c>
      <c r="W629" s="30">
        <v>0.0</v>
      </c>
      <c r="X629" s="48">
        <v>0.0</v>
      </c>
      <c r="Y629" s="30">
        <v>3454.0</v>
      </c>
      <c r="Z629" s="30">
        <v>0.0</v>
      </c>
      <c r="AA629" s="30">
        <v>3454.0</v>
      </c>
      <c r="AB629" s="46" t="str">
        <f t="array" ref="AB629">xlookup(A629&amp;B629,'Inventory by Market SKU (Units)'!D:D,'Inventory by Market SKU (Units)'!C:C,"",0)</f>
        <v/>
      </c>
      <c r="AC629" s="47" t="str">
        <f t="shared" si="1"/>
        <v/>
      </c>
      <c r="AD629" s="46"/>
    </row>
    <row r="630" ht="14.25" hidden="1" customHeight="1">
      <c r="A630" s="11" t="s">
        <v>45</v>
      </c>
      <c r="B630" s="11" t="s">
        <v>652</v>
      </c>
      <c r="C630" s="28">
        <v>493.0</v>
      </c>
      <c r="D630" s="28">
        <v>367.0</v>
      </c>
      <c r="E630" s="28">
        <v>367.0</v>
      </c>
      <c r="F630" s="28">
        <v>447.0</v>
      </c>
      <c r="G630" s="28">
        <v>151.0</v>
      </c>
      <c r="H630" s="28">
        <v>133.0</v>
      </c>
      <c r="I630" s="28">
        <v>178.0</v>
      </c>
      <c r="J630" s="28">
        <v>49.0</v>
      </c>
      <c r="K630" s="28">
        <v>0.0</v>
      </c>
      <c r="L630" s="28">
        <v>0.0</v>
      </c>
      <c r="M630" s="28">
        <v>0.0</v>
      </c>
      <c r="N630" s="28">
        <v>0.0</v>
      </c>
      <c r="O630" s="28">
        <v>0.0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9">
        <v>0.0</v>
      </c>
      <c r="Y630" s="28">
        <v>2185.0</v>
      </c>
      <c r="Z630" s="28">
        <v>0.0</v>
      </c>
      <c r="AA630" s="28">
        <v>2185.0</v>
      </c>
      <c r="AB630" s="46" t="str">
        <f t="array" ref="AB630">xlookup(A630&amp;B630,'Inventory by Market SKU (Units)'!D:D,'Inventory by Market SKU (Units)'!C:C,"",0)</f>
        <v/>
      </c>
      <c r="AC630" s="47" t="str">
        <f t="shared" si="1"/>
        <v/>
      </c>
      <c r="AD630" s="46"/>
    </row>
    <row r="631" ht="14.25" hidden="1" customHeight="1">
      <c r="A631" s="18" t="s">
        <v>45</v>
      </c>
      <c r="B631" s="18" t="s">
        <v>653</v>
      </c>
      <c r="C631" s="30">
        <v>297.0</v>
      </c>
      <c r="D631" s="30">
        <v>144.0</v>
      </c>
      <c r="E631" s="30">
        <v>0.0</v>
      </c>
      <c r="F631" s="30">
        <v>1.0</v>
      </c>
      <c r="G631" s="30">
        <v>0.0</v>
      </c>
      <c r="H631" s="30">
        <v>0.0</v>
      </c>
      <c r="I631" s="30">
        <v>0.0</v>
      </c>
      <c r="J631" s="30">
        <v>0.0</v>
      </c>
      <c r="K631" s="30">
        <v>0.0</v>
      </c>
      <c r="L631" s="30">
        <v>0.0</v>
      </c>
      <c r="M631" s="30">
        <v>0.0</v>
      </c>
      <c r="N631" s="30">
        <v>0.0</v>
      </c>
      <c r="O631" s="30">
        <v>0.0</v>
      </c>
      <c r="P631" s="30">
        <v>0.0</v>
      </c>
      <c r="Q631" s="30">
        <v>0.0</v>
      </c>
      <c r="R631" s="30">
        <v>0.0</v>
      </c>
      <c r="S631" s="30">
        <v>0.0</v>
      </c>
      <c r="T631" s="30">
        <v>0.0</v>
      </c>
      <c r="U631" s="30">
        <v>0.0</v>
      </c>
      <c r="V631" s="30">
        <v>0.0</v>
      </c>
      <c r="W631" s="30">
        <v>0.0</v>
      </c>
      <c r="X631" s="48">
        <v>0.0</v>
      </c>
      <c r="Y631" s="30">
        <v>442.0</v>
      </c>
      <c r="Z631" s="30">
        <v>0.0</v>
      </c>
      <c r="AA631" s="30">
        <v>442.0</v>
      </c>
      <c r="AB631" s="46" t="str">
        <f t="array" ref="AB631">xlookup(A631&amp;B631,'Inventory by Market SKU (Units)'!D:D,'Inventory by Market SKU (Units)'!C:C,"",0)</f>
        <v/>
      </c>
      <c r="AC631" s="47" t="str">
        <f t="shared" si="1"/>
        <v/>
      </c>
      <c r="AD631" s="46"/>
    </row>
    <row r="632" ht="14.25" hidden="1" customHeight="1">
      <c r="A632" s="11" t="s">
        <v>45</v>
      </c>
      <c r="B632" s="11" t="s">
        <v>654</v>
      </c>
      <c r="C632" s="28">
        <v>1917.0</v>
      </c>
      <c r="D632" s="28">
        <v>225.0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0.0</v>
      </c>
      <c r="O632" s="28">
        <v>0.0</v>
      </c>
      <c r="P632" s="28">
        <v>0.0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0.0</v>
      </c>
      <c r="W632" s="28">
        <v>0.0</v>
      </c>
      <c r="X632" s="29">
        <v>0.0</v>
      </c>
      <c r="Y632" s="28">
        <v>2142.0</v>
      </c>
      <c r="Z632" s="28">
        <v>0.0</v>
      </c>
      <c r="AA632" s="28">
        <v>2142.0</v>
      </c>
      <c r="AB632" s="46" t="str">
        <f t="array" ref="AB632">xlookup(A632&amp;B632,'Inventory by Market SKU (Units)'!D:D,'Inventory by Market SKU (Units)'!C:C,"",0)</f>
        <v/>
      </c>
      <c r="AC632" s="47" t="str">
        <f t="shared" si="1"/>
        <v/>
      </c>
      <c r="AD632" s="46"/>
    </row>
    <row r="633" ht="14.25" hidden="1" customHeight="1">
      <c r="A633" s="18" t="s">
        <v>45</v>
      </c>
      <c r="B633" s="18" t="s">
        <v>655</v>
      </c>
      <c r="C633" s="30">
        <v>369.0</v>
      </c>
      <c r="D633" s="30">
        <v>596.0</v>
      </c>
      <c r="E633" s="30">
        <v>125.0</v>
      </c>
      <c r="F633" s="30">
        <v>0.0</v>
      </c>
      <c r="G633" s="30">
        <v>0.0</v>
      </c>
      <c r="H633" s="30">
        <v>210.0</v>
      </c>
      <c r="I633" s="30">
        <v>550.0</v>
      </c>
      <c r="J633" s="30">
        <v>303.0</v>
      </c>
      <c r="K633" s="30">
        <v>201.0</v>
      </c>
      <c r="L633" s="30">
        <v>237.0</v>
      </c>
      <c r="M633" s="30">
        <v>0.0</v>
      </c>
      <c r="N633" s="30">
        <v>0.0</v>
      </c>
      <c r="O633" s="30">
        <v>0.0</v>
      </c>
      <c r="P633" s="30">
        <v>0.0</v>
      </c>
      <c r="Q633" s="30">
        <v>0.0</v>
      </c>
      <c r="R633" s="30">
        <v>0.0</v>
      </c>
      <c r="S633" s="30">
        <v>0.0</v>
      </c>
      <c r="T633" s="30">
        <v>0.0</v>
      </c>
      <c r="U633" s="30">
        <v>0.0</v>
      </c>
      <c r="V633" s="30">
        <v>0.0</v>
      </c>
      <c r="W633" s="30">
        <v>0.0</v>
      </c>
      <c r="X633" s="48">
        <v>0.0</v>
      </c>
      <c r="Y633" s="30">
        <v>2591.0</v>
      </c>
      <c r="Z633" s="30">
        <v>0.0</v>
      </c>
      <c r="AA633" s="30">
        <v>2591.0</v>
      </c>
      <c r="AB633" s="46" t="str">
        <f t="array" ref="AB633">xlookup(A633&amp;B633,'Inventory by Market SKU (Units)'!D:D,'Inventory by Market SKU (Units)'!C:C,"",0)</f>
        <v/>
      </c>
      <c r="AC633" s="47" t="str">
        <f t="shared" si="1"/>
        <v/>
      </c>
      <c r="AD633" s="46"/>
    </row>
    <row r="634" ht="14.25" hidden="1" customHeight="1">
      <c r="A634" s="11" t="s">
        <v>45</v>
      </c>
      <c r="B634" s="11" t="s">
        <v>656</v>
      </c>
      <c r="C634" s="28">
        <v>352.0</v>
      </c>
      <c r="D634" s="28">
        <v>603.0</v>
      </c>
      <c r="E634" s="28">
        <v>0.0</v>
      </c>
      <c r="F634" s="28">
        <v>0.0</v>
      </c>
      <c r="G634" s="28">
        <v>0.0</v>
      </c>
      <c r="H634" s="28">
        <v>213.0</v>
      </c>
      <c r="I634" s="28">
        <v>534.0</v>
      </c>
      <c r="J634" s="28">
        <v>282.0</v>
      </c>
      <c r="K634" s="28">
        <v>248.0</v>
      </c>
      <c r="L634" s="28">
        <v>89.0</v>
      </c>
      <c r="M634" s="28">
        <v>0.0</v>
      </c>
      <c r="N634" s="28">
        <v>0.0</v>
      </c>
      <c r="O634" s="28">
        <v>0.0</v>
      </c>
      <c r="P634" s="28">
        <v>0.0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</v>
      </c>
      <c r="X634" s="29">
        <v>0.0</v>
      </c>
      <c r="Y634" s="28">
        <v>2321.0</v>
      </c>
      <c r="Z634" s="28">
        <v>0.0</v>
      </c>
      <c r="AA634" s="28">
        <v>2321.0</v>
      </c>
      <c r="AB634" s="46" t="str">
        <f t="array" ref="AB634">xlookup(A634&amp;B634,'Inventory by Market SKU (Units)'!D:D,'Inventory by Market SKU (Units)'!C:C,"",0)</f>
        <v/>
      </c>
      <c r="AC634" s="47" t="str">
        <f t="shared" si="1"/>
        <v/>
      </c>
      <c r="AD634" s="46"/>
    </row>
    <row r="635" ht="14.25" hidden="1" customHeight="1">
      <c r="A635" s="18" t="s">
        <v>45</v>
      </c>
      <c r="B635" s="18" t="s">
        <v>657</v>
      </c>
      <c r="C635" s="30">
        <v>267.0</v>
      </c>
      <c r="D635" s="30">
        <v>634.0</v>
      </c>
      <c r="E635" s="30">
        <v>194.0</v>
      </c>
      <c r="F635" s="30">
        <v>190.0</v>
      </c>
      <c r="G635" s="30">
        <v>205.0</v>
      </c>
      <c r="H635" s="30">
        <v>527.0</v>
      </c>
      <c r="I635" s="30">
        <v>210.0</v>
      </c>
      <c r="J635" s="30">
        <v>466.0</v>
      </c>
      <c r="K635" s="30">
        <v>580.0</v>
      </c>
      <c r="L635" s="30">
        <v>0.0</v>
      </c>
      <c r="M635" s="30">
        <v>0.0</v>
      </c>
      <c r="N635" s="30">
        <v>0.0</v>
      </c>
      <c r="O635" s="30">
        <v>0.0</v>
      </c>
      <c r="P635" s="30">
        <v>0.0</v>
      </c>
      <c r="Q635" s="30">
        <v>0.0</v>
      </c>
      <c r="R635" s="30">
        <v>0.0</v>
      </c>
      <c r="S635" s="30">
        <v>0.0</v>
      </c>
      <c r="T635" s="30">
        <v>0.0</v>
      </c>
      <c r="U635" s="30">
        <v>0.0</v>
      </c>
      <c r="V635" s="30">
        <v>0.0</v>
      </c>
      <c r="W635" s="30">
        <v>0.0</v>
      </c>
      <c r="X635" s="48">
        <v>0.0</v>
      </c>
      <c r="Y635" s="30">
        <v>3273.0</v>
      </c>
      <c r="Z635" s="30">
        <v>0.0</v>
      </c>
      <c r="AA635" s="30">
        <v>3273.0</v>
      </c>
      <c r="AB635" s="46" t="str">
        <f t="array" ref="AB635">xlookup(A635&amp;B635,'Inventory by Market SKU (Units)'!D:D,'Inventory by Market SKU (Units)'!C:C,"",0)</f>
        <v/>
      </c>
      <c r="AC635" s="47" t="str">
        <f t="shared" si="1"/>
        <v/>
      </c>
      <c r="AD635" s="46"/>
    </row>
    <row r="636" ht="14.25" hidden="1" customHeight="1">
      <c r="A636" s="11" t="s">
        <v>45</v>
      </c>
      <c r="B636" s="11" t="s">
        <v>658</v>
      </c>
      <c r="C636" s="28">
        <v>527.0</v>
      </c>
      <c r="D636" s="28">
        <v>353.0</v>
      </c>
      <c r="E636" s="28">
        <v>415.0</v>
      </c>
      <c r="F636" s="28">
        <v>646.0</v>
      </c>
      <c r="G636" s="28">
        <v>161.0</v>
      </c>
      <c r="H636" s="28">
        <v>120.0</v>
      </c>
      <c r="I636" s="28">
        <v>211.0</v>
      </c>
      <c r="J636" s="28">
        <v>325.0</v>
      </c>
      <c r="K636" s="28">
        <v>53.0</v>
      </c>
      <c r="L636" s="28">
        <v>146.0</v>
      </c>
      <c r="M636" s="28">
        <v>75.0</v>
      </c>
      <c r="N636" s="28">
        <v>0.0</v>
      </c>
      <c r="O636" s="28">
        <v>0.0</v>
      </c>
      <c r="P636" s="28">
        <v>0.0</v>
      </c>
      <c r="Q636" s="28">
        <v>0.0</v>
      </c>
      <c r="R636" s="28">
        <v>0.0</v>
      </c>
      <c r="S636" s="28">
        <v>0.0</v>
      </c>
      <c r="T636" s="28">
        <v>0.0</v>
      </c>
      <c r="U636" s="28">
        <v>0.0</v>
      </c>
      <c r="V636" s="28">
        <v>0.0</v>
      </c>
      <c r="W636" s="28">
        <v>0.0</v>
      </c>
      <c r="X636" s="29">
        <v>0.0</v>
      </c>
      <c r="Y636" s="28">
        <v>3032.0</v>
      </c>
      <c r="Z636" s="28">
        <v>0.0</v>
      </c>
      <c r="AA636" s="28">
        <v>3032.0</v>
      </c>
      <c r="AB636" s="46" t="str">
        <f t="array" ref="AB636">xlookup(A636&amp;B636,'Inventory by Market SKU (Units)'!D:D,'Inventory by Market SKU (Units)'!C:C,"",0)</f>
        <v/>
      </c>
      <c r="AC636" s="47" t="str">
        <f t="shared" si="1"/>
        <v/>
      </c>
      <c r="AD636" s="46"/>
    </row>
    <row r="637" ht="14.25" hidden="1" customHeight="1">
      <c r="A637" s="18" t="s">
        <v>45</v>
      </c>
      <c r="B637" s="18" t="s">
        <v>659</v>
      </c>
      <c r="C637" s="30">
        <v>392.0</v>
      </c>
      <c r="D637" s="30">
        <v>259.0</v>
      </c>
      <c r="E637" s="30">
        <v>318.0</v>
      </c>
      <c r="F637" s="30">
        <v>378.0</v>
      </c>
      <c r="G637" s="30">
        <v>112.0</v>
      </c>
      <c r="H637" s="30">
        <v>91.0</v>
      </c>
      <c r="I637" s="30">
        <v>269.0</v>
      </c>
      <c r="J637" s="30">
        <v>80.0</v>
      </c>
      <c r="K637" s="30">
        <v>122.0</v>
      </c>
      <c r="L637" s="30">
        <v>57.0</v>
      </c>
      <c r="M637" s="30">
        <v>15.0</v>
      </c>
      <c r="N637" s="30">
        <v>0.0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0.0</v>
      </c>
      <c r="X637" s="48">
        <v>0.0</v>
      </c>
      <c r="Y637" s="30">
        <v>2093.0</v>
      </c>
      <c r="Z637" s="30">
        <v>0.0</v>
      </c>
      <c r="AA637" s="30">
        <v>2093.0</v>
      </c>
      <c r="AB637" s="46" t="str">
        <f t="array" ref="AB637">xlookup(A637&amp;B637,'Inventory by Market SKU (Units)'!D:D,'Inventory by Market SKU (Units)'!C:C,"",0)</f>
        <v/>
      </c>
      <c r="AC637" s="47" t="str">
        <f t="shared" si="1"/>
        <v/>
      </c>
      <c r="AD637" s="46"/>
    </row>
    <row r="638" ht="14.25" hidden="1" customHeight="1">
      <c r="A638" s="11" t="s">
        <v>45</v>
      </c>
      <c r="B638" s="11" t="s">
        <v>660</v>
      </c>
      <c r="C638" s="28">
        <v>438.0</v>
      </c>
      <c r="D638" s="28">
        <v>413.0</v>
      </c>
      <c r="E638" s="28">
        <v>349.0</v>
      </c>
      <c r="F638" s="28">
        <v>349.0</v>
      </c>
      <c r="G638" s="28">
        <v>225.0</v>
      </c>
      <c r="H638" s="28">
        <v>209.0</v>
      </c>
      <c r="I638" s="28">
        <v>305.0</v>
      </c>
      <c r="J638" s="28">
        <v>126.0</v>
      </c>
      <c r="K638" s="28">
        <v>164.0</v>
      </c>
      <c r="L638" s="28">
        <v>167.0</v>
      </c>
      <c r="M638" s="28">
        <v>49.0</v>
      </c>
      <c r="N638" s="28">
        <v>0.0</v>
      </c>
      <c r="O638" s="28">
        <v>0.0</v>
      </c>
      <c r="P638" s="28">
        <v>0.0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9">
        <v>0.0</v>
      </c>
      <c r="Y638" s="28">
        <v>2794.0</v>
      </c>
      <c r="Z638" s="28">
        <v>0.0</v>
      </c>
      <c r="AA638" s="28">
        <v>2794.0</v>
      </c>
      <c r="AB638" s="46" t="str">
        <f t="array" ref="AB638">xlookup(A638&amp;B638,'Inventory by Market SKU (Units)'!D:D,'Inventory by Market SKU (Units)'!C:C,"",0)</f>
        <v/>
      </c>
      <c r="AC638" s="47" t="str">
        <f t="shared" si="1"/>
        <v/>
      </c>
      <c r="AD638" s="46"/>
    </row>
    <row r="639" ht="14.25" hidden="1" customHeight="1">
      <c r="A639" s="18" t="s">
        <v>45</v>
      </c>
      <c r="B639" s="18" t="s">
        <v>661</v>
      </c>
      <c r="C639" s="30">
        <v>335.0</v>
      </c>
      <c r="D639" s="30">
        <v>214.0</v>
      </c>
      <c r="E639" s="30">
        <v>277.0</v>
      </c>
      <c r="F639" s="30">
        <v>306.0</v>
      </c>
      <c r="G639" s="30">
        <v>0.0</v>
      </c>
      <c r="H639" s="30">
        <v>0.0</v>
      </c>
      <c r="I639" s="30">
        <v>0.0</v>
      </c>
      <c r="J639" s="30">
        <v>0.0</v>
      </c>
      <c r="K639" s="30">
        <v>0.0</v>
      </c>
      <c r="L639" s="30">
        <v>0.0</v>
      </c>
      <c r="M639" s="30">
        <v>0.0</v>
      </c>
      <c r="N639" s="30">
        <v>0.0</v>
      </c>
      <c r="O639" s="30">
        <v>0.0</v>
      </c>
      <c r="P639" s="30">
        <v>0.0</v>
      </c>
      <c r="Q639" s="30">
        <v>0.0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48">
        <v>0.0</v>
      </c>
      <c r="Y639" s="30">
        <v>1132.0</v>
      </c>
      <c r="Z639" s="30">
        <v>0.0</v>
      </c>
      <c r="AA639" s="30">
        <v>1132.0</v>
      </c>
      <c r="AB639" s="46" t="str">
        <f t="array" ref="AB639">xlookup(A639&amp;B639,'Inventory by Market SKU (Units)'!D:D,'Inventory by Market SKU (Units)'!C:C,"",0)</f>
        <v/>
      </c>
      <c r="AC639" s="47" t="str">
        <f t="shared" si="1"/>
        <v/>
      </c>
      <c r="AD639" s="46"/>
    </row>
    <row r="640" ht="14.25" hidden="1" customHeight="1">
      <c r="A640" s="11" t="s">
        <v>45</v>
      </c>
      <c r="B640" s="11" t="s">
        <v>662</v>
      </c>
      <c r="C640" s="28">
        <v>353.0</v>
      </c>
      <c r="D640" s="28">
        <v>215.0</v>
      </c>
      <c r="E640" s="28">
        <v>356.0</v>
      </c>
      <c r="F640" s="28">
        <v>80.0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0.0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9">
        <v>0.0</v>
      </c>
      <c r="Y640" s="28">
        <v>1004.0</v>
      </c>
      <c r="Z640" s="28">
        <v>0.0</v>
      </c>
      <c r="AA640" s="28">
        <v>1004.0</v>
      </c>
      <c r="AB640" s="46" t="str">
        <f t="array" ref="AB640">xlookup(A640&amp;B640,'Inventory by Market SKU (Units)'!D:D,'Inventory by Market SKU (Units)'!C:C,"",0)</f>
        <v/>
      </c>
      <c r="AC640" s="47" t="str">
        <f t="shared" si="1"/>
        <v/>
      </c>
      <c r="AD640" s="46"/>
    </row>
    <row r="641" ht="14.25" hidden="1" customHeight="1">
      <c r="A641" s="18" t="s">
        <v>45</v>
      </c>
      <c r="B641" s="18" t="s">
        <v>663</v>
      </c>
      <c r="C641" s="30">
        <v>262.0</v>
      </c>
      <c r="D641" s="30">
        <v>182.0</v>
      </c>
      <c r="E641" s="30">
        <v>51.0</v>
      </c>
      <c r="F641" s="30">
        <v>0.0</v>
      </c>
      <c r="G641" s="30">
        <v>0.0</v>
      </c>
      <c r="H641" s="30">
        <v>0.0</v>
      </c>
      <c r="I641" s="30">
        <v>0.0</v>
      </c>
      <c r="J641" s="30">
        <v>0.0</v>
      </c>
      <c r="K641" s="30">
        <v>0.0</v>
      </c>
      <c r="L641" s="30">
        <v>0.0</v>
      </c>
      <c r="M641" s="30">
        <v>0.0</v>
      </c>
      <c r="N641" s="30">
        <v>0.0</v>
      </c>
      <c r="O641" s="30">
        <v>0.0</v>
      </c>
      <c r="P641" s="30">
        <v>0.0</v>
      </c>
      <c r="Q641" s="30">
        <v>0.0</v>
      </c>
      <c r="R641" s="30">
        <v>0.0</v>
      </c>
      <c r="S641" s="30">
        <v>0.0</v>
      </c>
      <c r="T641" s="30">
        <v>0.0</v>
      </c>
      <c r="U641" s="30">
        <v>0.0</v>
      </c>
      <c r="V641" s="30">
        <v>0.0</v>
      </c>
      <c r="W641" s="30">
        <v>0.0</v>
      </c>
      <c r="X641" s="48">
        <v>0.0</v>
      </c>
      <c r="Y641" s="30">
        <v>495.0</v>
      </c>
      <c r="Z641" s="30">
        <v>0.0</v>
      </c>
      <c r="AA641" s="30">
        <v>495.0</v>
      </c>
      <c r="AB641" s="46" t="str">
        <f t="array" ref="AB641">xlookup(A641&amp;B641,'Inventory by Market SKU (Units)'!D:D,'Inventory by Market SKU (Units)'!C:C,"",0)</f>
        <v/>
      </c>
      <c r="AC641" s="47" t="str">
        <f t="shared" si="1"/>
        <v/>
      </c>
      <c r="AD641" s="46"/>
    </row>
    <row r="642" ht="14.25" hidden="1" customHeight="1">
      <c r="A642" s="11" t="s">
        <v>45</v>
      </c>
      <c r="B642" s="11" t="s">
        <v>664</v>
      </c>
      <c r="C642" s="28">
        <v>515.0</v>
      </c>
      <c r="D642" s="28">
        <v>557.0</v>
      </c>
      <c r="E642" s="28">
        <v>631.0</v>
      </c>
      <c r="F642" s="28">
        <v>584.0</v>
      </c>
      <c r="G642" s="28">
        <v>183.0</v>
      </c>
      <c r="H642" s="28">
        <v>0.0</v>
      </c>
      <c r="I642" s="28">
        <v>10.0</v>
      </c>
      <c r="J642" s="28">
        <v>20.0</v>
      </c>
      <c r="K642" s="28">
        <v>0.0</v>
      </c>
      <c r="L642" s="28">
        <v>225.0</v>
      </c>
      <c r="M642" s="28">
        <v>605.0</v>
      </c>
      <c r="N642" s="28">
        <v>19.0</v>
      </c>
      <c r="O642" s="28">
        <v>0.0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9">
        <v>0.0</v>
      </c>
      <c r="Y642" s="28">
        <v>3349.0</v>
      </c>
      <c r="Z642" s="28">
        <v>0.0</v>
      </c>
      <c r="AA642" s="28">
        <v>3349.0</v>
      </c>
      <c r="AB642" s="46" t="str">
        <f t="array" ref="AB642">xlookup(A642&amp;B642,'Inventory by Market SKU (Units)'!D:D,'Inventory by Market SKU (Units)'!C:C,"",0)</f>
        <v/>
      </c>
      <c r="AC642" s="47" t="str">
        <f t="shared" si="1"/>
        <v/>
      </c>
      <c r="AD642" s="46"/>
    </row>
    <row r="643" ht="14.25" hidden="1" customHeight="1">
      <c r="A643" s="18" t="s">
        <v>45</v>
      </c>
      <c r="B643" s="18" t="s">
        <v>665</v>
      </c>
      <c r="C643" s="30">
        <v>706.0</v>
      </c>
      <c r="D643" s="30">
        <v>935.0</v>
      </c>
      <c r="E643" s="30">
        <v>420.0</v>
      </c>
      <c r="F643" s="30">
        <v>0.0</v>
      </c>
      <c r="G643" s="30">
        <v>0.0</v>
      </c>
      <c r="H643" s="30">
        <v>0.0</v>
      </c>
      <c r="I643" s="30">
        <v>10.0</v>
      </c>
      <c r="J643" s="30">
        <v>10.0</v>
      </c>
      <c r="K643" s="30">
        <v>0.0</v>
      </c>
      <c r="L643" s="30">
        <v>0.0</v>
      </c>
      <c r="M643" s="30">
        <v>10.0</v>
      </c>
      <c r="N643" s="30">
        <v>10.0</v>
      </c>
      <c r="O643" s="30">
        <v>0.0</v>
      </c>
      <c r="P643" s="30">
        <v>0.0</v>
      </c>
      <c r="Q643" s="30">
        <v>0.0</v>
      </c>
      <c r="R643" s="30">
        <v>0.0</v>
      </c>
      <c r="S643" s="30">
        <v>0.0</v>
      </c>
      <c r="T643" s="30">
        <v>0.0</v>
      </c>
      <c r="U643" s="30">
        <v>0.0</v>
      </c>
      <c r="V643" s="30">
        <v>0.0</v>
      </c>
      <c r="W643" s="30">
        <v>0.0</v>
      </c>
      <c r="X643" s="48">
        <v>0.0</v>
      </c>
      <c r="Y643" s="30">
        <v>2101.0</v>
      </c>
      <c r="Z643" s="30">
        <v>0.0</v>
      </c>
      <c r="AA643" s="30">
        <v>2101.0</v>
      </c>
      <c r="AB643" s="46" t="str">
        <f t="array" ref="AB643">xlookup(A643&amp;B643,'Inventory by Market SKU (Units)'!D:D,'Inventory by Market SKU (Units)'!C:C,"",0)</f>
        <v/>
      </c>
      <c r="AC643" s="47" t="str">
        <f t="shared" si="1"/>
        <v/>
      </c>
      <c r="AD643" s="46"/>
    </row>
    <row r="644" ht="14.25" hidden="1" customHeight="1">
      <c r="A644" s="11" t="s">
        <v>45</v>
      </c>
      <c r="B644" s="11" t="s">
        <v>666</v>
      </c>
      <c r="C644" s="28">
        <v>480.0</v>
      </c>
      <c r="D644" s="28">
        <v>2.0</v>
      </c>
      <c r="E644" s="28">
        <v>0.0</v>
      </c>
      <c r="F644" s="28">
        <v>546.0</v>
      </c>
      <c r="G644" s="28">
        <v>763.0</v>
      </c>
      <c r="H644" s="28">
        <v>585.0</v>
      </c>
      <c r="I644" s="28">
        <v>471.0</v>
      </c>
      <c r="J644" s="28">
        <v>129.0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0.0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9">
        <v>0.0</v>
      </c>
      <c r="Y644" s="28">
        <v>2976.0</v>
      </c>
      <c r="Z644" s="28">
        <v>0.0</v>
      </c>
      <c r="AA644" s="28">
        <v>2976.0</v>
      </c>
      <c r="AB644" s="46" t="str">
        <f t="array" ref="AB644">xlookup(A644&amp;B644,'Inventory by Market SKU (Units)'!D:D,'Inventory by Market SKU (Units)'!C:C,"",0)</f>
        <v/>
      </c>
      <c r="AC644" s="47" t="str">
        <f t="shared" si="1"/>
        <v/>
      </c>
      <c r="AD644" s="46"/>
    </row>
    <row r="645" ht="14.25" hidden="1" customHeight="1">
      <c r="A645" s="18" t="s">
        <v>45</v>
      </c>
      <c r="B645" s="18" t="s">
        <v>667</v>
      </c>
      <c r="C645" s="30">
        <v>466.0</v>
      </c>
      <c r="D645" s="30">
        <v>516.0</v>
      </c>
      <c r="E645" s="30">
        <v>444.0</v>
      </c>
      <c r="F645" s="30">
        <v>368.0</v>
      </c>
      <c r="G645" s="30">
        <v>266.0</v>
      </c>
      <c r="H645" s="30">
        <v>274.0</v>
      </c>
      <c r="I645" s="30">
        <v>2.0</v>
      </c>
      <c r="J645" s="30">
        <v>0.0</v>
      </c>
      <c r="K645" s="30">
        <v>0.0</v>
      </c>
      <c r="L645" s="30">
        <v>0.0</v>
      </c>
      <c r="M645" s="30">
        <v>10.0</v>
      </c>
      <c r="N645" s="30">
        <v>10.0</v>
      </c>
      <c r="O645" s="30">
        <v>0.0</v>
      </c>
      <c r="P645" s="30">
        <v>0.0</v>
      </c>
      <c r="Q645" s="30">
        <v>0.0</v>
      </c>
      <c r="R645" s="30">
        <v>0.0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48">
        <v>0.0</v>
      </c>
      <c r="Y645" s="30">
        <v>2356.0</v>
      </c>
      <c r="Z645" s="30">
        <v>0.0</v>
      </c>
      <c r="AA645" s="30">
        <v>2356.0</v>
      </c>
      <c r="AB645" s="46" t="str">
        <f t="array" ref="AB645">xlookup(A645&amp;B645,'Inventory by Market SKU (Units)'!D:D,'Inventory by Market SKU (Units)'!C:C,"",0)</f>
        <v/>
      </c>
      <c r="AC645" s="47" t="str">
        <f t="shared" si="1"/>
        <v/>
      </c>
      <c r="AD645" s="46"/>
    </row>
    <row r="646" ht="14.25" hidden="1" customHeight="1">
      <c r="A646" s="11" t="s">
        <v>45</v>
      </c>
      <c r="B646" s="11" t="s">
        <v>668</v>
      </c>
      <c r="C646" s="28">
        <v>196.0</v>
      </c>
      <c r="D646" s="28">
        <v>205.0</v>
      </c>
      <c r="E646" s="28">
        <v>225.0</v>
      </c>
      <c r="F646" s="28">
        <v>310.0</v>
      </c>
      <c r="G646" s="28">
        <v>170.0</v>
      </c>
      <c r="H646" s="28">
        <v>271.0</v>
      </c>
      <c r="I646" s="28">
        <v>150.0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0.0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9">
        <v>0.0</v>
      </c>
      <c r="Y646" s="28">
        <v>1527.0</v>
      </c>
      <c r="Z646" s="28">
        <v>0.0</v>
      </c>
      <c r="AA646" s="28">
        <v>1527.0</v>
      </c>
      <c r="AB646" s="46" t="str">
        <f t="array" ref="AB646">xlookup(A646&amp;B646,'Inventory by Market SKU (Units)'!D:D,'Inventory by Market SKU (Units)'!C:C,"",0)</f>
        <v/>
      </c>
      <c r="AC646" s="47" t="str">
        <f t="shared" si="1"/>
        <v/>
      </c>
      <c r="AD646" s="46"/>
    </row>
    <row r="647" ht="14.25" hidden="1" customHeight="1">
      <c r="A647" s="18" t="s">
        <v>45</v>
      </c>
      <c r="B647" s="18" t="s">
        <v>669</v>
      </c>
      <c r="C647" s="30">
        <v>286.0</v>
      </c>
      <c r="D647" s="30">
        <v>280.0</v>
      </c>
      <c r="E647" s="30">
        <v>320.0</v>
      </c>
      <c r="F647" s="30">
        <v>340.0</v>
      </c>
      <c r="G647" s="30">
        <v>235.0</v>
      </c>
      <c r="H647" s="30">
        <v>300.0</v>
      </c>
      <c r="I647" s="30">
        <v>555.0</v>
      </c>
      <c r="J647" s="30">
        <v>425.0</v>
      </c>
      <c r="K647" s="30">
        <v>205.0</v>
      </c>
      <c r="L647" s="30">
        <v>39.0</v>
      </c>
      <c r="M647" s="30">
        <v>0.0</v>
      </c>
      <c r="N647" s="30">
        <v>0.0</v>
      </c>
      <c r="O647" s="30">
        <v>0.0</v>
      </c>
      <c r="P647" s="30">
        <v>0.0</v>
      </c>
      <c r="Q647" s="30">
        <v>0.0</v>
      </c>
      <c r="R647" s="30">
        <v>0.0</v>
      </c>
      <c r="S647" s="30">
        <v>0.0</v>
      </c>
      <c r="T647" s="30">
        <v>0.0</v>
      </c>
      <c r="U647" s="30">
        <v>0.0</v>
      </c>
      <c r="V647" s="30">
        <v>0.0</v>
      </c>
      <c r="W647" s="30">
        <v>0.0</v>
      </c>
      <c r="X647" s="48">
        <v>0.0</v>
      </c>
      <c r="Y647" s="30">
        <v>2985.0</v>
      </c>
      <c r="Z647" s="30">
        <v>0.0</v>
      </c>
      <c r="AA647" s="30">
        <v>2985.0</v>
      </c>
      <c r="AB647" s="46" t="str">
        <f t="array" ref="AB647">xlookup(A647&amp;B647,'Inventory by Market SKU (Units)'!D:D,'Inventory by Market SKU (Units)'!C:C,"",0)</f>
        <v/>
      </c>
      <c r="AC647" s="47" t="str">
        <f t="shared" si="1"/>
        <v/>
      </c>
      <c r="AD647" s="46"/>
    </row>
    <row r="648" ht="14.25" hidden="1" customHeight="1">
      <c r="A648" s="11" t="s">
        <v>45</v>
      </c>
      <c r="B648" s="11" t="s">
        <v>670</v>
      </c>
      <c r="C648" s="28">
        <v>440.0</v>
      </c>
      <c r="D648" s="28">
        <v>487.0</v>
      </c>
      <c r="E648" s="28">
        <v>491.0</v>
      </c>
      <c r="F648" s="28">
        <v>428.0</v>
      </c>
      <c r="G648" s="28">
        <v>341.0</v>
      </c>
      <c r="H648" s="28">
        <v>0.0</v>
      </c>
      <c r="I648" s="28">
        <v>0.0</v>
      </c>
      <c r="J648" s="28">
        <v>0.0</v>
      </c>
      <c r="K648" s="28">
        <v>0.0</v>
      </c>
      <c r="L648" s="28">
        <v>0.0</v>
      </c>
      <c r="M648" s="28">
        <v>10.0</v>
      </c>
      <c r="N648" s="28">
        <v>10.0</v>
      </c>
      <c r="O648" s="28">
        <v>0.0</v>
      </c>
      <c r="P648" s="28">
        <v>0.0</v>
      </c>
      <c r="Q648" s="28">
        <v>0.0</v>
      </c>
      <c r="R648" s="28">
        <v>0.0</v>
      </c>
      <c r="S648" s="28">
        <v>0.0</v>
      </c>
      <c r="T648" s="28">
        <v>0.0</v>
      </c>
      <c r="U648" s="28">
        <v>0.0</v>
      </c>
      <c r="V648" s="28">
        <v>0.0</v>
      </c>
      <c r="W648" s="28">
        <v>0.0</v>
      </c>
      <c r="X648" s="29">
        <v>0.0</v>
      </c>
      <c r="Y648" s="28">
        <v>2207.0</v>
      </c>
      <c r="Z648" s="28">
        <v>0.0</v>
      </c>
      <c r="AA648" s="28">
        <v>2207.0</v>
      </c>
      <c r="AB648" s="46" t="str">
        <f t="array" ref="AB648">xlookup(A648&amp;B648,'Inventory by Market SKU (Units)'!D:D,'Inventory by Market SKU (Units)'!C:C,"",0)</f>
        <v/>
      </c>
      <c r="AC648" s="47" t="str">
        <f t="shared" si="1"/>
        <v/>
      </c>
      <c r="AD648" s="46"/>
    </row>
    <row r="649" ht="14.25" hidden="1" customHeight="1">
      <c r="A649" s="18" t="s">
        <v>45</v>
      </c>
      <c r="B649" s="18" t="s">
        <v>671</v>
      </c>
      <c r="C649" s="30">
        <v>121.0</v>
      </c>
      <c r="D649" s="30">
        <v>10.0</v>
      </c>
      <c r="E649" s="30">
        <v>0.0</v>
      </c>
      <c r="F649" s="30">
        <v>51.0</v>
      </c>
      <c r="G649" s="30">
        <v>0.0</v>
      </c>
      <c r="H649" s="30">
        <v>8.0</v>
      </c>
      <c r="I649" s="30">
        <v>30.0</v>
      </c>
      <c r="J649" s="30">
        <v>7.0</v>
      </c>
      <c r="K649" s="30">
        <v>10.0</v>
      </c>
      <c r="L649" s="30">
        <v>0.0</v>
      </c>
      <c r="M649" s="30">
        <v>1.0</v>
      </c>
      <c r="N649" s="30">
        <v>0.0</v>
      </c>
      <c r="O649" s="30">
        <v>0.0</v>
      </c>
      <c r="P649" s="30">
        <v>0.0</v>
      </c>
      <c r="Q649" s="30">
        <v>0.0</v>
      </c>
      <c r="R649" s="30">
        <v>0.0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48">
        <v>0.0</v>
      </c>
      <c r="Y649" s="30">
        <v>238.0</v>
      </c>
      <c r="Z649" s="30">
        <v>0.0</v>
      </c>
      <c r="AA649" s="30">
        <v>238.0</v>
      </c>
      <c r="AB649" s="46" t="str">
        <f t="array" ref="AB649">xlookup(A649&amp;B649,'Inventory by Market SKU (Units)'!D:D,'Inventory by Market SKU (Units)'!C:C,"",0)</f>
        <v/>
      </c>
      <c r="AC649" s="47" t="str">
        <f t="shared" si="1"/>
        <v/>
      </c>
      <c r="AD649" s="46"/>
    </row>
    <row r="650" ht="14.25" hidden="1" customHeight="1">
      <c r="A650" s="11" t="s">
        <v>45</v>
      </c>
      <c r="B650" s="11" t="s">
        <v>672</v>
      </c>
      <c r="C650" s="28">
        <v>25.0</v>
      </c>
      <c r="D650" s="28">
        <v>0.0</v>
      </c>
      <c r="E650" s="28">
        <v>0.0</v>
      </c>
      <c r="F650" s="28">
        <v>0.0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0.0</v>
      </c>
      <c r="N650" s="28">
        <v>0.0</v>
      </c>
      <c r="O650" s="28">
        <v>0.0</v>
      </c>
      <c r="P650" s="28">
        <v>0.0</v>
      </c>
      <c r="Q650" s="28">
        <v>0.0</v>
      </c>
      <c r="R650" s="28">
        <v>0.0</v>
      </c>
      <c r="S650" s="28">
        <v>0.0</v>
      </c>
      <c r="T650" s="28">
        <v>0.0</v>
      </c>
      <c r="U650" s="28">
        <v>0.0</v>
      </c>
      <c r="V650" s="28">
        <v>0.0</v>
      </c>
      <c r="W650" s="28">
        <v>0.0</v>
      </c>
      <c r="X650" s="29">
        <v>0.0</v>
      </c>
      <c r="Y650" s="28">
        <v>25.0</v>
      </c>
      <c r="Z650" s="28">
        <v>0.0</v>
      </c>
      <c r="AA650" s="28">
        <v>25.0</v>
      </c>
      <c r="AB650" s="46" t="str">
        <f t="array" ref="AB650">xlookup(A650&amp;B650,'Inventory by Market SKU (Units)'!D:D,'Inventory by Market SKU (Units)'!C:C,"",0)</f>
        <v/>
      </c>
      <c r="AC650" s="47" t="str">
        <f t="shared" si="1"/>
        <v/>
      </c>
      <c r="AD650" s="46"/>
    </row>
    <row r="651" ht="14.25" hidden="1" customHeight="1">
      <c r="A651" s="18" t="s">
        <v>45</v>
      </c>
      <c r="B651" s="18" t="s">
        <v>673</v>
      </c>
      <c r="C651" s="30">
        <v>361.0</v>
      </c>
      <c r="D651" s="30">
        <v>298.0</v>
      </c>
      <c r="E651" s="30">
        <v>243.0</v>
      </c>
      <c r="F651" s="30">
        <v>386.0</v>
      </c>
      <c r="G651" s="30">
        <v>165.0</v>
      </c>
      <c r="H651" s="30">
        <v>182.0</v>
      </c>
      <c r="I651" s="30">
        <v>294.0</v>
      </c>
      <c r="J651" s="30">
        <v>104.0</v>
      </c>
      <c r="K651" s="30">
        <v>0.0</v>
      </c>
      <c r="L651" s="30">
        <v>0.0</v>
      </c>
      <c r="M651" s="30">
        <v>0.0</v>
      </c>
      <c r="N651" s="30">
        <v>0.0</v>
      </c>
      <c r="O651" s="30">
        <v>0.0</v>
      </c>
      <c r="P651" s="30">
        <v>0.0</v>
      </c>
      <c r="Q651" s="30">
        <v>0.0</v>
      </c>
      <c r="R651" s="30">
        <v>0.0</v>
      </c>
      <c r="S651" s="30">
        <v>0.0</v>
      </c>
      <c r="T651" s="30">
        <v>0.0</v>
      </c>
      <c r="U651" s="30">
        <v>0.0</v>
      </c>
      <c r="V651" s="30">
        <v>0.0</v>
      </c>
      <c r="W651" s="30">
        <v>0.0</v>
      </c>
      <c r="X651" s="48">
        <v>0.0</v>
      </c>
      <c r="Y651" s="30">
        <v>2033.0</v>
      </c>
      <c r="Z651" s="30">
        <v>0.0</v>
      </c>
      <c r="AA651" s="30">
        <v>2033.0</v>
      </c>
      <c r="AB651" s="46" t="str">
        <f t="array" ref="AB651">xlookup(A651&amp;B651,'Inventory by Market SKU (Units)'!D:D,'Inventory by Market SKU (Units)'!C:C,"",0)</f>
        <v/>
      </c>
      <c r="AC651" s="47" t="str">
        <f t="shared" si="1"/>
        <v/>
      </c>
      <c r="AD651" s="46"/>
    </row>
    <row r="652" ht="14.25" hidden="1" customHeight="1">
      <c r="A652" s="11" t="s">
        <v>45</v>
      </c>
      <c r="B652" s="11" t="s">
        <v>674</v>
      </c>
      <c r="C652" s="28">
        <v>17.0</v>
      </c>
      <c r="D652" s="28">
        <v>0.0</v>
      </c>
      <c r="E652" s="28">
        <v>0.0</v>
      </c>
      <c r="F652" s="28">
        <v>0.0</v>
      </c>
      <c r="G652" s="28">
        <v>0.0</v>
      </c>
      <c r="H652" s="28">
        <v>0.0</v>
      </c>
      <c r="I652" s="28">
        <v>0.0</v>
      </c>
      <c r="J652" s="28">
        <v>0.0</v>
      </c>
      <c r="K652" s="28">
        <v>0.0</v>
      </c>
      <c r="L652" s="28">
        <v>0.0</v>
      </c>
      <c r="M652" s="28">
        <v>0.0</v>
      </c>
      <c r="N652" s="28">
        <v>0.0</v>
      </c>
      <c r="O652" s="28">
        <v>0.0</v>
      </c>
      <c r="P652" s="28">
        <v>0.0</v>
      </c>
      <c r="Q652" s="28">
        <v>0.0</v>
      </c>
      <c r="R652" s="28">
        <v>0.0</v>
      </c>
      <c r="S652" s="28">
        <v>0.0</v>
      </c>
      <c r="T652" s="28">
        <v>0.0</v>
      </c>
      <c r="U652" s="28">
        <v>0.0</v>
      </c>
      <c r="V652" s="28">
        <v>0.0</v>
      </c>
      <c r="W652" s="28">
        <v>0.0</v>
      </c>
      <c r="X652" s="29">
        <v>0.0</v>
      </c>
      <c r="Y652" s="28">
        <v>17.0</v>
      </c>
      <c r="Z652" s="28">
        <v>0.0</v>
      </c>
      <c r="AA652" s="28">
        <v>17.0</v>
      </c>
      <c r="AB652" s="46" t="str">
        <f t="array" ref="AB652">xlookup(A652&amp;B652,'Inventory by Market SKU (Units)'!D:D,'Inventory by Market SKU (Units)'!C:C,"",0)</f>
        <v/>
      </c>
      <c r="AC652" s="47" t="str">
        <f t="shared" si="1"/>
        <v/>
      </c>
      <c r="AD652" s="46"/>
    </row>
    <row r="653" ht="14.25" hidden="1" customHeight="1">
      <c r="A653" s="18" t="s">
        <v>45</v>
      </c>
      <c r="B653" s="18" t="s">
        <v>675</v>
      </c>
      <c r="C653" s="30">
        <v>411.0</v>
      </c>
      <c r="D653" s="30">
        <v>309.0</v>
      </c>
      <c r="E653" s="30">
        <v>299.0</v>
      </c>
      <c r="F653" s="30">
        <v>456.0</v>
      </c>
      <c r="G653" s="30">
        <v>202.0</v>
      </c>
      <c r="H653" s="30">
        <v>121.0</v>
      </c>
      <c r="I653" s="30">
        <v>220.0</v>
      </c>
      <c r="J653" s="30">
        <v>212.0</v>
      </c>
      <c r="K653" s="30">
        <v>99.0</v>
      </c>
      <c r="L653" s="30">
        <v>80.0</v>
      </c>
      <c r="M653" s="30">
        <v>60.0</v>
      </c>
      <c r="N653" s="30">
        <v>0.0</v>
      </c>
      <c r="O653" s="30">
        <v>0.0</v>
      </c>
      <c r="P653" s="30">
        <v>0.0</v>
      </c>
      <c r="Q653" s="30">
        <v>0.0</v>
      </c>
      <c r="R653" s="30">
        <v>0.0</v>
      </c>
      <c r="S653" s="30">
        <v>0.0</v>
      </c>
      <c r="T653" s="30">
        <v>0.0</v>
      </c>
      <c r="U653" s="30">
        <v>0.0</v>
      </c>
      <c r="V653" s="30">
        <v>0.0</v>
      </c>
      <c r="W653" s="30">
        <v>0.0</v>
      </c>
      <c r="X653" s="48">
        <v>0.0</v>
      </c>
      <c r="Y653" s="30">
        <v>2469.0</v>
      </c>
      <c r="Z653" s="30">
        <v>0.0</v>
      </c>
      <c r="AA653" s="30">
        <v>2469.0</v>
      </c>
      <c r="AB653" s="46" t="str">
        <f t="array" ref="AB653">xlookup(A653&amp;B653,'Inventory by Market SKU (Units)'!D:D,'Inventory by Market SKU (Units)'!C:C,"",0)</f>
        <v/>
      </c>
      <c r="AC653" s="47" t="str">
        <f t="shared" si="1"/>
        <v/>
      </c>
      <c r="AD653" s="46"/>
    </row>
    <row r="654" ht="14.25" hidden="1" customHeight="1">
      <c r="A654" s="11" t="s">
        <v>45</v>
      </c>
      <c r="B654" s="11" t="s">
        <v>676</v>
      </c>
      <c r="C654" s="28">
        <v>370.0</v>
      </c>
      <c r="D654" s="28">
        <v>347.0</v>
      </c>
      <c r="E654" s="28">
        <v>430.0</v>
      </c>
      <c r="F654" s="28">
        <v>457.0</v>
      </c>
      <c r="G654" s="28">
        <v>138.0</v>
      </c>
      <c r="H654" s="28">
        <v>196.0</v>
      </c>
      <c r="I654" s="28">
        <v>315.0</v>
      </c>
      <c r="J654" s="28">
        <v>239.0</v>
      </c>
      <c r="K654" s="28">
        <v>131.0</v>
      </c>
      <c r="L654" s="28">
        <v>228.0</v>
      </c>
      <c r="M654" s="28">
        <v>51.0</v>
      </c>
      <c r="N654" s="28">
        <v>0.0</v>
      </c>
      <c r="O654" s="28">
        <v>0.0</v>
      </c>
      <c r="P654" s="28">
        <v>0.0</v>
      </c>
      <c r="Q654" s="28">
        <v>0.0</v>
      </c>
      <c r="R654" s="28">
        <v>0.0</v>
      </c>
      <c r="S654" s="28">
        <v>0.0</v>
      </c>
      <c r="T654" s="28">
        <v>0.0</v>
      </c>
      <c r="U654" s="28">
        <v>0.0</v>
      </c>
      <c r="V654" s="28">
        <v>0.0</v>
      </c>
      <c r="W654" s="28">
        <v>0.0</v>
      </c>
      <c r="X654" s="29">
        <v>0.0</v>
      </c>
      <c r="Y654" s="28">
        <v>2902.0</v>
      </c>
      <c r="Z654" s="28">
        <v>0.0</v>
      </c>
      <c r="AA654" s="28">
        <v>2902.0</v>
      </c>
      <c r="AB654" s="46" t="str">
        <f t="array" ref="AB654">xlookup(A654&amp;B654,'Inventory by Market SKU (Units)'!D:D,'Inventory by Market SKU (Units)'!C:C,"",0)</f>
        <v/>
      </c>
      <c r="AC654" s="47" t="str">
        <f t="shared" si="1"/>
        <v/>
      </c>
      <c r="AD654" s="46"/>
    </row>
    <row r="655" ht="14.25" hidden="1" customHeight="1">
      <c r="A655" s="18" t="s">
        <v>45</v>
      </c>
      <c r="B655" s="18" t="s">
        <v>677</v>
      </c>
      <c r="C655" s="30">
        <v>202.0</v>
      </c>
      <c r="D655" s="30">
        <v>0.0</v>
      </c>
      <c r="E655" s="30">
        <v>760.0</v>
      </c>
      <c r="F655" s="30">
        <v>651.0</v>
      </c>
      <c r="G655" s="30">
        <v>0.0</v>
      </c>
      <c r="H655" s="30">
        <v>275.0</v>
      </c>
      <c r="I655" s="30">
        <v>594.0</v>
      </c>
      <c r="J655" s="30">
        <v>248.0</v>
      </c>
      <c r="K655" s="30">
        <v>305.0</v>
      </c>
      <c r="L655" s="30">
        <v>157.0</v>
      </c>
      <c r="M655" s="30">
        <v>0.0</v>
      </c>
      <c r="N655" s="30">
        <v>0.0</v>
      </c>
      <c r="O655" s="30">
        <v>0.0</v>
      </c>
      <c r="P655" s="30">
        <v>0.0</v>
      </c>
      <c r="Q655" s="30">
        <v>0.0</v>
      </c>
      <c r="R655" s="30">
        <v>0.0</v>
      </c>
      <c r="S655" s="30">
        <v>0.0</v>
      </c>
      <c r="T655" s="30">
        <v>0.0</v>
      </c>
      <c r="U655" s="30">
        <v>0.0</v>
      </c>
      <c r="V655" s="30">
        <v>0.0</v>
      </c>
      <c r="W655" s="30">
        <v>0.0</v>
      </c>
      <c r="X655" s="48">
        <v>0.0</v>
      </c>
      <c r="Y655" s="30">
        <v>3192.0</v>
      </c>
      <c r="Z655" s="30">
        <v>0.0</v>
      </c>
      <c r="AA655" s="30">
        <v>3192.0</v>
      </c>
      <c r="AB655" s="46" t="str">
        <f t="array" ref="AB655">xlookup(A655&amp;B655,'Inventory by Market SKU (Units)'!D:D,'Inventory by Market SKU (Units)'!C:C,"",0)</f>
        <v/>
      </c>
      <c r="AC655" s="47" t="str">
        <f t="shared" si="1"/>
        <v/>
      </c>
      <c r="AD655" s="46"/>
    </row>
    <row r="656" ht="14.25" hidden="1" customHeight="1">
      <c r="A656" s="11" t="s">
        <v>45</v>
      </c>
      <c r="B656" s="11" t="s">
        <v>678</v>
      </c>
      <c r="C656" s="28">
        <v>116.0</v>
      </c>
      <c r="D656" s="28">
        <v>50.0</v>
      </c>
      <c r="E656" s="28">
        <v>121.0</v>
      </c>
      <c r="F656" s="28">
        <v>97.0</v>
      </c>
      <c r="G656" s="28">
        <v>75.0</v>
      </c>
      <c r="H656" s="28">
        <v>45.0</v>
      </c>
      <c r="I656" s="28">
        <v>75.0</v>
      </c>
      <c r="J656" s="28">
        <v>30.0</v>
      </c>
      <c r="K656" s="28">
        <v>0.0</v>
      </c>
      <c r="L656" s="28">
        <v>0.0</v>
      </c>
      <c r="M656" s="28">
        <v>0.0</v>
      </c>
      <c r="N656" s="28">
        <v>0.0</v>
      </c>
      <c r="O656" s="28">
        <v>0.0</v>
      </c>
      <c r="P656" s="28">
        <v>0.0</v>
      </c>
      <c r="Q656" s="28">
        <v>0.0</v>
      </c>
      <c r="R656" s="28">
        <v>0.0</v>
      </c>
      <c r="S656" s="28">
        <v>0.0</v>
      </c>
      <c r="T656" s="28">
        <v>0.0</v>
      </c>
      <c r="U656" s="28">
        <v>0.0</v>
      </c>
      <c r="V656" s="28">
        <v>0.0</v>
      </c>
      <c r="W656" s="28">
        <v>0.0</v>
      </c>
      <c r="X656" s="29">
        <v>0.0</v>
      </c>
      <c r="Y656" s="28">
        <v>609.0</v>
      </c>
      <c r="Z656" s="28">
        <v>0.0</v>
      </c>
      <c r="AA656" s="28">
        <v>609.0</v>
      </c>
      <c r="AB656" s="46" t="str">
        <f t="array" ref="AB656">xlookup(A656&amp;B656,'Inventory by Market SKU (Units)'!D:D,'Inventory by Market SKU (Units)'!C:C,"",0)</f>
        <v/>
      </c>
      <c r="AC656" s="47" t="str">
        <f t="shared" si="1"/>
        <v/>
      </c>
      <c r="AD656" s="46"/>
    </row>
    <row r="657" ht="14.25" hidden="1" customHeight="1">
      <c r="A657" s="18" t="s">
        <v>45</v>
      </c>
      <c r="B657" s="18" t="s">
        <v>679</v>
      </c>
      <c r="C657" s="30">
        <v>51.0</v>
      </c>
      <c r="D657" s="30">
        <v>100.0</v>
      </c>
      <c r="E657" s="30">
        <v>96.0</v>
      </c>
      <c r="F657" s="30">
        <v>162.0</v>
      </c>
      <c r="G657" s="30">
        <v>56.0</v>
      </c>
      <c r="H657" s="30">
        <v>53.0</v>
      </c>
      <c r="I657" s="30">
        <v>80.0</v>
      </c>
      <c r="J657" s="30">
        <v>51.0</v>
      </c>
      <c r="K657" s="30">
        <v>0.0</v>
      </c>
      <c r="L657" s="30">
        <v>0.0</v>
      </c>
      <c r="M657" s="30">
        <v>0.0</v>
      </c>
      <c r="N657" s="30">
        <v>0.0</v>
      </c>
      <c r="O657" s="30">
        <v>0.0</v>
      </c>
      <c r="P657" s="30">
        <v>0.0</v>
      </c>
      <c r="Q657" s="30">
        <v>0.0</v>
      </c>
      <c r="R657" s="30">
        <v>0.0</v>
      </c>
      <c r="S657" s="30">
        <v>0.0</v>
      </c>
      <c r="T657" s="30">
        <v>0.0</v>
      </c>
      <c r="U657" s="30">
        <v>0.0</v>
      </c>
      <c r="V657" s="30">
        <v>0.0</v>
      </c>
      <c r="W657" s="30">
        <v>0.0</v>
      </c>
      <c r="X657" s="48">
        <v>0.0</v>
      </c>
      <c r="Y657" s="30">
        <v>649.0</v>
      </c>
      <c r="Z657" s="30">
        <v>0.0</v>
      </c>
      <c r="AA657" s="30">
        <v>649.0</v>
      </c>
      <c r="AB657" s="46" t="str">
        <f t="array" ref="AB657">xlookup(A657&amp;B657,'Inventory by Market SKU (Units)'!D:D,'Inventory by Market SKU (Units)'!C:C,"",0)</f>
        <v/>
      </c>
      <c r="AC657" s="47" t="str">
        <f t="shared" si="1"/>
        <v/>
      </c>
      <c r="AD657" s="46"/>
    </row>
    <row r="658" ht="14.25" hidden="1" customHeight="1">
      <c r="A658" s="11" t="s">
        <v>45</v>
      </c>
      <c r="B658" s="11" t="s">
        <v>680</v>
      </c>
      <c r="C658" s="28">
        <v>115.0</v>
      </c>
      <c r="D658" s="28">
        <v>50.0</v>
      </c>
      <c r="E658" s="28">
        <v>130.0</v>
      </c>
      <c r="F658" s="28">
        <v>41.0</v>
      </c>
      <c r="G658" s="28">
        <v>91.0</v>
      </c>
      <c r="H658" s="28">
        <v>20.0</v>
      </c>
      <c r="I658" s="28">
        <v>20.0</v>
      </c>
      <c r="J658" s="28">
        <v>0.0</v>
      </c>
      <c r="K658" s="28">
        <v>0.0</v>
      </c>
      <c r="L658" s="28">
        <v>0.0</v>
      </c>
      <c r="M658" s="28">
        <v>0.0</v>
      </c>
      <c r="N658" s="28">
        <v>0.0</v>
      </c>
      <c r="O658" s="28">
        <v>0.0</v>
      </c>
      <c r="P658" s="28">
        <v>0.0</v>
      </c>
      <c r="Q658" s="28">
        <v>0.0</v>
      </c>
      <c r="R658" s="28">
        <v>0.0</v>
      </c>
      <c r="S658" s="28">
        <v>0.0</v>
      </c>
      <c r="T658" s="28">
        <v>0.0</v>
      </c>
      <c r="U658" s="28">
        <v>0.0</v>
      </c>
      <c r="V658" s="28">
        <v>0.0</v>
      </c>
      <c r="W658" s="28">
        <v>0.0</v>
      </c>
      <c r="X658" s="29">
        <v>0.0</v>
      </c>
      <c r="Y658" s="28">
        <v>467.0</v>
      </c>
      <c r="Z658" s="28">
        <v>0.0</v>
      </c>
      <c r="AA658" s="28">
        <v>467.0</v>
      </c>
      <c r="AB658" s="46" t="str">
        <f t="array" ref="AB658">xlookup(A658&amp;B658,'Inventory by Market SKU (Units)'!D:D,'Inventory by Market SKU (Units)'!C:C,"",0)</f>
        <v/>
      </c>
      <c r="AC658" s="47" t="str">
        <f t="shared" si="1"/>
        <v/>
      </c>
      <c r="AD658" s="46"/>
    </row>
    <row r="659" ht="14.25" hidden="1" customHeight="1">
      <c r="A659" s="18" t="s">
        <v>45</v>
      </c>
      <c r="B659" s="18" t="s">
        <v>681</v>
      </c>
      <c r="C659" s="30">
        <v>12.0</v>
      </c>
      <c r="D659" s="30">
        <v>0.0</v>
      </c>
      <c r="E659" s="30">
        <v>0.0</v>
      </c>
      <c r="F659" s="30">
        <v>0.0</v>
      </c>
      <c r="G659" s="30">
        <v>0.0</v>
      </c>
      <c r="H659" s="30">
        <v>0.0</v>
      </c>
      <c r="I659" s="30">
        <v>0.0</v>
      </c>
      <c r="J659" s="30">
        <v>0.0</v>
      </c>
      <c r="K659" s="30">
        <v>0.0</v>
      </c>
      <c r="L659" s="30">
        <v>0.0</v>
      </c>
      <c r="M659" s="30">
        <v>0.0</v>
      </c>
      <c r="N659" s="30">
        <v>0.0</v>
      </c>
      <c r="O659" s="30">
        <v>0.0</v>
      </c>
      <c r="P659" s="30">
        <v>0.0</v>
      </c>
      <c r="Q659" s="30">
        <v>0.0</v>
      </c>
      <c r="R659" s="30">
        <v>0.0</v>
      </c>
      <c r="S659" s="30">
        <v>0.0</v>
      </c>
      <c r="T659" s="30">
        <v>0.0</v>
      </c>
      <c r="U659" s="30">
        <v>0.0</v>
      </c>
      <c r="V659" s="30">
        <v>0.0</v>
      </c>
      <c r="W659" s="30">
        <v>0.0</v>
      </c>
      <c r="X659" s="48">
        <v>0.0</v>
      </c>
      <c r="Y659" s="30">
        <v>12.0</v>
      </c>
      <c r="Z659" s="30">
        <v>0.0</v>
      </c>
      <c r="AA659" s="30">
        <v>12.0</v>
      </c>
      <c r="AB659" s="46" t="str">
        <f t="array" ref="AB659">xlookup(A659&amp;B659,'Inventory by Market SKU (Units)'!D:D,'Inventory by Market SKU (Units)'!C:C,"",0)</f>
        <v/>
      </c>
      <c r="AC659" s="47" t="str">
        <f t="shared" si="1"/>
        <v/>
      </c>
      <c r="AD659" s="46"/>
    </row>
    <row r="660" ht="14.25" hidden="1" customHeight="1">
      <c r="A660" s="11" t="s">
        <v>45</v>
      </c>
      <c r="B660" s="11" t="s">
        <v>682</v>
      </c>
      <c r="C660" s="28">
        <v>36.0</v>
      </c>
      <c r="D660" s="28">
        <v>85.0</v>
      </c>
      <c r="E660" s="28">
        <v>29.0</v>
      </c>
      <c r="F660" s="28">
        <v>0.0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0.0</v>
      </c>
      <c r="N660" s="28">
        <v>0.0</v>
      </c>
      <c r="O660" s="28">
        <v>0.0</v>
      </c>
      <c r="P660" s="28">
        <v>0.0</v>
      </c>
      <c r="Q660" s="28">
        <v>0.0</v>
      </c>
      <c r="R660" s="28">
        <v>0.0</v>
      </c>
      <c r="S660" s="28">
        <v>0.0</v>
      </c>
      <c r="T660" s="28">
        <v>0.0</v>
      </c>
      <c r="U660" s="28">
        <v>0.0</v>
      </c>
      <c r="V660" s="28">
        <v>0.0</v>
      </c>
      <c r="W660" s="28">
        <v>0.0</v>
      </c>
      <c r="X660" s="29">
        <v>0.0</v>
      </c>
      <c r="Y660" s="28">
        <v>150.0</v>
      </c>
      <c r="Z660" s="28">
        <v>0.0</v>
      </c>
      <c r="AA660" s="28">
        <v>150.0</v>
      </c>
      <c r="AB660" s="46" t="str">
        <f t="array" ref="AB660">xlookup(A660&amp;B660,'Inventory by Market SKU (Units)'!D:D,'Inventory by Market SKU (Units)'!C:C,"",0)</f>
        <v/>
      </c>
      <c r="AC660" s="47" t="str">
        <f t="shared" si="1"/>
        <v/>
      </c>
      <c r="AD660" s="46"/>
    </row>
    <row r="661" ht="14.25" hidden="1" customHeight="1">
      <c r="A661" s="18" t="s">
        <v>45</v>
      </c>
      <c r="B661" s="18" t="s">
        <v>683</v>
      </c>
      <c r="C661" s="30">
        <v>161.0</v>
      </c>
      <c r="D661" s="30">
        <v>206.0</v>
      </c>
      <c r="E661" s="30">
        <v>1073.0</v>
      </c>
      <c r="F661" s="30">
        <v>527.0</v>
      </c>
      <c r="G661" s="30">
        <v>0.0</v>
      </c>
      <c r="H661" s="30">
        <v>258.0</v>
      </c>
      <c r="I661" s="30">
        <v>597.0</v>
      </c>
      <c r="J661" s="30">
        <v>284.0</v>
      </c>
      <c r="K661" s="30">
        <v>309.0</v>
      </c>
      <c r="L661" s="30">
        <v>43.0</v>
      </c>
      <c r="M661" s="30">
        <v>0.0</v>
      </c>
      <c r="N661" s="30">
        <v>0.0</v>
      </c>
      <c r="O661" s="30">
        <v>0.0</v>
      </c>
      <c r="P661" s="30">
        <v>0.0</v>
      </c>
      <c r="Q661" s="30">
        <v>0.0</v>
      </c>
      <c r="R661" s="30">
        <v>0.0</v>
      </c>
      <c r="S661" s="30">
        <v>0.0</v>
      </c>
      <c r="T661" s="30">
        <v>0.0</v>
      </c>
      <c r="U661" s="30">
        <v>0.0</v>
      </c>
      <c r="V661" s="30">
        <v>0.0</v>
      </c>
      <c r="W661" s="30">
        <v>0.0</v>
      </c>
      <c r="X661" s="48">
        <v>0.0</v>
      </c>
      <c r="Y661" s="30">
        <v>3458.0</v>
      </c>
      <c r="Z661" s="30">
        <v>0.0</v>
      </c>
      <c r="AA661" s="30">
        <v>3458.0</v>
      </c>
      <c r="AB661" s="46" t="str">
        <f t="array" ref="AB661">xlookup(A661&amp;B661,'Inventory by Market SKU (Units)'!D:D,'Inventory by Market SKU (Units)'!C:C,"",0)</f>
        <v/>
      </c>
      <c r="AC661" s="47" t="str">
        <f t="shared" si="1"/>
        <v/>
      </c>
      <c r="AD661" s="46"/>
    </row>
    <row r="662" ht="14.25" hidden="1" customHeight="1">
      <c r="A662" s="11" t="s">
        <v>45</v>
      </c>
      <c r="B662" s="11" t="s">
        <v>684</v>
      </c>
      <c r="C662" s="28">
        <v>259.0</v>
      </c>
      <c r="D662" s="28">
        <v>50.0</v>
      </c>
      <c r="E662" s="28">
        <v>907.0</v>
      </c>
      <c r="F662" s="28">
        <v>659.0</v>
      </c>
      <c r="G662" s="28">
        <v>0.0</v>
      </c>
      <c r="H662" s="28">
        <v>265.0</v>
      </c>
      <c r="I662" s="28">
        <v>642.0</v>
      </c>
      <c r="J662" s="28">
        <v>295.0</v>
      </c>
      <c r="K662" s="28">
        <v>310.0</v>
      </c>
      <c r="L662" s="28">
        <v>60.0</v>
      </c>
      <c r="M662" s="28">
        <v>0.0</v>
      </c>
      <c r="N662" s="28">
        <v>0.0</v>
      </c>
      <c r="O662" s="28">
        <v>0.0</v>
      </c>
      <c r="P662" s="28">
        <v>0.0</v>
      </c>
      <c r="Q662" s="28">
        <v>0.0</v>
      </c>
      <c r="R662" s="28">
        <v>0.0</v>
      </c>
      <c r="S662" s="28">
        <v>0.0</v>
      </c>
      <c r="T662" s="28">
        <v>0.0</v>
      </c>
      <c r="U662" s="28">
        <v>0.0</v>
      </c>
      <c r="V662" s="28">
        <v>0.0</v>
      </c>
      <c r="W662" s="28">
        <v>0.0</v>
      </c>
      <c r="X662" s="29">
        <v>0.0</v>
      </c>
      <c r="Y662" s="28">
        <v>3447.0</v>
      </c>
      <c r="Z662" s="28">
        <v>0.0</v>
      </c>
      <c r="AA662" s="28">
        <v>3447.0</v>
      </c>
      <c r="AB662" s="46" t="str">
        <f t="array" ref="AB662">xlookup(A662&amp;B662,'Inventory by Market SKU (Units)'!D:D,'Inventory by Market SKU (Units)'!C:C,"",0)</f>
        <v/>
      </c>
      <c r="AC662" s="47" t="str">
        <f t="shared" si="1"/>
        <v/>
      </c>
      <c r="AD662" s="46"/>
    </row>
    <row r="663" ht="14.25" hidden="1" customHeight="1">
      <c r="A663" s="18" t="s">
        <v>45</v>
      </c>
      <c r="B663" s="18" t="s">
        <v>685</v>
      </c>
      <c r="C663" s="30">
        <v>18.0</v>
      </c>
      <c r="D663" s="30">
        <v>1.0</v>
      </c>
      <c r="E663" s="30">
        <v>3.0</v>
      </c>
      <c r="F663" s="30">
        <v>1.0</v>
      </c>
      <c r="G663" s="30">
        <v>1.0</v>
      </c>
      <c r="H663" s="30">
        <v>0.0</v>
      </c>
      <c r="I663" s="30">
        <v>0.0</v>
      </c>
      <c r="J663" s="30">
        <v>0.0</v>
      </c>
      <c r="K663" s="30">
        <v>0.0</v>
      </c>
      <c r="L663" s="30">
        <v>0.0</v>
      </c>
      <c r="M663" s="30">
        <v>0.0</v>
      </c>
      <c r="N663" s="30">
        <v>0.0</v>
      </c>
      <c r="O663" s="30">
        <v>0.0</v>
      </c>
      <c r="P663" s="30">
        <v>0.0</v>
      </c>
      <c r="Q663" s="30">
        <v>0.0</v>
      </c>
      <c r="R663" s="30">
        <v>0.0</v>
      </c>
      <c r="S663" s="30">
        <v>0.0</v>
      </c>
      <c r="T663" s="30">
        <v>0.0</v>
      </c>
      <c r="U663" s="30">
        <v>0.0</v>
      </c>
      <c r="V663" s="30">
        <v>0.0</v>
      </c>
      <c r="W663" s="30">
        <v>0.0</v>
      </c>
      <c r="X663" s="48">
        <v>0.0</v>
      </c>
      <c r="Y663" s="30">
        <v>24.0</v>
      </c>
      <c r="Z663" s="30">
        <v>0.0</v>
      </c>
      <c r="AA663" s="30">
        <v>24.0</v>
      </c>
      <c r="AB663" s="46" t="str">
        <f t="array" ref="AB663">xlookup(A663&amp;B663,'Inventory by Market SKU (Units)'!D:D,'Inventory by Market SKU (Units)'!C:C,"",0)</f>
        <v/>
      </c>
      <c r="AC663" s="47" t="str">
        <f t="shared" si="1"/>
        <v/>
      </c>
      <c r="AD663" s="46"/>
    </row>
    <row r="664" ht="14.25" hidden="1" customHeight="1">
      <c r="A664" s="11" t="s">
        <v>45</v>
      </c>
      <c r="B664" s="11" t="s">
        <v>686</v>
      </c>
      <c r="C664" s="28">
        <v>11.0</v>
      </c>
      <c r="D664" s="28">
        <v>0.0</v>
      </c>
      <c r="E664" s="28">
        <v>0.0</v>
      </c>
      <c r="F664" s="28">
        <v>1.0</v>
      </c>
      <c r="G664" s="28">
        <v>0.0</v>
      </c>
      <c r="H664" s="28">
        <v>0.0</v>
      </c>
      <c r="I664" s="28">
        <v>0.0</v>
      </c>
      <c r="J664" s="28">
        <v>0.0</v>
      </c>
      <c r="K664" s="28">
        <v>0.0</v>
      </c>
      <c r="L664" s="28">
        <v>0.0</v>
      </c>
      <c r="M664" s="28">
        <v>0.0</v>
      </c>
      <c r="N664" s="28">
        <v>0.0</v>
      </c>
      <c r="O664" s="28">
        <v>0.0</v>
      </c>
      <c r="P664" s="28">
        <v>0.0</v>
      </c>
      <c r="Q664" s="28">
        <v>0.0</v>
      </c>
      <c r="R664" s="28">
        <v>0.0</v>
      </c>
      <c r="S664" s="28">
        <v>0.0</v>
      </c>
      <c r="T664" s="28">
        <v>0.0</v>
      </c>
      <c r="U664" s="28">
        <v>0.0</v>
      </c>
      <c r="V664" s="28">
        <v>0.0</v>
      </c>
      <c r="W664" s="28">
        <v>0.0</v>
      </c>
      <c r="X664" s="29">
        <v>0.0</v>
      </c>
      <c r="Y664" s="28">
        <v>12.0</v>
      </c>
      <c r="Z664" s="28">
        <v>0.0</v>
      </c>
      <c r="AA664" s="28">
        <v>12.0</v>
      </c>
      <c r="AB664" s="46" t="str">
        <f t="array" ref="AB664">xlookup(A664&amp;B664,'Inventory by Market SKU (Units)'!D:D,'Inventory by Market SKU (Units)'!C:C,"",0)</f>
        <v/>
      </c>
      <c r="AC664" s="47" t="str">
        <f t="shared" si="1"/>
        <v/>
      </c>
      <c r="AD664" s="46"/>
    </row>
    <row r="665" ht="14.25" hidden="1" customHeight="1">
      <c r="A665" s="18" t="s">
        <v>45</v>
      </c>
      <c r="B665" s="18" t="s">
        <v>687</v>
      </c>
      <c r="C665" s="30">
        <v>13.0</v>
      </c>
      <c r="D665" s="30">
        <v>0.0</v>
      </c>
      <c r="E665" s="30">
        <v>0.0</v>
      </c>
      <c r="F665" s="30">
        <v>0.0</v>
      </c>
      <c r="G665" s="30">
        <v>0.0</v>
      </c>
      <c r="H665" s="30">
        <v>0.0</v>
      </c>
      <c r="I665" s="30">
        <v>0.0</v>
      </c>
      <c r="J665" s="30">
        <v>0.0</v>
      </c>
      <c r="K665" s="30">
        <v>0.0</v>
      </c>
      <c r="L665" s="30">
        <v>0.0</v>
      </c>
      <c r="M665" s="30">
        <v>0.0</v>
      </c>
      <c r="N665" s="30">
        <v>0.0</v>
      </c>
      <c r="O665" s="30">
        <v>0.0</v>
      </c>
      <c r="P665" s="30">
        <v>0.0</v>
      </c>
      <c r="Q665" s="30">
        <v>0.0</v>
      </c>
      <c r="R665" s="30">
        <v>0.0</v>
      </c>
      <c r="S665" s="30">
        <v>0.0</v>
      </c>
      <c r="T665" s="30">
        <v>0.0</v>
      </c>
      <c r="U665" s="30">
        <v>0.0</v>
      </c>
      <c r="V665" s="30">
        <v>0.0</v>
      </c>
      <c r="W665" s="30">
        <v>0.0</v>
      </c>
      <c r="X665" s="48">
        <v>0.0</v>
      </c>
      <c r="Y665" s="30">
        <v>13.0</v>
      </c>
      <c r="Z665" s="30">
        <v>0.0</v>
      </c>
      <c r="AA665" s="30">
        <v>13.0</v>
      </c>
      <c r="AB665" s="46" t="str">
        <f t="array" ref="AB665">xlookup(A665&amp;B665,'Inventory by Market SKU (Units)'!D:D,'Inventory by Market SKU (Units)'!C:C,"",0)</f>
        <v/>
      </c>
      <c r="AC665" s="47" t="str">
        <f t="shared" si="1"/>
        <v/>
      </c>
      <c r="AD665" s="46"/>
    </row>
    <row r="666" ht="14.25" hidden="1" customHeight="1">
      <c r="A666" s="11" t="s">
        <v>45</v>
      </c>
      <c r="B666" s="11" t="s">
        <v>688</v>
      </c>
      <c r="C666" s="28">
        <v>315.0</v>
      </c>
      <c r="D666" s="28">
        <v>436.0</v>
      </c>
      <c r="E666" s="28">
        <v>438.0</v>
      </c>
      <c r="F666" s="28">
        <v>714.0</v>
      </c>
      <c r="G666" s="28">
        <v>0.0</v>
      </c>
      <c r="H666" s="28">
        <v>0.0</v>
      </c>
      <c r="I666" s="28">
        <v>0.0</v>
      </c>
      <c r="J666" s="28">
        <v>0.0</v>
      </c>
      <c r="K666" s="28">
        <v>0.0</v>
      </c>
      <c r="L666" s="28">
        <v>0.0</v>
      </c>
      <c r="M666" s="28">
        <v>0.0</v>
      </c>
      <c r="N666" s="28">
        <v>0.0</v>
      </c>
      <c r="O666" s="28">
        <v>0.0</v>
      </c>
      <c r="P666" s="28">
        <v>0.0</v>
      </c>
      <c r="Q666" s="28">
        <v>0.0</v>
      </c>
      <c r="R666" s="28">
        <v>0.0</v>
      </c>
      <c r="S666" s="28">
        <v>0.0</v>
      </c>
      <c r="T666" s="28">
        <v>0.0</v>
      </c>
      <c r="U666" s="28">
        <v>0.0</v>
      </c>
      <c r="V666" s="28">
        <v>0.0</v>
      </c>
      <c r="W666" s="28">
        <v>0.0</v>
      </c>
      <c r="X666" s="29">
        <v>0.0</v>
      </c>
      <c r="Y666" s="28">
        <v>1903.0</v>
      </c>
      <c r="Z666" s="28">
        <v>0.0</v>
      </c>
      <c r="AA666" s="28">
        <v>1903.0</v>
      </c>
      <c r="AB666" s="46" t="str">
        <f t="array" ref="AB666">xlookup(A666&amp;B666,'Inventory by Market SKU (Units)'!D:D,'Inventory by Market SKU (Units)'!C:C,"",0)</f>
        <v/>
      </c>
      <c r="AC666" s="47" t="str">
        <f t="shared" si="1"/>
        <v/>
      </c>
      <c r="AD666" s="46"/>
    </row>
    <row r="667" ht="14.25" hidden="1" customHeight="1">
      <c r="A667" s="18" t="s">
        <v>45</v>
      </c>
      <c r="B667" s="18" t="s">
        <v>689</v>
      </c>
      <c r="C667" s="30">
        <v>3.0</v>
      </c>
      <c r="D667" s="30">
        <v>0.0</v>
      </c>
      <c r="E667" s="30">
        <v>0.0</v>
      </c>
      <c r="F667" s="30">
        <v>0.0</v>
      </c>
      <c r="G667" s="30">
        <v>0.0</v>
      </c>
      <c r="H667" s="30">
        <v>0.0</v>
      </c>
      <c r="I667" s="30">
        <v>0.0</v>
      </c>
      <c r="J667" s="30">
        <v>0.0</v>
      </c>
      <c r="K667" s="30">
        <v>0.0</v>
      </c>
      <c r="L667" s="30">
        <v>0.0</v>
      </c>
      <c r="M667" s="30">
        <v>0.0</v>
      </c>
      <c r="N667" s="30">
        <v>0.0</v>
      </c>
      <c r="O667" s="30">
        <v>0.0</v>
      </c>
      <c r="P667" s="30">
        <v>0.0</v>
      </c>
      <c r="Q667" s="30">
        <v>0.0</v>
      </c>
      <c r="R667" s="30">
        <v>0.0</v>
      </c>
      <c r="S667" s="30">
        <v>0.0</v>
      </c>
      <c r="T667" s="30">
        <v>0.0</v>
      </c>
      <c r="U667" s="30">
        <v>0.0</v>
      </c>
      <c r="V667" s="30">
        <v>0.0</v>
      </c>
      <c r="W667" s="30">
        <v>0.0</v>
      </c>
      <c r="X667" s="48">
        <v>0.0</v>
      </c>
      <c r="Y667" s="30">
        <v>3.0</v>
      </c>
      <c r="Z667" s="30">
        <v>0.0</v>
      </c>
      <c r="AA667" s="30">
        <v>3.0</v>
      </c>
      <c r="AB667" s="46" t="str">
        <f t="array" ref="AB667">xlookup(A667&amp;B667,'Inventory by Market SKU (Units)'!D:D,'Inventory by Market SKU (Units)'!C:C,"",0)</f>
        <v/>
      </c>
      <c r="AC667" s="47" t="str">
        <f t="shared" si="1"/>
        <v/>
      </c>
      <c r="AD667" s="46"/>
    </row>
    <row r="668" ht="14.25" hidden="1" customHeight="1">
      <c r="A668" s="11" t="s">
        <v>45</v>
      </c>
      <c r="B668" s="11" t="s">
        <v>690</v>
      </c>
      <c r="C668" s="28">
        <v>4.0</v>
      </c>
      <c r="D668" s="28">
        <v>0.0</v>
      </c>
      <c r="E668" s="28">
        <v>0.0</v>
      </c>
      <c r="F668" s="28">
        <v>0.0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0.0</v>
      </c>
      <c r="N668" s="28">
        <v>0.0</v>
      </c>
      <c r="O668" s="28">
        <v>0.0</v>
      </c>
      <c r="P668" s="28">
        <v>0.0</v>
      </c>
      <c r="Q668" s="28">
        <v>0.0</v>
      </c>
      <c r="R668" s="28">
        <v>0.0</v>
      </c>
      <c r="S668" s="28">
        <v>0.0</v>
      </c>
      <c r="T668" s="28">
        <v>0.0</v>
      </c>
      <c r="U668" s="28">
        <v>0.0</v>
      </c>
      <c r="V668" s="28">
        <v>0.0</v>
      </c>
      <c r="W668" s="28">
        <v>0.0</v>
      </c>
      <c r="X668" s="29">
        <v>0.0</v>
      </c>
      <c r="Y668" s="28">
        <v>4.0</v>
      </c>
      <c r="Z668" s="28">
        <v>0.0</v>
      </c>
      <c r="AA668" s="28">
        <v>4.0</v>
      </c>
      <c r="AB668" s="46" t="str">
        <f t="array" ref="AB668">xlookup(A668&amp;B668,'Inventory by Market SKU (Units)'!D:D,'Inventory by Market SKU (Units)'!C:C,"",0)</f>
        <v/>
      </c>
      <c r="AC668" s="47" t="str">
        <f t="shared" si="1"/>
        <v/>
      </c>
      <c r="AD668" s="46"/>
    </row>
    <row r="669" ht="14.25" hidden="1" customHeight="1">
      <c r="A669" s="18" t="s">
        <v>45</v>
      </c>
      <c r="B669" s="18" t="s">
        <v>691</v>
      </c>
      <c r="C669" s="30">
        <v>4.0</v>
      </c>
      <c r="D669" s="30">
        <v>0.0</v>
      </c>
      <c r="E669" s="30">
        <v>0.0</v>
      </c>
      <c r="F669" s="30">
        <v>0.0</v>
      </c>
      <c r="G669" s="30">
        <v>0.0</v>
      </c>
      <c r="H669" s="30">
        <v>0.0</v>
      </c>
      <c r="I669" s="30">
        <v>0.0</v>
      </c>
      <c r="J669" s="30">
        <v>0.0</v>
      </c>
      <c r="K669" s="30">
        <v>0.0</v>
      </c>
      <c r="L669" s="30">
        <v>0.0</v>
      </c>
      <c r="M669" s="30">
        <v>0.0</v>
      </c>
      <c r="N669" s="30">
        <v>0.0</v>
      </c>
      <c r="O669" s="30">
        <v>0.0</v>
      </c>
      <c r="P669" s="30">
        <v>0.0</v>
      </c>
      <c r="Q669" s="30">
        <v>0.0</v>
      </c>
      <c r="R669" s="30">
        <v>0.0</v>
      </c>
      <c r="S669" s="30">
        <v>0.0</v>
      </c>
      <c r="T669" s="30">
        <v>0.0</v>
      </c>
      <c r="U669" s="30">
        <v>0.0</v>
      </c>
      <c r="V669" s="30">
        <v>0.0</v>
      </c>
      <c r="W669" s="30">
        <v>0.0</v>
      </c>
      <c r="X669" s="48">
        <v>0.0</v>
      </c>
      <c r="Y669" s="30">
        <v>4.0</v>
      </c>
      <c r="Z669" s="30">
        <v>0.0</v>
      </c>
      <c r="AA669" s="30">
        <v>4.0</v>
      </c>
      <c r="AB669" s="46" t="str">
        <f t="array" ref="AB669">xlookup(A669&amp;B669,'Inventory by Market SKU (Units)'!D:D,'Inventory by Market SKU (Units)'!C:C,"",0)</f>
        <v/>
      </c>
      <c r="AC669" s="47" t="str">
        <f t="shared" si="1"/>
        <v/>
      </c>
      <c r="AD669" s="46"/>
    </row>
    <row r="670" ht="14.25" hidden="1" customHeight="1">
      <c r="A670" s="11" t="s">
        <v>45</v>
      </c>
      <c r="B670" s="11" t="s">
        <v>692</v>
      </c>
      <c r="C670" s="28">
        <v>1.0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0.0</v>
      </c>
      <c r="N670" s="28">
        <v>0.0</v>
      </c>
      <c r="O670" s="28">
        <v>0.0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9">
        <v>0.0</v>
      </c>
      <c r="Y670" s="28">
        <v>1.0</v>
      </c>
      <c r="Z670" s="28">
        <v>0.0</v>
      </c>
      <c r="AA670" s="28">
        <v>1.0</v>
      </c>
      <c r="AB670" s="46" t="str">
        <f t="array" ref="AB670">xlookup(A670&amp;B670,'Inventory by Market SKU (Units)'!D:D,'Inventory by Market SKU (Units)'!C:C,"",0)</f>
        <v/>
      </c>
      <c r="AC670" s="47" t="str">
        <f t="shared" si="1"/>
        <v/>
      </c>
      <c r="AD670" s="46"/>
    </row>
    <row r="671" ht="14.25" hidden="1" customHeight="1">
      <c r="A671" s="18" t="s">
        <v>45</v>
      </c>
      <c r="B671" s="18" t="s">
        <v>693</v>
      </c>
      <c r="C671" s="30">
        <v>110.0</v>
      </c>
      <c r="D671" s="30">
        <v>150.0</v>
      </c>
      <c r="E671" s="30">
        <v>6.0</v>
      </c>
      <c r="F671" s="30">
        <v>140.0</v>
      </c>
      <c r="G671" s="30">
        <v>40.0</v>
      </c>
      <c r="H671" s="30">
        <v>600.0</v>
      </c>
      <c r="I671" s="30">
        <v>60.0</v>
      </c>
      <c r="J671" s="30">
        <v>0.0</v>
      </c>
      <c r="K671" s="30">
        <v>0.0</v>
      </c>
      <c r="L671" s="30">
        <v>0.0</v>
      </c>
      <c r="M671" s="30">
        <v>0.0</v>
      </c>
      <c r="N671" s="30">
        <v>0.0</v>
      </c>
      <c r="O671" s="30">
        <v>0.0</v>
      </c>
      <c r="P671" s="30">
        <v>0.0</v>
      </c>
      <c r="Q671" s="30">
        <v>0.0</v>
      </c>
      <c r="R671" s="30">
        <v>0.0</v>
      </c>
      <c r="S671" s="30">
        <v>0.0</v>
      </c>
      <c r="T671" s="30">
        <v>0.0</v>
      </c>
      <c r="U671" s="30">
        <v>0.0</v>
      </c>
      <c r="V671" s="30">
        <v>0.0</v>
      </c>
      <c r="W671" s="30">
        <v>0.0</v>
      </c>
      <c r="X671" s="48">
        <v>0.0</v>
      </c>
      <c r="Y671" s="30">
        <v>1106.0</v>
      </c>
      <c r="Z671" s="30">
        <v>0.0</v>
      </c>
      <c r="AA671" s="30">
        <v>1106.0</v>
      </c>
      <c r="AB671" s="46" t="str">
        <f t="array" ref="AB671">xlookup(A671&amp;B671,'Inventory by Market SKU (Units)'!D:D,'Inventory by Market SKU (Units)'!C:C,"",0)</f>
        <v/>
      </c>
      <c r="AC671" s="47" t="str">
        <f t="shared" si="1"/>
        <v/>
      </c>
      <c r="AD671" s="46"/>
    </row>
    <row r="672" ht="14.25" hidden="1" customHeight="1">
      <c r="A672" s="11" t="s">
        <v>45</v>
      </c>
      <c r="B672" s="11" t="s">
        <v>694</v>
      </c>
      <c r="C672" s="28">
        <v>90.0</v>
      </c>
      <c r="D672" s="28">
        <v>170.0</v>
      </c>
      <c r="E672" s="28">
        <v>100.0</v>
      </c>
      <c r="F672" s="28">
        <v>240.0</v>
      </c>
      <c r="G672" s="28">
        <v>50.0</v>
      </c>
      <c r="H672" s="28">
        <v>620.0</v>
      </c>
      <c r="I672" s="28">
        <v>1151.0</v>
      </c>
      <c r="J672" s="28">
        <v>0.0</v>
      </c>
      <c r="K672" s="28">
        <v>0.0</v>
      </c>
      <c r="L672" s="28">
        <v>0.0</v>
      </c>
      <c r="M672" s="28">
        <v>0.0</v>
      </c>
      <c r="N672" s="28">
        <v>0.0</v>
      </c>
      <c r="O672" s="28">
        <v>0.0</v>
      </c>
      <c r="P672" s="28">
        <v>0.0</v>
      </c>
      <c r="Q672" s="28">
        <v>0.0</v>
      </c>
      <c r="R672" s="28">
        <v>0.0</v>
      </c>
      <c r="S672" s="28">
        <v>0.0</v>
      </c>
      <c r="T672" s="28">
        <v>0.0</v>
      </c>
      <c r="U672" s="28">
        <v>0.0</v>
      </c>
      <c r="V672" s="28">
        <v>0.0</v>
      </c>
      <c r="W672" s="28">
        <v>0.0</v>
      </c>
      <c r="X672" s="29">
        <v>0.0</v>
      </c>
      <c r="Y672" s="28">
        <v>2421.0</v>
      </c>
      <c r="Z672" s="28">
        <v>0.0</v>
      </c>
      <c r="AA672" s="28">
        <v>2421.0</v>
      </c>
      <c r="AB672" s="46" t="str">
        <f t="array" ref="AB672">xlookup(A672&amp;B672,'Inventory by Market SKU (Units)'!D:D,'Inventory by Market SKU (Units)'!C:C,"",0)</f>
        <v/>
      </c>
      <c r="AC672" s="47" t="str">
        <f t="shared" si="1"/>
        <v/>
      </c>
      <c r="AD672" s="46"/>
    </row>
    <row r="673" ht="14.25" hidden="1" customHeight="1">
      <c r="A673" s="18" t="s">
        <v>45</v>
      </c>
      <c r="B673" s="18" t="s">
        <v>695</v>
      </c>
      <c r="C673" s="30">
        <v>130.0</v>
      </c>
      <c r="D673" s="30">
        <v>170.0</v>
      </c>
      <c r="E673" s="30">
        <v>570.0</v>
      </c>
      <c r="F673" s="30">
        <v>170.0</v>
      </c>
      <c r="G673" s="30">
        <v>20.0</v>
      </c>
      <c r="H673" s="30">
        <v>0.0</v>
      </c>
      <c r="I673" s="30">
        <v>0.0</v>
      </c>
      <c r="J673" s="30">
        <v>0.0</v>
      </c>
      <c r="K673" s="30">
        <v>0.0</v>
      </c>
      <c r="L673" s="30">
        <v>0.0</v>
      </c>
      <c r="M673" s="30">
        <v>0.0</v>
      </c>
      <c r="N673" s="30">
        <v>0.0</v>
      </c>
      <c r="O673" s="30">
        <v>0.0</v>
      </c>
      <c r="P673" s="30">
        <v>0.0</v>
      </c>
      <c r="Q673" s="30">
        <v>0.0</v>
      </c>
      <c r="R673" s="30">
        <v>0.0</v>
      </c>
      <c r="S673" s="30">
        <v>0.0</v>
      </c>
      <c r="T673" s="30">
        <v>0.0</v>
      </c>
      <c r="U673" s="30">
        <v>0.0</v>
      </c>
      <c r="V673" s="30">
        <v>0.0</v>
      </c>
      <c r="W673" s="30">
        <v>0.0</v>
      </c>
      <c r="X673" s="48">
        <v>0.0</v>
      </c>
      <c r="Y673" s="30">
        <v>1060.0</v>
      </c>
      <c r="Z673" s="30">
        <v>0.0</v>
      </c>
      <c r="AA673" s="30">
        <v>1060.0</v>
      </c>
      <c r="AB673" s="46" t="str">
        <f t="array" ref="AB673">xlookup(A673&amp;B673,'Inventory by Market SKU (Units)'!D:D,'Inventory by Market SKU (Units)'!C:C,"",0)</f>
        <v/>
      </c>
      <c r="AC673" s="47" t="str">
        <f t="shared" si="1"/>
        <v/>
      </c>
      <c r="AD673" s="46"/>
    </row>
    <row r="674" ht="14.25" hidden="1" customHeight="1">
      <c r="A674" s="11" t="s">
        <v>45</v>
      </c>
      <c r="B674" s="11" t="s">
        <v>696</v>
      </c>
      <c r="C674" s="28">
        <v>120.0</v>
      </c>
      <c r="D674" s="28">
        <v>120.0</v>
      </c>
      <c r="E674" s="28">
        <v>490.0</v>
      </c>
      <c r="F674" s="28">
        <v>180.0</v>
      </c>
      <c r="G674" s="28">
        <v>0.0</v>
      </c>
      <c r="H674" s="28">
        <v>0.0</v>
      </c>
      <c r="I674" s="28">
        <v>0.0</v>
      </c>
      <c r="J674" s="28">
        <v>0.0</v>
      </c>
      <c r="K674" s="28">
        <v>0.0</v>
      </c>
      <c r="L674" s="28">
        <v>0.0</v>
      </c>
      <c r="M674" s="28">
        <v>0.0</v>
      </c>
      <c r="N674" s="28">
        <v>0.0</v>
      </c>
      <c r="O674" s="28">
        <v>0.0</v>
      </c>
      <c r="P674" s="28">
        <v>0.0</v>
      </c>
      <c r="Q674" s="28">
        <v>0.0</v>
      </c>
      <c r="R674" s="28">
        <v>0.0</v>
      </c>
      <c r="S674" s="28">
        <v>0.0</v>
      </c>
      <c r="T674" s="28">
        <v>0.0</v>
      </c>
      <c r="U674" s="28">
        <v>0.0</v>
      </c>
      <c r="V674" s="28">
        <v>0.0</v>
      </c>
      <c r="W674" s="28">
        <v>0.0</v>
      </c>
      <c r="X674" s="29">
        <v>0.0</v>
      </c>
      <c r="Y674" s="28">
        <v>910.0</v>
      </c>
      <c r="Z674" s="28">
        <v>0.0</v>
      </c>
      <c r="AA674" s="28">
        <v>910.0</v>
      </c>
      <c r="AB674" s="46" t="str">
        <f t="array" ref="AB674">xlookup(A674&amp;B674,'Inventory by Market SKU (Units)'!D:D,'Inventory by Market SKU (Units)'!C:C,"",0)</f>
        <v/>
      </c>
      <c r="AC674" s="47" t="str">
        <f t="shared" si="1"/>
        <v/>
      </c>
      <c r="AD674" s="46"/>
    </row>
    <row r="675" ht="14.25" hidden="1" customHeight="1">
      <c r="A675" s="18" t="s">
        <v>45</v>
      </c>
      <c r="B675" s="18" t="s">
        <v>697</v>
      </c>
      <c r="C675" s="30">
        <v>0.0</v>
      </c>
      <c r="D675" s="30">
        <v>9.0</v>
      </c>
      <c r="E675" s="30">
        <v>0.0</v>
      </c>
      <c r="F675" s="30">
        <v>0.0</v>
      </c>
      <c r="G675" s="30">
        <v>0.0</v>
      </c>
      <c r="H675" s="30">
        <v>0.0</v>
      </c>
      <c r="I675" s="30">
        <v>0.0</v>
      </c>
      <c r="J675" s="30">
        <v>0.0</v>
      </c>
      <c r="K675" s="30">
        <v>0.0</v>
      </c>
      <c r="L675" s="30">
        <v>0.0</v>
      </c>
      <c r="M675" s="30">
        <v>0.0</v>
      </c>
      <c r="N675" s="30">
        <v>0.0</v>
      </c>
      <c r="O675" s="30">
        <v>0.0</v>
      </c>
      <c r="P675" s="30">
        <v>0.0</v>
      </c>
      <c r="Q675" s="30">
        <v>0.0</v>
      </c>
      <c r="R675" s="30">
        <v>0.0</v>
      </c>
      <c r="S675" s="30">
        <v>0.0</v>
      </c>
      <c r="T675" s="30">
        <v>0.0</v>
      </c>
      <c r="U675" s="30">
        <v>0.0</v>
      </c>
      <c r="V675" s="30">
        <v>0.0</v>
      </c>
      <c r="W675" s="30">
        <v>0.0</v>
      </c>
      <c r="X675" s="48">
        <v>0.0</v>
      </c>
      <c r="Y675" s="30">
        <v>9.0</v>
      </c>
      <c r="Z675" s="30">
        <v>0.0</v>
      </c>
      <c r="AA675" s="30">
        <v>9.0</v>
      </c>
      <c r="AB675" s="46" t="str">
        <f t="array" ref="AB675">xlookup(A675&amp;B675,'Inventory by Market SKU (Units)'!D:D,'Inventory by Market SKU (Units)'!C:C,"",0)</f>
        <v/>
      </c>
      <c r="AC675" s="47" t="str">
        <f t="shared" si="1"/>
        <v/>
      </c>
      <c r="AD675" s="46"/>
    </row>
    <row r="676" ht="14.25" hidden="1" customHeight="1">
      <c r="A676" s="11" t="s">
        <v>45</v>
      </c>
      <c r="B676" s="11" t="s">
        <v>698</v>
      </c>
      <c r="C676" s="28">
        <v>0.0</v>
      </c>
      <c r="D676" s="28">
        <v>0.0</v>
      </c>
      <c r="E676" s="28">
        <v>24.0</v>
      </c>
      <c r="F676" s="28">
        <v>226.0</v>
      </c>
      <c r="G676" s="28">
        <v>0.0</v>
      </c>
      <c r="H676" s="28">
        <v>72.0</v>
      </c>
      <c r="I676" s="28">
        <v>576.0</v>
      </c>
      <c r="J676" s="28">
        <v>240.0</v>
      </c>
      <c r="K676" s="28">
        <v>24.0</v>
      </c>
      <c r="L676" s="28">
        <v>384.0</v>
      </c>
      <c r="M676" s="28">
        <v>144.0</v>
      </c>
      <c r="N676" s="28">
        <v>10.0</v>
      </c>
      <c r="O676" s="28">
        <v>0.0</v>
      </c>
      <c r="P676" s="28">
        <v>0.0</v>
      </c>
      <c r="Q676" s="28">
        <v>0.0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9">
        <v>0.0</v>
      </c>
      <c r="Y676" s="28">
        <v>1700.0</v>
      </c>
      <c r="Z676" s="28">
        <v>0.0</v>
      </c>
      <c r="AA676" s="28">
        <v>1700.0</v>
      </c>
      <c r="AB676" s="46" t="str">
        <f t="array" ref="AB676">xlookup(A676&amp;B676,'Inventory by Market SKU (Units)'!D:D,'Inventory by Market SKU (Units)'!C:C,"",0)</f>
        <v/>
      </c>
      <c r="AC676" s="47" t="str">
        <f t="shared" si="1"/>
        <v/>
      </c>
      <c r="AD676" s="46"/>
    </row>
    <row r="677" ht="14.25" hidden="1" customHeight="1">
      <c r="A677" s="18" t="s">
        <v>45</v>
      </c>
      <c r="B677" s="18" t="s">
        <v>699</v>
      </c>
      <c r="C677" s="30">
        <v>0.0</v>
      </c>
      <c r="D677" s="30">
        <v>0.0</v>
      </c>
      <c r="E677" s="30">
        <v>10.0</v>
      </c>
      <c r="F677" s="30">
        <v>849.0</v>
      </c>
      <c r="G677" s="30">
        <v>745.0</v>
      </c>
      <c r="H677" s="30">
        <v>676.0</v>
      </c>
      <c r="I677" s="30">
        <v>915.0</v>
      </c>
      <c r="J677" s="30">
        <v>678.0</v>
      </c>
      <c r="K677" s="30">
        <v>232.0</v>
      </c>
      <c r="L677" s="30">
        <v>4.0</v>
      </c>
      <c r="M677" s="30">
        <v>1.0</v>
      </c>
      <c r="N677" s="30">
        <v>0.0</v>
      </c>
      <c r="O677" s="30">
        <v>0.0</v>
      </c>
      <c r="P677" s="30">
        <v>0.0</v>
      </c>
      <c r="Q677" s="30">
        <v>0.0</v>
      </c>
      <c r="R677" s="30">
        <v>0.0</v>
      </c>
      <c r="S677" s="30">
        <v>0.0</v>
      </c>
      <c r="T677" s="30">
        <v>0.0</v>
      </c>
      <c r="U677" s="30">
        <v>0.0</v>
      </c>
      <c r="V677" s="30">
        <v>0.0</v>
      </c>
      <c r="W677" s="30">
        <v>0.0</v>
      </c>
      <c r="X677" s="48">
        <v>0.0</v>
      </c>
      <c r="Y677" s="30">
        <v>4110.0</v>
      </c>
      <c r="Z677" s="30">
        <v>0.0</v>
      </c>
      <c r="AA677" s="30">
        <v>4110.0</v>
      </c>
      <c r="AB677" s="46" t="str">
        <f t="array" ref="AB677">xlookup(A677&amp;B677,'Inventory by Market SKU (Units)'!D:D,'Inventory by Market SKU (Units)'!C:C,"",0)</f>
        <v/>
      </c>
      <c r="AC677" s="47" t="str">
        <f t="shared" si="1"/>
        <v/>
      </c>
      <c r="AD677" s="46"/>
    </row>
    <row r="678" ht="14.25" hidden="1" customHeight="1">
      <c r="A678" s="11" t="s">
        <v>45</v>
      </c>
      <c r="B678" s="11" t="s">
        <v>700</v>
      </c>
      <c r="C678" s="28">
        <v>0.0</v>
      </c>
      <c r="D678" s="28">
        <v>0.0</v>
      </c>
      <c r="E678" s="28">
        <v>10.0</v>
      </c>
      <c r="F678" s="28">
        <v>874.0</v>
      </c>
      <c r="G678" s="28">
        <v>677.0</v>
      </c>
      <c r="H678" s="28">
        <v>642.0</v>
      </c>
      <c r="I678" s="28">
        <v>1010.0</v>
      </c>
      <c r="J678" s="28">
        <v>570.0</v>
      </c>
      <c r="K678" s="28">
        <v>332.0</v>
      </c>
      <c r="L678" s="28">
        <v>4.0</v>
      </c>
      <c r="M678" s="28">
        <v>1.0</v>
      </c>
      <c r="N678" s="28">
        <v>0.0</v>
      </c>
      <c r="O678" s="28">
        <v>0.0</v>
      </c>
      <c r="P678" s="28">
        <v>0.0</v>
      </c>
      <c r="Q678" s="28">
        <v>0.0</v>
      </c>
      <c r="R678" s="28">
        <v>0.0</v>
      </c>
      <c r="S678" s="28">
        <v>0.0</v>
      </c>
      <c r="T678" s="28">
        <v>0.0</v>
      </c>
      <c r="U678" s="28">
        <v>0.0</v>
      </c>
      <c r="V678" s="28">
        <v>0.0</v>
      </c>
      <c r="W678" s="28">
        <v>0.0</v>
      </c>
      <c r="X678" s="29">
        <v>0.0</v>
      </c>
      <c r="Y678" s="28">
        <v>4120.0</v>
      </c>
      <c r="Z678" s="28">
        <v>0.0</v>
      </c>
      <c r="AA678" s="28">
        <v>4120.0</v>
      </c>
      <c r="AB678" s="46" t="str">
        <f t="array" ref="AB678">xlookup(A678&amp;B678,'Inventory by Market SKU (Units)'!D:D,'Inventory by Market SKU (Units)'!C:C,"",0)</f>
        <v/>
      </c>
      <c r="AC678" s="47" t="str">
        <f t="shared" si="1"/>
        <v/>
      </c>
      <c r="AD678" s="46"/>
    </row>
    <row r="679" ht="14.25" hidden="1" customHeight="1">
      <c r="A679" s="18" t="s">
        <v>45</v>
      </c>
      <c r="B679" s="18" t="s">
        <v>701</v>
      </c>
      <c r="C679" s="30">
        <v>0.0</v>
      </c>
      <c r="D679" s="30">
        <v>0.0</v>
      </c>
      <c r="E679" s="30">
        <v>10.0</v>
      </c>
      <c r="F679" s="30">
        <v>866.0</v>
      </c>
      <c r="G679" s="30">
        <v>722.0</v>
      </c>
      <c r="H679" s="30">
        <v>582.0</v>
      </c>
      <c r="I679" s="30">
        <v>919.0</v>
      </c>
      <c r="J679" s="30">
        <v>633.0</v>
      </c>
      <c r="K679" s="30">
        <v>364.0</v>
      </c>
      <c r="L679" s="30">
        <v>9.0</v>
      </c>
      <c r="M679" s="30">
        <v>0.0</v>
      </c>
      <c r="N679" s="30">
        <v>0.0</v>
      </c>
      <c r="O679" s="30">
        <v>0.0</v>
      </c>
      <c r="P679" s="30">
        <v>0.0</v>
      </c>
      <c r="Q679" s="30">
        <v>0.0</v>
      </c>
      <c r="R679" s="30">
        <v>0.0</v>
      </c>
      <c r="S679" s="30">
        <v>0.0</v>
      </c>
      <c r="T679" s="30">
        <v>0.0</v>
      </c>
      <c r="U679" s="30">
        <v>0.0</v>
      </c>
      <c r="V679" s="30">
        <v>0.0</v>
      </c>
      <c r="W679" s="30">
        <v>0.0</v>
      </c>
      <c r="X679" s="48">
        <v>0.0</v>
      </c>
      <c r="Y679" s="30">
        <v>4105.0</v>
      </c>
      <c r="Z679" s="30">
        <v>0.0</v>
      </c>
      <c r="AA679" s="30">
        <v>4105.0</v>
      </c>
      <c r="AB679" s="46" t="str">
        <f t="array" ref="AB679">xlookup(A679&amp;B679,'Inventory by Market SKU (Units)'!D:D,'Inventory by Market SKU (Units)'!C:C,"",0)</f>
        <v/>
      </c>
      <c r="AC679" s="47" t="str">
        <f t="shared" si="1"/>
        <v/>
      </c>
      <c r="AD679" s="46"/>
    </row>
    <row r="680" ht="14.25" hidden="1" customHeight="1">
      <c r="A680" s="11" t="s">
        <v>45</v>
      </c>
      <c r="B680" s="11" t="s">
        <v>702</v>
      </c>
      <c r="C680" s="28">
        <v>0.0</v>
      </c>
      <c r="D680" s="28">
        <v>0.0</v>
      </c>
      <c r="E680" s="28">
        <v>10.0</v>
      </c>
      <c r="F680" s="28">
        <v>921.0</v>
      </c>
      <c r="G680" s="28">
        <v>744.0</v>
      </c>
      <c r="H680" s="28">
        <v>665.0</v>
      </c>
      <c r="I680" s="28">
        <v>865.0</v>
      </c>
      <c r="J680" s="28">
        <v>752.0</v>
      </c>
      <c r="K680" s="28">
        <v>211.0</v>
      </c>
      <c r="L680" s="28">
        <v>0.0</v>
      </c>
      <c r="M680" s="28">
        <v>0.0</v>
      </c>
      <c r="N680" s="28">
        <v>0.0</v>
      </c>
      <c r="O680" s="28">
        <v>0.0</v>
      </c>
      <c r="P680" s="28">
        <v>0.0</v>
      </c>
      <c r="Q680" s="28">
        <v>0.0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9">
        <v>0.0</v>
      </c>
      <c r="Y680" s="28">
        <v>4168.0</v>
      </c>
      <c r="Z680" s="28">
        <v>0.0</v>
      </c>
      <c r="AA680" s="28">
        <v>4168.0</v>
      </c>
      <c r="AB680" s="46" t="str">
        <f t="array" ref="AB680">xlookup(A680&amp;B680,'Inventory by Market SKU (Units)'!D:D,'Inventory by Market SKU (Units)'!C:C,"",0)</f>
        <v/>
      </c>
      <c r="AC680" s="47" t="str">
        <f t="shared" si="1"/>
        <v/>
      </c>
      <c r="AD680" s="46"/>
    </row>
    <row r="681" ht="14.25" hidden="1" customHeight="1">
      <c r="A681" s="18" t="s">
        <v>45</v>
      </c>
      <c r="B681" s="18" t="s">
        <v>703</v>
      </c>
      <c r="C681" s="30">
        <v>0.0</v>
      </c>
      <c r="D681" s="30">
        <v>0.0</v>
      </c>
      <c r="E681" s="30">
        <v>0.0</v>
      </c>
      <c r="F681" s="30">
        <v>771.0</v>
      </c>
      <c r="G681" s="30">
        <v>787.0</v>
      </c>
      <c r="H681" s="30">
        <v>640.0</v>
      </c>
      <c r="I681" s="30">
        <v>1046.0</v>
      </c>
      <c r="J681" s="30">
        <v>661.0</v>
      </c>
      <c r="K681" s="30">
        <v>212.0</v>
      </c>
      <c r="L681" s="30">
        <v>5.0</v>
      </c>
      <c r="M681" s="30">
        <v>2.0</v>
      </c>
      <c r="N681" s="30">
        <v>0.0</v>
      </c>
      <c r="O681" s="30">
        <v>0.0</v>
      </c>
      <c r="P681" s="30">
        <v>0.0</v>
      </c>
      <c r="Q681" s="30">
        <v>0.0</v>
      </c>
      <c r="R681" s="30">
        <v>0.0</v>
      </c>
      <c r="S681" s="30">
        <v>0.0</v>
      </c>
      <c r="T681" s="30">
        <v>0.0</v>
      </c>
      <c r="U681" s="30">
        <v>0.0</v>
      </c>
      <c r="V681" s="30">
        <v>0.0</v>
      </c>
      <c r="W681" s="30">
        <v>0.0</v>
      </c>
      <c r="X681" s="48">
        <v>0.0</v>
      </c>
      <c r="Y681" s="30">
        <v>4124.0</v>
      </c>
      <c r="Z681" s="30">
        <v>0.0</v>
      </c>
      <c r="AA681" s="30">
        <v>4124.0</v>
      </c>
      <c r="AB681" s="46" t="str">
        <f t="array" ref="AB681">xlookup(A681&amp;B681,'Inventory by Market SKU (Units)'!D:D,'Inventory by Market SKU (Units)'!C:C,"",0)</f>
        <v/>
      </c>
      <c r="AC681" s="47" t="str">
        <f t="shared" si="1"/>
        <v/>
      </c>
      <c r="AD681" s="46"/>
    </row>
    <row r="682" ht="14.25" hidden="1" customHeight="1">
      <c r="A682" s="11" t="s">
        <v>45</v>
      </c>
      <c r="B682" s="11" t="s">
        <v>704</v>
      </c>
      <c r="C682" s="28">
        <v>0.0</v>
      </c>
      <c r="D682" s="28">
        <v>0.0</v>
      </c>
      <c r="E682" s="28">
        <v>10.0</v>
      </c>
      <c r="F682" s="28">
        <v>783.0</v>
      </c>
      <c r="G682" s="28">
        <v>731.0</v>
      </c>
      <c r="H682" s="28">
        <v>637.0</v>
      </c>
      <c r="I682" s="28">
        <v>960.0</v>
      </c>
      <c r="J682" s="28">
        <v>761.0</v>
      </c>
      <c r="K682" s="28">
        <v>225.0</v>
      </c>
      <c r="L682" s="28">
        <v>0.0</v>
      </c>
      <c r="M682" s="28">
        <v>0.0</v>
      </c>
      <c r="N682" s="28">
        <v>0.0</v>
      </c>
      <c r="O682" s="28">
        <v>0.0</v>
      </c>
      <c r="P682" s="28">
        <v>0.0</v>
      </c>
      <c r="Q682" s="28">
        <v>0.0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9">
        <v>0.0</v>
      </c>
      <c r="Y682" s="28">
        <v>4107.0</v>
      </c>
      <c r="Z682" s="28">
        <v>0.0</v>
      </c>
      <c r="AA682" s="28">
        <v>4107.0</v>
      </c>
      <c r="AB682" s="46" t="str">
        <f t="array" ref="AB682">xlookup(A682&amp;B682,'Inventory by Market SKU (Units)'!D:D,'Inventory by Market SKU (Units)'!C:C,"",0)</f>
        <v/>
      </c>
      <c r="AC682" s="47" t="str">
        <f t="shared" si="1"/>
        <v/>
      </c>
      <c r="AD682" s="46"/>
    </row>
    <row r="683" ht="14.25" hidden="1" customHeight="1">
      <c r="A683" s="18" t="s">
        <v>45</v>
      </c>
      <c r="B683" s="18" t="s">
        <v>705</v>
      </c>
      <c r="C683" s="30">
        <v>0.0</v>
      </c>
      <c r="D683" s="30">
        <v>0.0</v>
      </c>
      <c r="E683" s="30">
        <v>0.0</v>
      </c>
      <c r="F683" s="30">
        <v>100.0</v>
      </c>
      <c r="G683" s="30">
        <v>0.0</v>
      </c>
      <c r="H683" s="30">
        <v>115.0</v>
      </c>
      <c r="I683" s="30">
        <v>160.0</v>
      </c>
      <c r="J683" s="30">
        <v>95.0</v>
      </c>
      <c r="K683" s="30">
        <v>2.0</v>
      </c>
      <c r="L683" s="30">
        <v>3.0</v>
      </c>
      <c r="M683" s="30">
        <v>0.0</v>
      </c>
      <c r="N683" s="30">
        <v>0.0</v>
      </c>
      <c r="O683" s="30">
        <v>0.0</v>
      </c>
      <c r="P683" s="30">
        <v>0.0</v>
      </c>
      <c r="Q683" s="30">
        <v>0.0</v>
      </c>
      <c r="R683" s="30">
        <v>0.0</v>
      </c>
      <c r="S683" s="30">
        <v>0.0</v>
      </c>
      <c r="T683" s="30">
        <v>0.0</v>
      </c>
      <c r="U683" s="30">
        <v>0.0</v>
      </c>
      <c r="V683" s="30">
        <v>0.0</v>
      </c>
      <c r="W683" s="30">
        <v>0.0</v>
      </c>
      <c r="X683" s="48">
        <v>0.0</v>
      </c>
      <c r="Y683" s="30">
        <v>475.0</v>
      </c>
      <c r="Z683" s="30">
        <v>0.0</v>
      </c>
      <c r="AA683" s="30">
        <v>475.0</v>
      </c>
      <c r="AB683" s="46" t="str">
        <f t="array" ref="AB683">xlookup(A683&amp;B683,'Inventory by Market SKU (Units)'!D:D,'Inventory by Market SKU (Units)'!C:C,"",0)</f>
        <v/>
      </c>
      <c r="AC683" s="47" t="str">
        <f t="shared" si="1"/>
        <v/>
      </c>
      <c r="AD683" s="46"/>
    </row>
    <row r="684" ht="14.25" hidden="1" customHeight="1">
      <c r="A684" s="11" t="s">
        <v>45</v>
      </c>
      <c r="B684" s="11" t="s">
        <v>706</v>
      </c>
      <c r="C684" s="28">
        <v>0.0</v>
      </c>
      <c r="D684" s="28">
        <v>0.0</v>
      </c>
      <c r="E684" s="28">
        <v>0.0</v>
      </c>
      <c r="F684" s="28">
        <v>0.0</v>
      </c>
      <c r="G684" s="28">
        <v>0.0</v>
      </c>
      <c r="H684" s="28">
        <v>1625.0</v>
      </c>
      <c r="I684" s="28">
        <v>0.0</v>
      </c>
      <c r="J684" s="28">
        <v>0.0</v>
      </c>
      <c r="K684" s="28">
        <v>0.0</v>
      </c>
      <c r="L684" s="28">
        <v>0.0</v>
      </c>
      <c r="M684" s="28">
        <v>0.0</v>
      </c>
      <c r="N684" s="28">
        <v>2755.0</v>
      </c>
      <c r="O684" s="28">
        <v>0.0</v>
      </c>
      <c r="P684" s="28">
        <v>0.0</v>
      </c>
      <c r="Q684" s="28">
        <v>0.0</v>
      </c>
      <c r="R684" s="28">
        <v>0.0</v>
      </c>
      <c r="S684" s="28">
        <v>0.0</v>
      </c>
      <c r="T684" s="28">
        <v>0.0</v>
      </c>
      <c r="U684" s="28">
        <v>0.0</v>
      </c>
      <c r="V684" s="28">
        <v>0.0</v>
      </c>
      <c r="W684" s="28">
        <v>0.0</v>
      </c>
      <c r="X684" s="29">
        <v>0.0</v>
      </c>
      <c r="Y684" s="28">
        <v>4380.0</v>
      </c>
      <c r="Z684" s="28">
        <v>0.0</v>
      </c>
      <c r="AA684" s="28">
        <v>4380.0</v>
      </c>
      <c r="AB684" s="46">
        <f t="array" ref="AB684">xlookup(A684&amp;B684,'Inventory by Market SKU (Units)'!D:D,'Inventory by Market SKU (Units)'!C:C,"",0)</f>
        <v>61</v>
      </c>
      <c r="AC684" s="47" t="str">
        <f t="shared" si="1"/>
        <v/>
      </c>
      <c r="AD684" s="46"/>
    </row>
    <row r="685" ht="14.25" hidden="1" customHeight="1">
      <c r="A685" s="18" t="s">
        <v>45</v>
      </c>
      <c r="B685" s="18" t="s">
        <v>707</v>
      </c>
      <c r="C685" s="30">
        <v>0.0</v>
      </c>
      <c r="D685" s="30">
        <v>0.0</v>
      </c>
      <c r="E685" s="30">
        <v>0.0</v>
      </c>
      <c r="F685" s="30">
        <v>0.0</v>
      </c>
      <c r="G685" s="30">
        <v>0.0</v>
      </c>
      <c r="H685" s="30">
        <v>1625.0</v>
      </c>
      <c r="I685" s="30">
        <v>0.0</v>
      </c>
      <c r="J685" s="30">
        <v>0.0</v>
      </c>
      <c r="K685" s="30">
        <v>0.0</v>
      </c>
      <c r="L685" s="30">
        <v>0.0</v>
      </c>
      <c r="M685" s="30">
        <v>0.0</v>
      </c>
      <c r="N685" s="30">
        <v>3790.0</v>
      </c>
      <c r="O685" s="30">
        <v>0.0</v>
      </c>
      <c r="P685" s="30">
        <v>0.0</v>
      </c>
      <c r="Q685" s="30">
        <v>0.0</v>
      </c>
      <c r="R685" s="30">
        <v>0.0</v>
      </c>
      <c r="S685" s="30">
        <v>0.0</v>
      </c>
      <c r="T685" s="30">
        <v>0.0</v>
      </c>
      <c r="U685" s="30">
        <v>0.0</v>
      </c>
      <c r="V685" s="30">
        <v>0.0</v>
      </c>
      <c r="W685" s="30">
        <v>0.0</v>
      </c>
      <c r="X685" s="48">
        <v>0.0</v>
      </c>
      <c r="Y685" s="30">
        <v>5415.0</v>
      </c>
      <c r="Z685" s="30">
        <v>0.0</v>
      </c>
      <c r="AA685" s="30">
        <v>5415.0</v>
      </c>
      <c r="AB685" s="46">
        <f t="array" ref="AB685">xlookup(A685&amp;B685,'Inventory by Market SKU (Units)'!D:D,'Inventory by Market SKU (Units)'!C:C,"",0)</f>
        <v>204</v>
      </c>
      <c r="AC685" s="47" t="str">
        <f t="shared" si="1"/>
        <v/>
      </c>
      <c r="AD685" s="46"/>
    </row>
    <row r="686" ht="14.25" hidden="1" customHeight="1">
      <c r="A686" s="11" t="s">
        <v>45</v>
      </c>
      <c r="B686" s="11" t="s">
        <v>708</v>
      </c>
      <c r="C686" s="28">
        <v>0.0</v>
      </c>
      <c r="D686" s="28">
        <v>0.0</v>
      </c>
      <c r="E686" s="28">
        <v>0.0</v>
      </c>
      <c r="F686" s="28">
        <v>0.0</v>
      </c>
      <c r="G686" s="28">
        <v>0.0</v>
      </c>
      <c r="H686" s="28">
        <v>24.0</v>
      </c>
      <c r="I686" s="28">
        <v>1542.0</v>
      </c>
      <c r="J686" s="28">
        <v>3184.0</v>
      </c>
      <c r="K686" s="28">
        <v>0.0</v>
      </c>
      <c r="L686" s="28">
        <v>0.0</v>
      </c>
      <c r="M686" s="28">
        <v>0.0</v>
      </c>
      <c r="N686" s="28">
        <v>0.0</v>
      </c>
      <c r="O686" s="28">
        <v>0.0</v>
      </c>
      <c r="P686" s="28">
        <v>0.0</v>
      </c>
      <c r="Q686" s="28">
        <v>0.0</v>
      </c>
      <c r="R686" s="28">
        <v>0.0</v>
      </c>
      <c r="S686" s="28">
        <v>0.0</v>
      </c>
      <c r="T686" s="28">
        <v>0.0</v>
      </c>
      <c r="U686" s="28">
        <v>0.0</v>
      </c>
      <c r="V686" s="28">
        <v>0.0</v>
      </c>
      <c r="W686" s="28">
        <v>0.0</v>
      </c>
      <c r="X686" s="29">
        <v>0.0</v>
      </c>
      <c r="Y686" s="28">
        <v>4750.0</v>
      </c>
      <c r="Z686" s="28">
        <v>0.0</v>
      </c>
      <c r="AA686" s="28">
        <v>4750.0</v>
      </c>
      <c r="AB686" s="46" t="str">
        <f t="array" ref="AB686">xlookup(A686&amp;B686,'Inventory by Market SKU (Units)'!D:D,'Inventory by Market SKU (Units)'!C:C,"",0)</f>
        <v/>
      </c>
      <c r="AC686" s="47" t="str">
        <f t="shared" si="1"/>
        <v/>
      </c>
      <c r="AD686" s="46"/>
    </row>
    <row r="687" ht="14.25" hidden="1" customHeight="1">
      <c r="A687" s="18" t="s">
        <v>45</v>
      </c>
      <c r="B687" s="18" t="s">
        <v>709</v>
      </c>
      <c r="C687" s="30">
        <v>0.0</v>
      </c>
      <c r="D687" s="30">
        <v>0.0</v>
      </c>
      <c r="E687" s="30">
        <v>0.0</v>
      </c>
      <c r="F687" s="30">
        <v>0.0</v>
      </c>
      <c r="G687" s="30">
        <v>0.0</v>
      </c>
      <c r="H687" s="30">
        <v>0.0</v>
      </c>
      <c r="I687" s="30">
        <v>0.0</v>
      </c>
      <c r="J687" s="30">
        <v>2123.0</v>
      </c>
      <c r="K687" s="30">
        <v>2645.0</v>
      </c>
      <c r="L687" s="30">
        <v>2123.0</v>
      </c>
      <c r="M687" s="30">
        <v>2206.0</v>
      </c>
      <c r="N687" s="30">
        <v>523.0</v>
      </c>
      <c r="O687" s="30">
        <v>0.0</v>
      </c>
      <c r="P687" s="30">
        <v>0.0</v>
      </c>
      <c r="Q687" s="30">
        <v>0.0</v>
      </c>
      <c r="R687" s="30">
        <v>0.0</v>
      </c>
      <c r="S687" s="30">
        <v>0.0</v>
      </c>
      <c r="T687" s="30">
        <v>0.0</v>
      </c>
      <c r="U687" s="30">
        <v>0.0</v>
      </c>
      <c r="V687" s="30">
        <v>0.0</v>
      </c>
      <c r="W687" s="30">
        <v>0.0</v>
      </c>
      <c r="X687" s="48">
        <v>0.0</v>
      </c>
      <c r="Y687" s="30">
        <v>9620.0</v>
      </c>
      <c r="Z687" s="30">
        <v>0.0</v>
      </c>
      <c r="AA687" s="30">
        <v>9620.0</v>
      </c>
      <c r="AB687" s="46" t="str">
        <f t="array" ref="AB687">xlookup(A687&amp;B687,'Inventory by Market SKU (Units)'!D:D,'Inventory by Market SKU (Units)'!C:C,"",0)</f>
        <v/>
      </c>
      <c r="AC687" s="47" t="str">
        <f t="shared" si="1"/>
        <v/>
      </c>
      <c r="AD687" s="46"/>
    </row>
    <row r="688" ht="14.25" hidden="1" customHeight="1">
      <c r="A688" s="11" t="s">
        <v>45</v>
      </c>
      <c r="B688" s="11" t="s">
        <v>710</v>
      </c>
      <c r="C688" s="28">
        <v>0.0</v>
      </c>
      <c r="D688" s="28">
        <v>0.0</v>
      </c>
      <c r="E688" s="28">
        <v>0.0</v>
      </c>
      <c r="F688" s="28">
        <v>0.0</v>
      </c>
      <c r="G688" s="28">
        <v>0.0</v>
      </c>
      <c r="H688" s="28">
        <v>0.0</v>
      </c>
      <c r="I688" s="28">
        <v>0.0</v>
      </c>
      <c r="J688" s="28">
        <v>359.0</v>
      </c>
      <c r="K688" s="28">
        <v>1813.0</v>
      </c>
      <c r="L688" s="28">
        <v>619.0</v>
      </c>
      <c r="M688" s="28">
        <v>0.0</v>
      </c>
      <c r="N688" s="28">
        <v>0.0</v>
      </c>
      <c r="O688" s="28">
        <v>0.0</v>
      </c>
      <c r="P688" s="28">
        <v>0.0</v>
      </c>
      <c r="Q688" s="28">
        <v>0.0</v>
      </c>
      <c r="R688" s="28">
        <v>0.0</v>
      </c>
      <c r="S688" s="28">
        <v>0.0</v>
      </c>
      <c r="T688" s="28">
        <v>0.0</v>
      </c>
      <c r="U688" s="28">
        <v>0.0</v>
      </c>
      <c r="V688" s="28">
        <v>0.0</v>
      </c>
      <c r="W688" s="28">
        <v>0.0</v>
      </c>
      <c r="X688" s="29">
        <v>0.0</v>
      </c>
      <c r="Y688" s="28">
        <v>2791.0</v>
      </c>
      <c r="Z688" s="28">
        <v>0.0</v>
      </c>
      <c r="AA688" s="28">
        <v>2791.0</v>
      </c>
      <c r="AB688" s="46" t="str">
        <f t="array" ref="AB688">xlookup(A688&amp;B688,'Inventory by Market SKU (Units)'!D:D,'Inventory by Market SKU (Units)'!C:C,"",0)</f>
        <v/>
      </c>
      <c r="AC688" s="47" t="str">
        <f t="shared" si="1"/>
        <v/>
      </c>
      <c r="AD688" s="46"/>
    </row>
    <row r="689" ht="14.25" hidden="1" customHeight="1">
      <c r="A689" s="18" t="s">
        <v>45</v>
      </c>
      <c r="B689" s="18" t="s">
        <v>711</v>
      </c>
      <c r="C689" s="30">
        <v>0.0</v>
      </c>
      <c r="D689" s="30">
        <v>0.0</v>
      </c>
      <c r="E689" s="30">
        <v>0.0</v>
      </c>
      <c r="F689" s="30">
        <v>0.0</v>
      </c>
      <c r="G689" s="30">
        <v>0.0</v>
      </c>
      <c r="H689" s="30">
        <v>0.0</v>
      </c>
      <c r="I689" s="30">
        <v>0.0</v>
      </c>
      <c r="J689" s="30">
        <v>25.0</v>
      </c>
      <c r="K689" s="30">
        <v>0.0</v>
      </c>
      <c r="L689" s="30">
        <v>0.0</v>
      </c>
      <c r="M689" s="30">
        <v>0.0</v>
      </c>
      <c r="N689" s="30">
        <v>0.0</v>
      </c>
      <c r="O689" s="30">
        <v>0.0</v>
      </c>
      <c r="P689" s="30">
        <v>0.0</v>
      </c>
      <c r="Q689" s="30">
        <v>0.0</v>
      </c>
      <c r="R689" s="30">
        <v>0.0</v>
      </c>
      <c r="S689" s="30">
        <v>0.0</v>
      </c>
      <c r="T689" s="30">
        <v>0.0</v>
      </c>
      <c r="U689" s="30">
        <v>0.0</v>
      </c>
      <c r="V689" s="30">
        <v>0.0</v>
      </c>
      <c r="W689" s="30">
        <v>0.0</v>
      </c>
      <c r="X689" s="48">
        <v>0.0</v>
      </c>
      <c r="Y689" s="30">
        <v>25.0</v>
      </c>
      <c r="Z689" s="30">
        <v>0.0</v>
      </c>
      <c r="AA689" s="30">
        <v>25.0</v>
      </c>
      <c r="AB689" s="46" t="str">
        <f t="array" ref="AB689">xlookup(A689&amp;B689,'Inventory by Market SKU (Units)'!D:D,'Inventory by Market SKU (Units)'!C:C,"",0)</f>
        <v/>
      </c>
      <c r="AC689" s="47" t="str">
        <f t="shared" si="1"/>
        <v/>
      </c>
      <c r="AD689" s="46"/>
    </row>
    <row r="690" ht="14.25" hidden="1" customHeight="1">
      <c r="A690" s="11" t="s">
        <v>46</v>
      </c>
      <c r="B690" s="11" t="s">
        <v>103</v>
      </c>
      <c r="C690" s="28">
        <v>0.0</v>
      </c>
      <c r="D690" s="28">
        <v>0.0</v>
      </c>
      <c r="E690" s="28">
        <v>0.0</v>
      </c>
      <c r="F690" s="28">
        <v>0.0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0.0</v>
      </c>
      <c r="N690" s="28">
        <v>0.0</v>
      </c>
      <c r="O690" s="28">
        <v>333.0</v>
      </c>
      <c r="P690" s="28">
        <v>520.0</v>
      </c>
      <c r="Q690" s="28">
        <v>1013.0</v>
      </c>
      <c r="R690" s="28">
        <v>1036.0</v>
      </c>
      <c r="S690" s="28">
        <v>695.0</v>
      </c>
      <c r="T690" s="28">
        <v>815.0</v>
      </c>
      <c r="U690" s="28">
        <v>1102.0</v>
      </c>
      <c r="V690" s="28">
        <v>1620.0</v>
      </c>
      <c r="W690" s="28">
        <v>804.0</v>
      </c>
      <c r="X690" s="29">
        <v>90.0</v>
      </c>
      <c r="Y690" s="28">
        <v>0.0</v>
      </c>
      <c r="Z690" s="28">
        <v>8028.0</v>
      </c>
      <c r="AA690" s="28">
        <v>8028.0</v>
      </c>
      <c r="AB690" s="46">
        <f t="array" ref="AB690">xlookup(A690&amp;B690,'Inventory by Market SKU (Units)'!D:D,'Inventory by Market SKU (Units)'!C:C,"",0)</f>
        <v>1777</v>
      </c>
      <c r="AC690" s="47">
        <f t="shared" si="1"/>
        <v>1.511911514</v>
      </c>
      <c r="AD690" s="46"/>
    </row>
    <row r="691" ht="14.25" hidden="1" customHeight="1">
      <c r="A691" s="18" t="s">
        <v>46</v>
      </c>
      <c r="B691" s="18" t="s">
        <v>107</v>
      </c>
      <c r="C691" s="30">
        <v>0.0</v>
      </c>
      <c r="D691" s="30">
        <v>0.0</v>
      </c>
      <c r="E691" s="30">
        <v>0.0</v>
      </c>
      <c r="F691" s="30">
        <v>0.0</v>
      </c>
      <c r="G691" s="30">
        <v>0.0</v>
      </c>
      <c r="H691" s="30">
        <v>0.0</v>
      </c>
      <c r="I691" s="30">
        <v>0.0</v>
      </c>
      <c r="J691" s="30">
        <v>0.0</v>
      </c>
      <c r="K691" s="30">
        <v>0.0</v>
      </c>
      <c r="L691" s="30">
        <v>0.0</v>
      </c>
      <c r="M691" s="30">
        <v>0.0</v>
      </c>
      <c r="N691" s="30">
        <v>0.0</v>
      </c>
      <c r="O691" s="30">
        <v>690.0</v>
      </c>
      <c r="P691" s="30">
        <v>666.0</v>
      </c>
      <c r="Q691" s="30">
        <v>981.0</v>
      </c>
      <c r="R691" s="30">
        <v>1283.0</v>
      </c>
      <c r="S691" s="30">
        <v>1071.0</v>
      </c>
      <c r="T691" s="30">
        <v>826.0</v>
      </c>
      <c r="U691" s="30">
        <v>1444.0</v>
      </c>
      <c r="V691" s="30">
        <v>1475.0</v>
      </c>
      <c r="W691" s="30">
        <v>814.0</v>
      </c>
      <c r="X691" s="48">
        <v>150.0</v>
      </c>
      <c r="Y691" s="30">
        <v>0.0</v>
      </c>
      <c r="Z691" s="30">
        <v>9400.0</v>
      </c>
      <c r="AA691" s="30">
        <v>9400.0</v>
      </c>
      <c r="AB691" s="46">
        <f t="array" ref="AB691">xlookup(A691&amp;B691,'Inventory by Market SKU (Units)'!D:D,'Inventory by Market SKU (Units)'!C:C,"",0)</f>
        <v>1491</v>
      </c>
      <c r="AC691" s="47">
        <f t="shared" si="1"/>
        <v>1.198231985</v>
      </c>
      <c r="AD691" s="46"/>
    </row>
    <row r="692" ht="14.25" hidden="1" customHeight="1">
      <c r="A692" s="11" t="s">
        <v>46</v>
      </c>
      <c r="B692" s="11" t="s">
        <v>109</v>
      </c>
      <c r="C692" s="28">
        <v>0.0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0.0</v>
      </c>
      <c r="N692" s="28">
        <v>0.0</v>
      </c>
      <c r="O692" s="28">
        <v>548.0</v>
      </c>
      <c r="P692" s="28">
        <v>540.0</v>
      </c>
      <c r="Q692" s="28">
        <v>1028.0</v>
      </c>
      <c r="R692" s="28">
        <v>1070.0</v>
      </c>
      <c r="S692" s="28">
        <v>1213.0</v>
      </c>
      <c r="T692" s="28">
        <v>960.0</v>
      </c>
      <c r="U692" s="28">
        <v>1299.0</v>
      </c>
      <c r="V692" s="28">
        <v>1460.0</v>
      </c>
      <c r="W692" s="28">
        <v>969.0</v>
      </c>
      <c r="X692" s="29">
        <v>150.0</v>
      </c>
      <c r="Y692" s="28">
        <v>0.0</v>
      </c>
      <c r="Z692" s="28">
        <v>9237.0</v>
      </c>
      <c r="AA692" s="28">
        <v>9237.0</v>
      </c>
      <c r="AB692" s="46">
        <f t="array" ref="AB692">xlookup(A692&amp;B692,'Inventory by Market SKU (Units)'!D:D,'Inventory by Market SKU (Units)'!C:C,"",0)</f>
        <v>1426</v>
      </c>
      <c r="AC692" s="47">
        <f t="shared" si="1"/>
        <v>1.147532189</v>
      </c>
      <c r="AD692" s="46"/>
    </row>
    <row r="693" ht="14.25" hidden="1" customHeight="1">
      <c r="A693" s="18" t="s">
        <v>46</v>
      </c>
      <c r="B693" s="18" t="s">
        <v>712</v>
      </c>
      <c r="C693" s="30">
        <v>0.0</v>
      </c>
      <c r="D693" s="30">
        <v>0.0</v>
      </c>
      <c r="E693" s="30">
        <v>0.0</v>
      </c>
      <c r="F693" s="30">
        <v>0.0</v>
      </c>
      <c r="G693" s="30">
        <v>0.0</v>
      </c>
      <c r="H693" s="30">
        <v>0.0</v>
      </c>
      <c r="I693" s="30">
        <v>0.0</v>
      </c>
      <c r="J693" s="30">
        <v>0.0</v>
      </c>
      <c r="K693" s="30">
        <v>0.0</v>
      </c>
      <c r="L693" s="30">
        <v>0.0</v>
      </c>
      <c r="M693" s="30">
        <v>0.0</v>
      </c>
      <c r="N693" s="30">
        <v>0.0</v>
      </c>
      <c r="O693" s="30">
        <v>473.0</v>
      </c>
      <c r="P693" s="30">
        <v>628.0</v>
      </c>
      <c r="Q693" s="30">
        <v>768.0</v>
      </c>
      <c r="R693" s="30">
        <v>345.0</v>
      </c>
      <c r="S693" s="30">
        <v>1355.0</v>
      </c>
      <c r="T693" s="30">
        <v>529.0</v>
      </c>
      <c r="U693" s="30">
        <v>1859.0</v>
      </c>
      <c r="V693" s="30">
        <v>1380.0</v>
      </c>
      <c r="W693" s="30">
        <v>199.0</v>
      </c>
      <c r="X693" s="48">
        <v>0.0</v>
      </c>
      <c r="Y693" s="30">
        <v>0.0</v>
      </c>
      <c r="Z693" s="30">
        <v>7536.0</v>
      </c>
      <c r="AA693" s="30">
        <v>7536.0</v>
      </c>
      <c r="AB693" s="46">
        <f t="array" ref="AB693">xlookup(A693&amp;B693,'Inventory by Market SKU (Units)'!D:D,'Inventory by Market SKU (Units)'!C:C,"",0)</f>
        <v>1086</v>
      </c>
      <c r="AC693" s="47">
        <f t="shared" si="1"/>
        <v>0.9476439791</v>
      </c>
      <c r="AD693" s="46"/>
    </row>
    <row r="694" ht="14.25" hidden="1" customHeight="1">
      <c r="A694" s="11" t="s">
        <v>46</v>
      </c>
      <c r="B694" s="11" t="s">
        <v>713</v>
      </c>
      <c r="C694" s="28">
        <v>0.0</v>
      </c>
      <c r="D694" s="28">
        <v>0.0</v>
      </c>
      <c r="E694" s="28">
        <v>0.0</v>
      </c>
      <c r="F694" s="28">
        <v>0.0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0.0</v>
      </c>
      <c r="N694" s="28">
        <v>0.0</v>
      </c>
      <c r="O694" s="28">
        <v>554.0</v>
      </c>
      <c r="P694" s="28">
        <v>431.0</v>
      </c>
      <c r="Q694" s="28">
        <v>708.0</v>
      </c>
      <c r="R694" s="28">
        <v>285.0</v>
      </c>
      <c r="S694" s="28">
        <v>1177.0</v>
      </c>
      <c r="T694" s="28">
        <v>1560.0</v>
      </c>
      <c r="U694" s="28">
        <v>1829.0</v>
      </c>
      <c r="V694" s="28">
        <v>1110.0</v>
      </c>
      <c r="W694" s="28">
        <v>329.0</v>
      </c>
      <c r="X694" s="29">
        <v>0.0</v>
      </c>
      <c r="Y694" s="28">
        <v>0.0</v>
      </c>
      <c r="Z694" s="28">
        <v>7983.0</v>
      </c>
      <c r="AA694" s="28">
        <v>7983.0</v>
      </c>
      <c r="AB694" s="46">
        <f t="array" ref="AB694">xlookup(A694&amp;B694,'Inventory by Market SKU (Units)'!D:D,'Inventory by Market SKU (Units)'!C:C,"",0)</f>
        <v>964</v>
      </c>
      <c r="AC694" s="47">
        <f t="shared" si="1"/>
        <v>0.8849449204</v>
      </c>
      <c r="AD694" s="46"/>
    </row>
    <row r="695" ht="14.25" hidden="1" customHeight="1">
      <c r="A695" s="18" t="s">
        <v>46</v>
      </c>
      <c r="B695" s="18" t="s">
        <v>490</v>
      </c>
      <c r="C695" s="30">
        <v>0.0</v>
      </c>
      <c r="D695" s="30">
        <v>0.0</v>
      </c>
      <c r="E695" s="30">
        <v>0.0</v>
      </c>
      <c r="F695" s="30">
        <v>0.0</v>
      </c>
      <c r="G695" s="30">
        <v>0.0</v>
      </c>
      <c r="H695" s="30">
        <v>0.0</v>
      </c>
      <c r="I695" s="30">
        <v>0.0</v>
      </c>
      <c r="J695" s="30">
        <v>0.0</v>
      </c>
      <c r="K695" s="30">
        <v>0.0</v>
      </c>
      <c r="L695" s="30">
        <v>0.0</v>
      </c>
      <c r="M695" s="30">
        <v>0.0</v>
      </c>
      <c r="N695" s="30">
        <v>0.0</v>
      </c>
      <c r="O695" s="30">
        <v>513.0</v>
      </c>
      <c r="P695" s="30">
        <v>440.0</v>
      </c>
      <c r="Q695" s="30">
        <v>1480.0</v>
      </c>
      <c r="R695" s="30">
        <v>1120.0</v>
      </c>
      <c r="S695" s="30">
        <v>615.0</v>
      </c>
      <c r="T695" s="30">
        <v>653.0</v>
      </c>
      <c r="U695" s="30">
        <v>952.0</v>
      </c>
      <c r="V695" s="30">
        <v>1268.0</v>
      </c>
      <c r="W695" s="30">
        <v>904.0</v>
      </c>
      <c r="X695" s="48">
        <v>180.0</v>
      </c>
      <c r="Y695" s="30">
        <v>0.0</v>
      </c>
      <c r="Z695" s="30">
        <v>8125.0</v>
      </c>
      <c r="AA695" s="30">
        <v>8125.0</v>
      </c>
      <c r="AB695" s="46">
        <f t="array" ref="AB695">xlookup(A695&amp;B695,'Inventory by Market SKU (Units)'!D:D,'Inventory by Market SKU (Units)'!C:C,"",0)</f>
        <v>1472</v>
      </c>
      <c r="AC695" s="47">
        <f t="shared" si="1"/>
        <v>1.413572343</v>
      </c>
      <c r="AD695" s="46"/>
    </row>
    <row r="696" ht="14.25" hidden="1" customHeight="1">
      <c r="A696" s="11" t="s">
        <v>46</v>
      </c>
      <c r="B696" s="11" t="s">
        <v>105</v>
      </c>
      <c r="C696" s="28">
        <v>0.0</v>
      </c>
      <c r="D696" s="28">
        <v>0.0</v>
      </c>
      <c r="E696" s="28">
        <v>0.0</v>
      </c>
      <c r="F696" s="28">
        <v>0.0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0.0</v>
      </c>
      <c r="N696" s="28">
        <v>0.0</v>
      </c>
      <c r="O696" s="28">
        <v>323.0</v>
      </c>
      <c r="P696" s="28">
        <v>297.0</v>
      </c>
      <c r="Q696" s="28">
        <v>963.0</v>
      </c>
      <c r="R696" s="28">
        <v>972.0</v>
      </c>
      <c r="S696" s="28">
        <v>1000.0</v>
      </c>
      <c r="T696" s="28">
        <v>815.0</v>
      </c>
      <c r="U696" s="28">
        <v>917.0</v>
      </c>
      <c r="V696" s="28">
        <v>1582.0</v>
      </c>
      <c r="W696" s="28">
        <v>749.0</v>
      </c>
      <c r="X696" s="29">
        <v>210.0</v>
      </c>
      <c r="Y696" s="28">
        <v>0.0</v>
      </c>
      <c r="Z696" s="28">
        <v>7828.0</v>
      </c>
      <c r="AA696" s="28">
        <v>7828.0</v>
      </c>
      <c r="AB696" s="46">
        <f t="array" ref="AB696">xlookup(A696&amp;B696,'Inventory by Market SKU (Units)'!D:D,'Inventory by Market SKU (Units)'!C:C,"",0)</f>
        <v>1913</v>
      </c>
      <c r="AC696" s="47">
        <f t="shared" si="1"/>
        <v>1.766933498</v>
      </c>
      <c r="AD696" s="46"/>
    </row>
    <row r="697" ht="14.25" hidden="1" customHeight="1">
      <c r="A697" s="18" t="s">
        <v>46</v>
      </c>
      <c r="B697" s="18" t="s">
        <v>499</v>
      </c>
      <c r="C697" s="30">
        <v>0.0</v>
      </c>
      <c r="D697" s="30">
        <v>0.0</v>
      </c>
      <c r="E697" s="30">
        <v>0.0</v>
      </c>
      <c r="F697" s="30">
        <v>0.0</v>
      </c>
      <c r="G697" s="30">
        <v>0.0</v>
      </c>
      <c r="H697" s="30">
        <v>0.0</v>
      </c>
      <c r="I697" s="30">
        <v>0.0</v>
      </c>
      <c r="J697" s="30">
        <v>0.0</v>
      </c>
      <c r="K697" s="30">
        <v>0.0</v>
      </c>
      <c r="L697" s="30">
        <v>0.0</v>
      </c>
      <c r="M697" s="30">
        <v>0.0</v>
      </c>
      <c r="N697" s="30">
        <v>0.0</v>
      </c>
      <c r="O697" s="30">
        <v>558.0</v>
      </c>
      <c r="P697" s="30">
        <v>125.0</v>
      </c>
      <c r="Q697" s="30">
        <v>1308.0</v>
      </c>
      <c r="R697" s="30">
        <v>531.0</v>
      </c>
      <c r="S697" s="30">
        <v>1260.0</v>
      </c>
      <c r="T697" s="30">
        <v>635.0</v>
      </c>
      <c r="U697" s="30">
        <v>1095.0</v>
      </c>
      <c r="V697" s="30">
        <v>1495.0</v>
      </c>
      <c r="W697" s="30">
        <v>789.0</v>
      </c>
      <c r="X697" s="48">
        <v>180.0</v>
      </c>
      <c r="Y697" s="30">
        <v>0.0</v>
      </c>
      <c r="Z697" s="30">
        <v>7976.0</v>
      </c>
      <c r="AA697" s="30">
        <v>7976.0</v>
      </c>
      <c r="AB697" s="46">
        <f t="array" ref="AB697">xlookup(A697&amp;B697,'Inventory by Market SKU (Units)'!D:D,'Inventory by Market SKU (Units)'!C:C,"",0)</f>
        <v>1653</v>
      </c>
      <c r="AC697" s="47">
        <f t="shared" si="1"/>
        <v>1.467593963</v>
      </c>
      <c r="AD697" s="46"/>
    </row>
    <row r="698" ht="14.25" hidden="1" customHeight="1">
      <c r="A698" s="11" t="s">
        <v>46</v>
      </c>
      <c r="B698" s="11" t="s">
        <v>108</v>
      </c>
      <c r="C698" s="28">
        <v>0.0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0.0</v>
      </c>
      <c r="N698" s="28">
        <v>0.0</v>
      </c>
      <c r="O698" s="28">
        <v>598.0</v>
      </c>
      <c r="P698" s="28">
        <v>613.0</v>
      </c>
      <c r="Q698" s="28">
        <v>1065.0</v>
      </c>
      <c r="R698" s="28">
        <v>973.0</v>
      </c>
      <c r="S698" s="28">
        <v>1600.0</v>
      </c>
      <c r="T698" s="28">
        <v>786.0</v>
      </c>
      <c r="U698" s="28">
        <v>1239.0</v>
      </c>
      <c r="V698" s="28">
        <v>1175.0</v>
      </c>
      <c r="W698" s="28">
        <v>1024.0</v>
      </c>
      <c r="X698" s="29">
        <v>30.0</v>
      </c>
      <c r="Y698" s="28">
        <v>0.0</v>
      </c>
      <c r="Z698" s="28">
        <v>9103.0</v>
      </c>
      <c r="AA698" s="28">
        <v>9103.0</v>
      </c>
      <c r="AB698" s="46">
        <f t="array" ref="AB698">xlookup(A698&amp;B698,'Inventory by Market SKU (Units)'!D:D,'Inventory by Market SKU (Units)'!C:C,"",0)</f>
        <v>1644</v>
      </c>
      <c r="AC698" s="47">
        <f t="shared" si="1"/>
        <v>1.434554974</v>
      </c>
      <c r="AD698" s="46"/>
    </row>
    <row r="699" ht="14.25" hidden="1" customHeight="1">
      <c r="A699" s="18" t="s">
        <v>46</v>
      </c>
      <c r="B699" s="18" t="s">
        <v>104</v>
      </c>
      <c r="C699" s="30">
        <v>0.0</v>
      </c>
      <c r="D699" s="30">
        <v>0.0</v>
      </c>
      <c r="E699" s="30">
        <v>0.0</v>
      </c>
      <c r="F699" s="30">
        <v>0.0</v>
      </c>
      <c r="G699" s="30">
        <v>0.0</v>
      </c>
      <c r="H699" s="30">
        <v>0.0</v>
      </c>
      <c r="I699" s="30">
        <v>0.0</v>
      </c>
      <c r="J699" s="30">
        <v>0.0</v>
      </c>
      <c r="K699" s="30">
        <v>0.0</v>
      </c>
      <c r="L699" s="30">
        <v>0.0</v>
      </c>
      <c r="M699" s="30">
        <v>0.0</v>
      </c>
      <c r="N699" s="30">
        <v>0.0</v>
      </c>
      <c r="O699" s="30">
        <v>413.0</v>
      </c>
      <c r="P699" s="30">
        <v>343.0</v>
      </c>
      <c r="Q699" s="30">
        <v>1023.0</v>
      </c>
      <c r="R699" s="30">
        <v>998.0</v>
      </c>
      <c r="S699" s="30">
        <v>1313.0</v>
      </c>
      <c r="T699" s="30">
        <v>703.0</v>
      </c>
      <c r="U699" s="30">
        <v>1473.0</v>
      </c>
      <c r="V699" s="30">
        <v>1220.0</v>
      </c>
      <c r="W699" s="30">
        <v>765.0</v>
      </c>
      <c r="X699" s="48">
        <v>75.0</v>
      </c>
      <c r="Y699" s="30">
        <v>0.0</v>
      </c>
      <c r="Z699" s="30">
        <v>8326.0</v>
      </c>
      <c r="AA699" s="30">
        <v>8326.0</v>
      </c>
      <c r="AB699" s="46">
        <f t="array" ref="AB699">xlookup(A699&amp;B699,'Inventory by Market SKU (Units)'!D:D,'Inventory by Market SKU (Units)'!C:C,"",0)</f>
        <v>454</v>
      </c>
      <c r="AC699" s="47">
        <f t="shared" si="1"/>
        <v>0.3938692886</v>
      </c>
      <c r="AD699" s="46"/>
    </row>
    <row r="700" ht="14.25" hidden="1" customHeight="1">
      <c r="A700" s="11" t="s">
        <v>46</v>
      </c>
      <c r="B700" s="11" t="s">
        <v>714</v>
      </c>
      <c r="C700" s="28">
        <v>0.0</v>
      </c>
      <c r="D700" s="28">
        <v>0.0</v>
      </c>
      <c r="E700" s="28">
        <v>0.0</v>
      </c>
      <c r="F700" s="28">
        <v>0.0</v>
      </c>
      <c r="G700" s="28">
        <v>0.0</v>
      </c>
      <c r="H700" s="28">
        <v>0.0</v>
      </c>
      <c r="I700" s="28">
        <v>0.0</v>
      </c>
      <c r="J700" s="28">
        <v>0.0</v>
      </c>
      <c r="K700" s="28">
        <v>0.0</v>
      </c>
      <c r="L700" s="28">
        <v>0.0</v>
      </c>
      <c r="M700" s="28">
        <v>0.0</v>
      </c>
      <c r="N700" s="28">
        <v>0.0</v>
      </c>
      <c r="O700" s="28">
        <v>0.0</v>
      </c>
      <c r="P700" s="28">
        <v>0.0</v>
      </c>
      <c r="Q700" s="28">
        <v>0.0</v>
      </c>
      <c r="R700" s="28">
        <v>386.0</v>
      </c>
      <c r="S700" s="28">
        <v>855.0</v>
      </c>
      <c r="T700" s="28">
        <v>457.0</v>
      </c>
      <c r="U700" s="28">
        <v>849.0</v>
      </c>
      <c r="V700" s="28">
        <v>1490.0</v>
      </c>
      <c r="W700" s="28">
        <v>255.0</v>
      </c>
      <c r="X700" s="29">
        <v>60.0</v>
      </c>
      <c r="Y700" s="28">
        <v>0.0</v>
      </c>
      <c r="Z700" s="28">
        <v>4352.0</v>
      </c>
      <c r="AA700" s="28">
        <v>4352.0</v>
      </c>
      <c r="AB700" s="46">
        <f t="array" ref="AB700">xlookup(A700&amp;B700,'Inventory by Market SKU (Units)'!D:D,'Inventory by Market SKU (Units)'!C:C,"",0)</f>
        <v>910</v>
      </c>
      <c r="AC700" s="47">
        <f t="shared" si="1"/>
        <v>1.052428682</v>
      </c>
      <c r="AD700" s="46"/>
    </row>
    <row r="701" ht="14.25" hidden="1" customHeight="1">
      <c r="A701" s="18" t="s">
        <v>46</v>
      </c>
      <c r="B701" s="18" t="s">
        <v>493</v>
      </c>
      <c r="C701" s="30">
        <v>0.0</v>
      </c>
      <c r="D701" s="30">
        <v>0.0</v>
      </c>
      <c r="E701" s="30">
        <v>0.0</v>
      </c>
      <c r="F701" s="30">
        <v>0.0</v>
      </c>
      <c r="G701" s="30">
        <v>0.0</v>
      </c>
      <c r="H701" s="30">
        <v>0.0</v>
      </c>
      <c r="I701" s="30">
        <v>0.0</v>
      </c>
      <c r="J701" s="30">
        <v>0.0</v>
      </c>
      <c r="K701" s="30">
        <v>0.0</v>
      </c>
      <c r="L701" s="30">
        <v>0.0</v>
      </c>
      <c r="M701" s="30">
        <v>0.0</v>
      </c>
      <c r="N701" s="30">
        <v>0.0</v>
      </c>
      <c r="O701" s="30">
        <v>0.0</v>
      </c>
      <c r="P701" s="30">
        <v>0.0</v>
      </c>
      <c r="Q701" s="30">
        <v>0.0</v>
      </c>
      <c r="R701" s="30">
        <v>294.0</v>
      </c>
      <c r="S701" s="30">
        <v>1656.0</v>
      </c>
      <c r="T701" s="30">
        <v>765.0</v>
      </c>
      <c r="U701" s="30">
        <v>1117.0</v>
      </c>
      <c r="V701" s="30">
        <v>1315.0</v>
      </c>
      <c r="W701" s="30">
        <v>500.0</v>
      </c>
      <c r="X701" s="48">
        <v>120.0</v>
      </c>
      <c r="Y701" s="30">
        <v>0.0</v>
      </c>
      <c r="Z701" s="30">
        <v>5767.0</v>
      </c>
      <c r="AA701" s="30">
        <v>5767.0</v>
      </c>
      <c r="AB701" s="46">
        <f t="array" ref="AB701">xlookup(A701&amp;B701,'Inventory by Market SKU (Units)'!D:D,'Inventory by Market SKU (Units)'!C:C,"",0)</f>
        <v>1973</v>
      </c>
      <c r="AC701" s="47">
        <f t="shared" si="1"/>
        <v>2.018758527</v>
      </c>
      <c r="AD701" s="46"/>
    </row>
    <row r="702" ht="14.25" customHeight="1">
      <c r="A702" s="11" t="s">
        <v>47</v>
      </c>
      <c r="B702" s="11" t="s">
        <v>715</v>
      </c>
      <c r="C702" s="28">
        <v>2300.0</v>
      </c>
      <c r="D702" s="28">
        <v>2320.0</v>
      </c>
      <c r="E702" s="28">
        <v>1930.0</v>
      </c>
      <c r="F702" s="28">
        <v>2040.0</v>
      </c>
      <c r="G702" s="28">
        <v>2100.0</v>
      </c>
      <c r="H702" s="28">
        <v>1880.0</v>
      </c>
      <c r="I702" s="28">
        <v>1360.0</v>
      </c>
      <c r="J702" s="28">
        <v>2410.0</v>
      </c>
      <c r="K702" s="28">
        <v>1260.0</v>
      </c>
      <c r="L702" s="28">
        <v>1870.0</v>
      </c>
      <c r="M702" s="28">
        <v>1840.0</v>
      </c>
      <c r="N702" s="28">
        <v>2130.0</v>
      </c>
      <c r="O702" s="28">
        <v>3000.0</v>
      </c>
      <c r="P702" s="28">
        <v>2920.0</v>
      </c>
      <c r="Q702" s="28">
        <v>1920.0</v>
      </c>
      <c r="R702" s="28">
        <v>0.0</v>
      </c>
      <c r="S702" s="28">
        <v>240.0</v>
      </c>
      <c r="T702" s="28">
        <v>180.0</v>
      </c>
      <c r="U702" s="28">
        <v>1880.0</v>
      </c>
      <c r="V702" s="28">
        <v>1580.0</v>
      </c>
      <c r="W702" s="28">
        <v>20.0</v>
      </c>
      <c r="X702" s="29">
        <v>0.0</v>
      </c>
      <c r="Y702" s="28">
        <v>23440.0</v>
      </c>
      <c r="Z702" s="28">
        <v>11740.0</v>
      </c>
      <c r="AA702" s="28">
        <v>35180.0</v>
      </c>
      <c r="AB702" s="46">
        <f t="array" ref="AB702">xlookup(A702&amp;B702,'Inventory by Market SKU (Units)'!D:D,'Inventory by Market SKU (Units)'!C:C,"",0)</f>
        <v>0</v>
      </c>
      <c r="AC702" s="47">
        <f t="shared" si="1"/>
        <v>0</v>
      </c>
      <c r="AD702" s="46"/>
    </row>
    <row r="703" ht="14.25" customHeight="1">
      <c r="A703" s="18" t="s">
        <v>47</v>
      </c>
      <c r="B703" s="18" t="s">
        <v>716</v>
      </c>
      <c r="C703" s="30">
        <v>140.0</v>
      </c>
      <c r="D703" s="30">
        <v>430.0</v>
      </c>
      <c r="E703" s="30">
        <v>430.0</v>
      </c>
      <c r="F703" s="30">
        <v>220.0</v>
      </c>
      <c r="G703" s="30">
        <v>440.0</v>
      </c>
      <c r="H703" s="30">
        <v>260.0</v>
      </c>
      <c r="I703" s="30">
        <v>490.0</v>
      </c>
      <c r="J703" s="30">
        <v>230.0</v>
      </c>
      <c r="K703" s="30">
        <v>260.0</v>
      </c>
      <c r="L703" s="30">
        <v>0.0</v>
      </c>
      <c r="M703" s="30">
        <v>30.0</v>
      </c>
      <c r="N703" s="30">
        <v>180.0</v>
      </c>
      <c r="O703" s="30">
        <v>250.0</v>
      </c>
      <c r="P703" s="30">
        <v>270.0</v>
      </c>
      <c r="Q703" s="30">
        <v>120.0</v>
      </c>
      <c r="R703" s="30">
        <v>0.0</v>
      </c>
      <c r="S703" s="30">
        <v>60.0</v>
      </c>
      <c r="T703" s="30">
        <v>282.0</v>
      </c>
      <c r="U703" s="30">
        <v>120.0</v>
      </c>
      <c r="V703" s="30">
        <v>390.0</v>
      </c>
      <c r="W703" s="30">
        <v>190.0</v>
      </c>
      <c r="X703" s="48">
        <v>0.0</v>
      </c>
      <c r="Y703" s="30">
        <v>3110.0</v>
      </c>
      <c r="Z703" s="30">
        <v>1682.0</v>
      </c>
      <c r="AA703" s="30">
        <v>4792.0</v>
      </c>
      <c r="AB703" s="46">
        <f t="array" ref="AB703">xlookup(A703&amp;B703,'Inventory by Market SKU (Units)'!D:D,'Inventory by Market SKU (Units)'!C:C,"",0)</f>
        <v>0</v>
      </c>
      <c r="AC703" s="47">
        <f t="shared" si="1"/>
        <v>0</v>
      </c>
      <c r="AD703" s="46"/>
    </row>
    <row r="704" ht="14.25" customHeight="1">
      <c r="A704" s="11" t="s">
        <v>47</v>
      </c>
      <c r="B704" s="11" t="s">
        <v>717</v>
      </c>
      <c r="C704" s="28">
        <v>1680.0</v>
      </c>
      <c r="D704" s="28">
        <v>1880.0</v>
      </c>
      <c r="E704" s="28">
        <v>1850.0</v>
      </c>
      <c r="F704" s="28">
        <v>2440.0</v>
      </c>
      <c r="G704" s="28">
        <v>1720.0</v>
      </c>
      <c r="H704" s="28">
        <v>1820.0</v>
      </c>
      <c r="I704" s="28">
        <v>2860.0</v>
      </c>
      <c r="J704" s="28">
        <v>2160.0</v>
      </c>
      <c r="K704" s="28">
        <v>1550.0</v>
      </c>
      <c r="L704" s="28">
        <v>2140.0</v>
      </c>
      <c r="M704" s="28">
        <v>1860.0</v>
      </c>
      <c r="N704" s="28">
        <v>1950.0</v>
      </c>
      <c r="O704" s="28">
        <v>2420.0</v>
      </c>
      <c r="P704" s="28">
        <v>2260.0</v>
      </c>
      <c r="Q704" s="28">
        <v>2200.0</v>
      </c>
      <c r="R704" s="28">
        <v>920.0</v>
      </c>
      <c r="S704" s="28">
        <v>2400.0</v>
      </c>
      <c r="T704" s="28">
        <v>2096.0</v>
      </c>
      <c r="U704" s="28">
        <v>2060.0</v>
      </c>
      <c r="V704" s="28">
        <v>2960.0</v>
      </c>
      <c r="W704" s="28">
        <v>2080.0</v>
      </c>
      <c r="X704" s="29">
        <v>140.0</v>
      </c>
      <c r="Y704" s="28">
        <v>23910.0</v>
      </c>
      <c r="Z704" s="28">
        <v>19536.0</v>
      </c>
      <c r="AA704" s="28">
        <v>43446.0</v>
      </c>
      <c r="AB704" s="46">
        <f t="array" ref="AB704">xlookup(A704&amp;B704,'Inventory by Market SKU (Units)'!D:D,'Inventory by Market SKU (Units)'!C:C,"",0)</f>
        <v>-80</v>
      </c>
      <c r="AC704" s="47">
        <f t="shared" si="1"/>
        <v>-0.0338028169</v>
      </c>
      <c r="AD704" s="46"/>
    </row>
    <row r="705" ht="14.25" customHeight="1">
      <c r="A705" s="18" t="s">
        <v>47</v>
      </c>
      <c r="B705" s="18" t="s">
        <v>371</v>
      </c>
      <c r="C705" s="30">
        <v>1425.0</v>
      </c>
      <c r="D705" s="30">
        <v>1695.0</v>
      </c>
      <c r="E705" s="30">
        <v>1150.0</v>
      </c>
      <c r="F705" s="30">
        <v>1335.0</v>
      </c>
      <c r="G705" s="30">
        <v>1110.0</v>
      </c>
      <c r="H705" s="30">
        <v>1065.0</v>
      </c>
      <c r="I705" s="30">
        <v>1680.0</v>
      </c>
      <c r="J705" s="30">
        <v>2145.0</v>
      </c>
      <c r="K705" s="30">
        <v>1335.0</v>
      </c>
      <c r="L705" s="30">
        <v>1345.0</v>
      </c>
      <c r="M705" s="30">
        <v>1275.0</v>
      </c>
      <c r="N705" s="30">
        <v>1305.0</v>
      </c>
      <c r="O705" s="30">
        <v>1605.0</v>
      </c>
      <c r="P705" s="30">
        <v>1440.0</v>
      </c>
      <c r="Q705" s="30">
        <v>1471.0</v>
      </c>
      <c r="R705" s="30">
        <v>645.0</v>
      </c>
      <c r="S705" s="30">
        <v>1549.0</v>
      </c>
      <c r="T705" s="30">
        <v>1675.0</v>
      </c>
      <c r="U705" s="30">
        <v>1455.0</v>
      </c>
      <c r="V705" s="30">
        <v>1470.0</v>
      </c>
      <c r="W705" s="30">
        <v>1170.0</v>
      </c>
      <c r="X705" s="48">
        <v>135.0</v>
      </c>
      <c r="Y705" s="30">
        <v>16865.0</v>
      </c>
      <c r="Z705" s="30">
        <v>12615.0</v>
      </c>
      <c r="AA705" s="30">
        <v>29480.0</v>
      </c>
      <c r="AB705" s="46">
        <f t="array" ref="AB705">xlookup(A705&amp;B705,'Inventory by Market SKU (Units)'!D:D,'Inventory by Market SKU (Units)'!C:C,"",0)</f>
        <v>-60</v>
      </c>
      <c r="AC705" s="47">
        <f t="shared" si="1"/>
        <v>-0.04395604396</v>
      </c>
      <c r="AD705" s="46"/>
    </row>
    <row r="706" ht="14.25" customHeight="1">
      <c r="A706" s="11" t="s">
        <v>47</v>
      </c>
      <c r="B706" s="11" t="s">
        <v>718</v>
      </c>
      <c r="C706" s="28">
        <v>1160.0</v>
      </c>
      <c r="D706" s="28">
        <v>2080.0</v>
      </c>
      <c r="E706" s="28">
        <v>1430.0</v>
      </c>
      <c r="F706" s="28">
        <v>1440.0</v>
      </c>
      <c r="G706" s="28">
        <v>1180.0</v>
      </c>
      <c r="H706" s="28">
        <v>1720.0</v>
      </c>
      <c r="I706" s="28">
        <v>3020.0</v>
      </c>
      <c r="J706" s="28">
        <v>1750.0</v>
      </c>
      <c r="K706" s="28">
        <v>1240.0</v>
      </c>
      <c r="L706" s="28">
        <v>1330.0</v>
      </c>
      <c r="M706" s="28">
        <v>1200.0</v>
      </c>
      <c r="N706" s="28">
        <v>1630.0</v>
      </c>
      <c r="O706" s="28">
        <v>1580.0</v>
      </c>
      <c r="P706" s="28">
        <v>1640.0</v>
      </c>
      <c r="Q706" s="28">
        <v>1980.0</v>
      </c>
      <c r="R706" s="28">
        <v>340.0</v>
      </c>
      <c r="S706" s="28">
        <v>2380.0</v>
      </c>
      <c r="T706" s="28">
        <v>2074.0</v>
      </c>
      <c r="U706" s="28">
        <v>860.0</v>
      </c>
      <c r="V706" s="28">
        <v>1660.0</v>
      </c>
      <c r="W706" s="28">
        <v>1860.0</v>
      </c>
      <c r="X706" s="29">
        <v>60.0</v>
      </c>
      <c r="Y706" s="28">
        <v>19180.0</v>
      </c>
      <c r="Z706" s="28">
        <v>14434.0</v>
      </c>
      <c r="AA706" s="28">
        <v>33614.0</v>
      </c>
      <c r="AB706" s="46">
        <f t="array" ref="AB706">xlookup(A706&amp;B706,'Inventory by Market SKU (Units)'!D:D,'Inventory by Market SKU (Units)'!C:C,"",0)</f>
        <v>-20</v>
      </c>
      <c r="AC706" s="47">
        <f t="shared" si="1"/>
        <v>-0.01369863014</v>
      </c>
      <c r="AD706" s="46"/>
    </row>
    <row r="707" ht="14.25" customHeight="1">
      <c r="A707" s="18" t="s">
        <v>47</v>
      </c>
      <c r="B707" s="18" t="s">
        <v>369</v>
      </c>
      <c r="C707" s="30">
        <v>1480.0</v>
      </c>
      <c r="D707" s="30">
        <v>680.0</v>
      </c>
      <c r="E707" s="30">
        <v>1950.0</v>
      </c>
      <c r="F707" s="30">
        <v>2200.0</v>
      </c>
      <c r="G707" s="30">
        <v>1380.0</v>
      </c>
      <c r="H707" s="30">
        <v>1400.0</v>
      </c>
      <c r="I707" s="30">
        <v>1320.0</v>
      </c>
      <c r="J707" s="30">
        <v>1720.0</v>
      </c>
      <c r="K707" s="30">
        <v>1230.0</v>
      </c>
      <c r="L707" s="30">
        <v>1340.0</v>
      </c>
      <c r="M707" s="30">
        <v>1140.0</v>
      </c>
      <c r="N707" s="30">
        <v>1470.0</v>
      </c>
      <c r="O707" s="30">
        <v>1800.0</v>
      </c>
      <c r="P707" s="30">
        <v>1720.0</v>
      </c>
      <c r="Q707" s="30">
        <v>2040.0</v>
      </c>
      <c r="R707" s="30">
        <v>2000.0</v>
      </c>
      <c r="S707" s="30">
        <v>1480.0</v>
      </c>
      <c r="T707" s="30">
        <v>2320.0</v>
      </c>
      <c r="U707" s="30">
        <v>1300.0</v>
      </c>
      <c r="V707" s="30">
        <v>1780.0</v>
      </c>
      <c r="W707" s="30">
        <v>1540.0</v>
      </c>
      <c r="X707" s="48">
        <v>140.0</v>
      </c>
      <c r="Y707" s="30">
        <v>17310.0</v>
      </c>
      <c r="Z707" s="30">
        <v>16120.0</v>
      </c>
      <c r="AA707" s="30">
        <v>33430.0</v>
      </c>
      <c r="AB707" s="46">
        <f t="array" ref="AB707">xlookup(A707&amp;B707,'Inventory by Market SKU (Units)'!D:D,'Inventory by Market SKU (Units)'!C:C,"",0)</f>
        <v>-60</v>
      </c>
      <c r="AC707" s="47">
        <f t="shared" si="1"/>
        <v>-0.03896103896</v>
      </c>
      <c r="AD707" s="46"/>
    </row>
    <row r="708" ht="14.25" customHeight="1">
      <c r="A708" s="11" t="s">
        <v>47</v>
      </c>
      <c r="B708" s="11" t="s">
        <v>719</v>
      </c>
      <c r="C708" s="28">
        <v>1000.0</v>
      </c>
      <c r="D708" s="28">
        <v>1403.0</v>
      </c>
      <c r="E708" s="28">
        <v>680.0</v>
      </c>
      <c r="F708" s="28">
        <v>1080.0</v>
      </c>
      <c r="G708" s="28">
        <v>960.0</v>
      </c>
      <c r="H708" s="28">
        <v>640.0</v>
      </c>
      <c r="I708" s="28">
        <v>100.0</v>
      </c>
      <c r="J708" s="28">
        <v>1890.0</v>
      </c>
      <c r="K708" s="28">
        <v>960.0</v>
      </c>
      <c r="L708" s="28">
        <v>750.0</v>
      </c>
      <c r="M708" s="28">
        <v>680.0</v>
      </c>
      <c r="N708" s="28">
        <v>910.0</v>
      </c>
      <c r="O708" s="28">
        <v>1650.0</v>
      </c>
      <c r="P708" s="28">
        <v>1220.0</v>
      </c>
      <c r="Q708" s="28">
        <v>1040.0</v>
      </c>
      <c r="R708" s="28">
        <v>1280.0</v>
      </c>
      <c r="S708" s="28">
        <v>60.0</v>
      </c>
      <c r="T708" s="28">
        <v>790.0</v>
      </c>
      <c r="U708" s="28">
        <v>1380.0</v>
      </c>
      <c r="V708" s="28">
        <v>780.0</v>
      </c>
      <c r="W708" s="28">
        <v>740.0</v>
      </c>
      <c r="X708" s="29">
        <v>0.0</v>
      </c>
      <c r="Y708" s="28">
        <v>11053.0</v>
      </c>
      <c r="Z708" s="28">
        <v>8940.0</v>
      </c>
      <c r="AA708" s="28">
        <v>19993.0</v>
      </c>
      <c r="AB708" s="46">
        <f t="array" ref="AB708">xlookup(A708&amp;B708,'Inventory by Market SKU (Units)'!D:D,'Inventory by Market SKU (Units)'!C:C,"",0)</f>
        <v>0</v>
      </c>
      <c r="AC708" s="47">
        <f t="shared" si="1"/>
        <v>0</v>
      </c>
      <c r="AD708" s="46"/>
    </row>
    <row r="709" ht="14.25" customHeight="1">
      <c r="A709" s="18" t="s">
        <v>47</v>
      </c>
      <c r="B709" s="18" t="s">
        <v>720</v>
      </c>
      <c r="C709" s="30">
        <v>1890.0</v>
      </c>
      <c r="D709" s="30">
        <v>2478.0</v>
      </c>
      <c r="E709" s="30">
        <v>1810.0</v>
      </c>
      <c r="F709" s="30">
        <v>1800.0</v>
      </c>
      <c r="G709" s="30">
        <v>1740.0</v>
      </c>
      <c r="H709" s="30">
        <v>1605.0</v>
      </c>
      <c r="I709" s="30">
        <v>1815.0</v>
      </c>
      <c r="J709" s="30">
        <v>2340.0</v>
      </c>
      <c r="K709" s="30">
        <v>1575.0</v>
      </c>
      <c r="L709" s="30">
        <v>1930.0</v>
      </c>
      <c r="M709" s="30">
        <v>2460.0</v>
      </c>
      <c r="N709" s="30">
        <v>2055.0</v>
      </c>
      <c r="O709" s="30">
        <v>2400.0</v>
      </c>
      <c r="P709" s="30">
        <v>1485.0</v>
      </c>
      <c r="Q709" s="30">
        <v>2026.0</v>
      </c>
      <c r="R709" s="30">
        <v>2355.0</v>
      </c>
      <c r="S709" s="30">
        <v>1473.0</v>
      </c>
      <c r="T709" s="30">
        <v>835.0</v>
      </c>
      <c r="U709" s="30">
        <v>660.0</v>
      </c>
      <c r="V709" s="30">
        <v>2730.0</v>
      </c>
      <c r="W709" s="30">
        <v>1290.0</v>
      </c>
      <c r="X709" s="48">
        <v>105.0</v>
      </c>
      <c r="Y709" s="30">
        <v>23498.0</v>
      </c>
      <c r="Z709" s="30">
        <v>15359.0</v>
      </c>
      <c r="AA709" s="30">
        <v>38857.0</v>
      </c>
      <c r="AB709" s="46">
        <f t="array" ref="AB709">xlookup(A709&amp;B709,'Inventory by Market SKU (Units)'!D:D,'Inventory by Market SKU (Units)'!C:C,"",0)</f>
        <v>-45</v>
      </c>
      <c r="AC709" s="47">
        <f t="shared" si="1"/>
        <v>-0.02884615385</v>
      </c>
      <c r="AD709" s="46"/>
    </row>
    <row r="710" ht="14.25" customHeight="1">
      <c r="A710" s="11" t="s">
        <v>47</v>
      </c>
      <c r="B710" s="11" t="s">
        <v>721</v>
      </c>
      <c r="C710" s="28">
        <v>855.0</v>
      </c>
      <c r="D710" s="28">
        <v>720.0</v>
      </c>
      <c r="E710" s="28">
        <v>795.0</v>
      </c>
      <c r="F710" s="28">
        <v>885.0</v>
      </c>
      <c r="G710" s="28">
        <v>0.0</v>
      </c>
      <c r="H710" s="28">
        <v>480.0</v>
      </c>
      <c r="I710" s="28">
        <v>1725.0</v>
      </c>
      <c r="J710" s="28">
        <v>1050.0</v>
      </c>
      <c r="K710" s="28">
        <v>1060.0</v>
      </c>
      <c r="L710" s="28">
        <v>1305.0</v>
      </c>
      <c r="M710" s="28">
        <v>840.0</v>
      </c>
      <c r="N710" s="28">
        <v>1305.0</v>
      </c>
      <c r="O710" s="28">
        <v>1680.0</v>
      </c>
      <c r="P710" s="28">
        <v>1290.0</v>
      </c>
      <c r="Q710" s="28">
        <v>1650.0</v>
      </c>
      <c r="R710" s="28">
        <v>945.0</v>
      </c>
      <c r="S710" s="28">
        <v>1557.0</v>
      </c>
      <c r="T710" s="28">
        <v>1515.0</v>
      </c>
      <c r="U710" s="28">
        <v>1965.0</v>
      </c>
      <c r="V710" s="28">
        <v>1875.0</v>
      </c>
      <c r="W710" s="28">
        <v>1110.0</v>
      </c>
      <c r="X710" s="29">
        <v>105.0</v>
      </c>
      <c r="Y710" s="28">
        <v>11020.0</v>
      </c>
      <c r="Z710" s="28">
        <v>13692.0</v>
      </c>
      <c r="AA710" s="28">
        <v>24712.0</v>
      </c>
      <c r="AB710" s="46">
        <f t="array" ref="AB710">xlookup(A710&amp;B710,'Inventory by Market SKU (Units)'!D:D,'Inventory by Market SKU (Units)'!C:C,"",0)</f>
        <v>-75</v>
      </c>
      <c r="AC710" s="47">
        <f t="shared" si="1"/>
        <v>-0.04545454545</v>
      </c>
      <c r="AD710" s="46"/>
    </row>
    <row r="711" ht="14.25" customHeight="1">
      <c r="A711" s="18" t="s">
        <v>47</v>
      </c>
      <c r="B711" s="18" t="s">
        <v>359</v>
      </c>
      <c r="C711" s="30">
        <v>1350.0</v>
      </c>
      <c r="D711" s="30">
        <v>1860.0</v>
      </c>
      <c r="E711" s="30">
        <v>925.0</v>
      </c>
      <c r="F711" s="30">
        <v>1275.0</v>
      </c>
      <c r="G711" s="30">
        <v>975.0</v>
      </c>
      <c r="H711" s="30">
        <v>1305.0</v>
      </c>
      <c r="I711" s="30">
        <v>1710.0</v>
      </c>
      <c r="J711" s="30">
        <v>1710.0</v>
      </c>
      <c r="K711" s="30">
        <v>1575.0</v>
      </c>
      <c r="L711" s="30">
        <v>1355.0</v>
      </c>
      <c r="M711" s="30">
        <v>1185.0</v>
      </c>
      <c r="N711" s="30">
        <v>1365.0</v>
      </c>
      <c r="O711" s="30">
        <v>1560.0</v>
      </c>
      <c r="P711" s="30">
        <v>1830.0</v>
      </c>
      <c r="Q711" s="30">
        <v>1141.0</v>
      </c>
      <c r="R711" s="30">
        <v>30.0</v>
      </c>
      <c r="S711" s="30">
        <v>1397.0</v>
      </c>
      <c r="T711" s="30">
        <v>1270.0</v>
      </c>
      <c r="U711" s="30">
        <v>1770.0</v>
      </c>
      <c r="V711" s="30">
        <v>1425.0</v>
      </c>
      <c r="W711" s="30">
        <v>1005.0</v>
      </c>
      <c r="X711" s="48">
        <v>120.0</v>
      </c>
      <c r="Y711" s="30">
        <v>16590.0</v>
      </c>
      <c r="Z711" s="30">
        <v>11548.0</v>
      </c>
      <c r="AA711" s="30">
        <v>28138.0</v>
      </c>
      <c r="AB711" s="46">
        <f t="array" ref="AB711">xlookup(A711&amp;B711,'Inventory by Market SKU (Units)'!D:D,'Inventory by Market SKU (Units)'!C:C,"",0)</f>
        <v>-60</v>
      </c>
      <c r="AC711" s="47">
        <f t="shared" si="1"/>
        <v>-0.04285714286</v>
      </c>
      <c r="AD711" s="46"/>
    </row>
    <row r="712" ht="14.25" customHeight="1">
      <c r="A712" s="11" t="s">
        <v>47</v>
      </c>
      <c r="B712" s="11" t="s">
        <v>722</v>
      </c>
      <c r="C712" s="28">
        <v>2120.0</v>
      </c>
      <c r="D712" s="28">
        <v>1900.0</v>
      </c>
      <c r="E712" s="28">
        <v>2510.0</v>
      </c>
      <c r="F712" s="28">
        <v>2700.0</v>
      </c>
      <c r="G712" s="28">
        <v>2020.0</v>
      </c>
      <c r="H712" s="28">
        <v>2200.0</v>
      </c>
      <c r="I712" s="28">
        <v>1440.0</v>
      </c>
      <c r="J712" s="28">
        <v>2260.0</v>
      </c>
      <c r="K712" s="28">
        <v>1537.0</v>
      </c>
      <c r="L712" s="28">
        <v>2140.0</v>
      </c>
      <c r="M712" s="28">
        <v>1760.0</v>
      </c>
      <c r="N712" s="28">
        <v>1970.0</v>
      </c>
      <c r="O712" s="28">
        <v>2100.0</v>
      </c>
      <c r="P712" s="28">
        <v>1120.0</v>
      </c>
      <c r="Q712" s="28">
        <v>960.0</v>
      </c>
      <c r="R712" s="28">
        <v>3840.0</v>
      </c>
      <c r="S712" s="28">
        <v>380.0</v>
      </c>
      <c r="T712" s="28">
        <v>1628.0</v>
      </c>
      <c r="U712" s="28">
        <v>1920.0</v>
      </c>
      <c r="V712" s="28">
        <v>120.0</v>
      </c>
      <c r="W712" s="28">
        <v>620.0</v>
      </c>
      <c r="X712" s="29">
        <v>120.0</v>
      </c>
      <c r="Y712" s="28">
        <v>24557.0</v>
      </c>
      <c r="Z712" s="28">
        <v>12808.0</v>
      </c>
      <c r="AA712" s="28">
        <v>37365.0</v>
      </c>
      <c r="AB712" s="46">
        <f t="array" ref="AB712">xlookup(A712&amp;B712,'Inventory by Market SKU (Units)'!D:D,'Inventory by Market SKU (Units)'!C:C,"",0)</f>
        <v>-100</v>
      </c>
      <c r="AC712" s="47">
        <f t="shared" si="1"/>
        <v>-0.1127819549</v>
      </c>
      <c r="AD712" s="46"/>
    </row>
    <row r="713" ht="14.25" customHeight="1">
      <c r="A713" s="18" t="s">
        <v>47</v>
      </c>
      <c r="B713" s="18" t="s">
        <v>723</v>
      </c>
      <c r="C713" s="30">
        <v>750.0</v>
      </c>
      <c r="D713" s="30">
        <v>693.0</v>
      </c>
      <c r="E713" s="30">
        <v>705.0</v>
      </c>
      <c r="F713" s="30">
        <v>555.0</v>
      </c>
      <c r="G713" s="30">
        <v>255.0</v>
      </c>
      <c r="H713" s="30">
        <v>360.0</v>
      </c>
      <c r="I713" s="30">
        <v>1050.0</v>
      </c>
      <c r="J713" s="30">
        <v>615.0</v>
      </c>
      <c r="K713" s="30">
        <v>285.0</v>
      </c>
      <c r="L713" s="30">
        <v>360.0</v>
      </c>
      <c r="M713" s="30">
        <v>390.0</v>
      </c>
      <c r="N713" s="30">
        <v>360.0</v>
      </c>
      <c r="O713" s="30">
        <v>315.0</v>
      </c>
      <c r="P713" s="30">
        <v>285.0</v>
      </c>
      <c r="Q713" s="30">
        <v>195.0</v>
      </c>
      <c r="R713" s="30">
        <v>750.0</v>
      </c>
      <c r="S713" s="30">
        <v>315.0</v>
      </c>
      <c r="T713" s="30">
        <v>400.0</v>
      </c>
      <c r="U713" s="30">
        <v>315.0</v>
      </c>
      <c r="V713" s="30">
        <v>345.0</v>
      </c>
      <c r="W713" s="30">
        <v>195.0</v>
      </c>
      <c r="X713" s="48">
        <v>15.0</v>
      </c>
      <c r="Y713" s="30">
        <v>6378.0</v>
      </c>
      <c r="Z713" s="30">
        <v>3130.0</v>
      </c>
      <c r="AA713" s="30">
        <v>9508.0</v>
      </c>
      <c r="AB713" s="46">
        <f t="array" ref="AB713">xlookup(A713&amp;B713,'Inventory by Market SKU (Units)'!D:D,'Inventory by Market SKU (Units)'!C:C,"",0)</f>
        <v>0</v>
      </c>
      <c r="AC713" s="47">
        <f t="shared" si="1"/>
        <v>0</v>
      </c>
      <c r="AD713" s="46"/>
    </row>
    <row r="714" ht="14.25" customHeight="1">
      <c r="A714" s="11" t="s">
        <v>47</v>
      </c>
      <c r="B714" s="11" t="s">
        <v>364</v>
      </c>
      <c r="C714" s="28">
        <v>1575.0</v>
      </c>
      <c r="D714" s="28">
        <v>1620.0</v>
      </c>
      <c r="E714" s="28">
        <v>940.0</v>
      </c>
      <c r="F714" s="28">
        <v>1635.0</v>
      </c>
      <c r="G714" s="28">
        <v>1395.0</v>
      </c>
      <c r="H714" s="28">
        <v>885.0</v>
      </c>
      <c r="I714" s="28">
        <v>1830.0</v>
      </c>
      <c r="J714" s="28">
        <v>1695.0</v>
      </c>
      <c r="K714" s="28">
        <v>1470.0</v>
      </c>
      <c r="L714" s="28">
        <v>1310.0</v>
      </c>
      <c r="M714" s="28">
        <v>1380.0</v>
      </c>
      <c r="N714" s="28">
        <v>1515.0</v>
      </c>
      <c r="O714" s="28">
        <v>1440.0</v>
      </c>
      <c r="P714" s="28">
        <v>1740.0</v>
      </c>
      <c r="Q714" s="28">
        <v>1500.0</v>
      </c>
      <c r="R714" s="28">
        <v>2640.0</v>
      </c>
      <c r="S714" s="28">
        <v>75.0</v>
      </c>
      <c r="T714" s="28">
        <v>1525.0</v>
      </c>
      <c r="U714" s="28">
        <v>1999.0</v>
      </c>
      <c r="V714" s="28">
        <v>1440.0</v>
      </c>
      <c r="W714" s="28">
        <v>1260.0</v>
      </c>
      <c r="X714" s="29">
        <v>120.0</v>
      </c>
      <c r="Y714" s="28">
        <v>17250.0</v>
      </c>
      <c r="Z714" s="28">
        <v>13739.0</v>
      </c>
      <c r="AA714" s="28">
        <v>30989.0</v>
      </c>
      <c r="AB714" s="46">
        <f t="array" ref="AB714">xlookup(A714&amp;B714,'Inventory by Market SKU (Units)'!D:D,'Inventory by Market SKU (Units)'!C:C,"",0)</f>
        <v>-75</v>
      </c>
      <c r="AC714" s="47">
        <f t="shared" si="1"/>
        <v>-0.0478825282</v>
      </c>
      <c r="AD714" s="46"/>
    </row>
    <row r="715" ht="14.25" customHeight="1">
      <c r="A715" s="18" t="s">
        <v>47</v>
      </c>
      <c r="B715" s="18" t="s">
        <v>724</v>
      </c>
      <c r="C715" s="30">
        <v>1680.0</v>
      </c>
      <c r="D715" s="30">
        <v>2300.0</v>
      </c>
      <c r="E715" s="30">
        <v>2150.0</v>
      </c>
      <c r="F715" s="30">
        <v>2600.0</v>
      </c>
      <c r="G715" s="30">
        <v>2260.0</v>
      </c>
      <c r="H715" s="30">
        <v>2280.0</v>
      </c>
      <c r="I715" s="30">
        <v>2280.0</v>
      </c>
      <c r="J715" s="30">
        <v>3160.0</v>
      </c>
      <c r="K715" s="30">
        <v>1630.0</v>
      </c>
      <c r="L715" s="30">
        <v>1980.0</v>
      </c>
      <c r="M715" s="30">
        <v>1880.0</v>
      </c>
      <c r="N715" s="30">
        <v>820.0</v>
      </c>
      <c r="O715" s="30">
        <v>2880.0</v>
      </c>
      <c r="P715" s="30">
        <v>2960.0</v>
      </c>
      <c r="Q715" s="30">
        <v>2740.0</v>
      </c>
      <c r="R715" s="30">
        <v>760.0</v>
      </c>
      <c r="S715" s="30">
        <v>2640.0</v>
      </c>
      <c r="T715" s="30">
        <v>1490.0</v>
      </c>
      <c r="U715" s="30">
        <v>2265.0</v>
      </c>
      <c r="V715" s="30">
        <v>1000.0</v>
      </c>
      <c r="W715" s="30">
        <v>540.0</v>
      </c>
      <c r="X715" s="48">
        <v>220.0</v>
      </c>
      <c r="Y715" s="30">
        <v>25020.0</v>
      </c>
      <c r="Z715" s="30">
        <v>17495.0</v>
      </c>
      <c r="AA715" s="30">
        <v>42515.0</v>
      </c>
      <c r="AB715" s="46">
        <f t="array" ref="AB715">xlookup(A715&amp;B715,'Inventory by Market SKU (Units)'!D:D,'Inventory by Market SKU (Units)'!C:C,"",0)</f>
        <v>-180</v>
      </c>
      <c r="AC715" s="47">
        <f t="shared" si="1"/>
        <v>-0.1419185283</v>
      </c>
      <c r="AD715" s="46"/>
    </row>
    <row r="716" ht="14.25" customHeight="1">
      <c r="A716" s="11" t="s">
        <v>47</v>
      </c>
      <c r="B716" s="11" t="s">
        <v>415</v>
      </c>
      <c r="C716" s="28">
        <v>990.0</v>
      </c>
      <c r="D716" s="28">
        <v>1605.0</v>
      </c>
      <c r="E716" s="28">
        <v>625.0</v>
      </c>
      <c r="F716" s="28">
        <v>1080.0</v>
      </c>
      <c r="G716" s="28">
        <v>885.0</v>
      </c>
      <c r="H716" s="28">
        <v>870.0</v>
      </c>
      <c r="I716" s="28">
        <v>1215.0</v>
      </c>
      <c r="J716" s="28">
        <v>1515.0</v>
      </c>
      <c r="K716" s="28">
        <v>1050.0</v>
      </c>
      <c r="L716" s="28">
        <v>1040.0</v>
      </c>
      <c r="M716" s="28">
        <v>900.0</v>
      </c>
      <c r="N716" s="28">
        <v>1185.0</v>
      </c>
      <c r="O716" s="28">
        <v>1305.0</v>
      </c>
      <c r="P716" s="28">
        <v>1215.0</v>
      </c>
      <c r="Q716" s="28">
        <v>1275.0</v>
      </c>
      <c r="R716" s="28">
        <v>615.0</v>
      </c>
      <c r="S716" s="28">
        <v>795.0</v>
      </c>
      <c r="T716" s="28">
        <v>1240.0</v>
      </c>
      <c r="U716" s="28">
        <v>870.0</v>
      </c>
      <c r="V716" s="28">
        <v>690.0</v>
      </c>
      <c r="W716" s="28">
        <v>900.0</v>
      </c>
      <c r="X716" s="29">
        <v>75.0</v>
      </c>
      <c r="Y716" s="28">
        <v>12960.0</v>
      </c>
      <c r="Z716" s="28">
        <v>8980.0</v>
      </c>
      <c r="AA716" s="28">
        <v>21940.0</v>
      </c>
      <c r="AB716" s="46">
        <f t="array" ref="AB716">xlookup(A716&amp;B716,'Inventory by Market SKU (Units)'!D:D,'Inventory by Market SKU (Units)'!C:C,"",0)</f>
        <v>-45</v>
      </c>
      <c r="AC716" s="47">
        <f t="shared" si="1"/>
        <v>-0.05487804878</v>
      </c>
      <c r="AD716" s="46"/>
    </row>
    <row r="717" ht="14.25" customHeight="1">
      <c r="A717" s="18" t="s">
        <v>47</v>
      </c>
      <c r="B717" s="18" t="s">
        <v>419</v>
      </c>
      <c r="C717" s="30">
        <v>1780.0</v>
      </c>
      <c r="D717" s="30">
        <v>1720.0</v>
      </c>
      <c r="E717" s="30">
        <v>1270.0</v>
      </c>
      <c r="F717" s="30">
        <v>2300.0</v>
      </c>
      <c r="G717" s="30">
        <v>1400.0</v>
      </c>
      <c r="H717" s="30">
        <v>1820.0</v>
      </c>
      <c r="I717" s="30">
        <v>2340.0</v>
      </c>
      <c r="J717" s="30">
        <v>1980.0</v>
      </c>
      <c r="K717" s="30">
        <v>1290.0</v>
      </c>
      <c r="L717" s="30">
        <v>1480.0</v>
      </c>
      <c r="M717" s="30">
        <v>1300.0</v>
      </c>
      <c r="N717" s="30">
        <v>1770.0</v>
      </c>
      <c r="O717" s="30">
        <v>1700.0</v>
      </c>
      <c r="P717" s="30">
        <v>2245.0</v>
      </c>
      <c r="Q717" s="30">
        <v>2400.0</v>
      </c>
      <c r="R717" s="30">
        <v>2020.0</v>
      </c>
      <c r="S717" s="30">
        <v>1500.0</v>
      </c>
      <c r="T717" s="30">
        <v>1760.0</v>
      </c>
      <c r="U717" s="30">
        <v>1820.0</v>
      </c>
      <c r="V717" s="30">
        <v>340.0</v>
      </c>
      <c r="W717" s="30">
        <v>380.0</v>
      </c>
      <c r="X717" s="48">
        <v>40.0</v>
      </c>
      <c r="Y717" s="30">
        <v>20450.0</v>
      </c>
      <c r="Z717" s="30">
        <v>14205.0</v>
      </c>
      <c r="AA717" s="30">
        <v>34655.0</v>
      </c>
      <c r="AB717" s="46">
        <f t="array" ref="AB717">xlookup(A717&amp;B717,'Inventory by Market SKU (Units)'!D:D,'Inventory by Market SKU (Units)'!C:C,"",0)</f>
        <v>-20</v>
      </c>
      <c r="AC717" s="47">
        <f t="shared" si="1"/>
        <v>-0.02362204724</v>
      </c>
      <c r="AD717" s="46"/>
    </row>
    <row r="718" ht="14.25" customHeight="1">
      <c r="A718" s="11" t="s">
        <v>47</v>
      </c>
      <c r="B718" s="11" t="s">
        <v>543</v>
      </c>
      <c r="C718" s="28">
        <v>1110.0</v>
      </c>
      <c r="D718" s="28">
        <v>1605.0</v>
      </c>
      <c r="E718" s="28">
        <v>1240.0</v>
      </c>
      <c r="F718" s="28">
        <v>1110.0</v>
      </c>
      <c r="G718" s="28">
        <v>1290.0</v>
      </c>
      <c r="H718" s="28">
        <v>1080.0</v>
      </c>
      <c r="I718" s="28">
        <v>1470.0</v>
      </c>
      <c r="J718" s="28">
        <v>1580.0</v>
      </c>
      <c r="K718" s="28">
        <v>1202.0</v>
      </c>
      <c r="L718" s="28">
        <v>1120.0</v>
      </c>
      <c r="M718" s="28">
        <v>1215.0</v>
      </c>
      <c r="N718" s="28">
        <v>1305.0</v>
      </c>
      <c r="O718" s="28">
        <v>1410.0</v>
      </c>
      <c r="P718" s="28">
        <v>1470.0</v>
      </c>
      <c r="Q718" s="28">
        <v>630.0</v>
      </c>
      <c r="R718" s="28">
        <v>2250.0</v>
      </c>
      <c r="S718" s="28">
        <v>365.0</v>
      </c>
      <c r="T718" s="28">
        <v>1445.0</v>
      </c>
      <c r="U718" s="28">
        <v>1170.0</v>
      </c>
      <c r="V718" s="28">
        <v>1065.0</v>
      </c>
      <c r="W718" s="28">
        <v>1110.0</v>
      </c>
      <c r="X718" s="29">
        <v>135.0</v>
      </c>
      <c r="Y718" s="28">
        <v>15327.0</v>
      </c>
      <c r="Z718" s="28">
        <v>11050.0</v>
      </c>
      <c r="AA718" s="28">
        <v>26377.0</v>
      </c>
      <c r="AB718" s="46">
        <f t="array" ref="AB718">xlookup(A718&amp;B718,'Inventory by Market SKU (Units)'!D:D,'Inventory by Market SKU (Units)'!C:C,"",0)</f>
        <v>-105</v>
      </c>
      <c r="AC718" s="47">
        <f t="shared" si="1"/>
        <v>-0.09417040359</v>
      </c>
      <c r="AD718" s="46"/>
    </row>
    <row r="719" ht="14.25" customHeight="1">
      <c r="A719" s="18" t="s">
        <v>47</v>
      </c>
      <c r="B719" s="18" t="s">
        <v>725</v>
      </c>
      <c r="C719" s="30">
        <v>555.0</v>
      </c>
      <c r="D719" s="30">
        <v>1080.0</v>
      </c>
      <c r="E719" s="30">
        <v>820.0</v>
      </c>
      <c r="F719" s="30">
        <v>615.0</v>
      </c>
      <c r="G719" s="30">
        <v>810.0</v>
      </c>
      <c r="H719" s="30">
        <v>780.0</v>
      </c>
      <c r="I719" s="30">
        <v>765.0</v>
      </c>
      <c r="J719" s="30">
        <v>90.0</v>
      </c>
      <c r="K719" s="30">
        <v>630.0</v>
      </c>
      <c r="L719" s="30">
        <v>640.0</v>
      </c>
      <c r="M719" s="30">
        <v>705.0</v>
      </c>
      <c r="N719" s="30">
        <v>795.0</v>
      </c>
      <c r="O719" s="30">
        <v>1270.0</v>
      </c>
      <c r="P719" s="30">
        <v>855.0</v>
      </c>
      <c r="Q719" s="30">
        <v>900.0</v>
      </c>
      <c r="R719" s="30">
        <v>30.0</v>
      </c>
      <c r="S719" s="30">
        <v>45.0</v>
      </c>
      <c r="T719" s="30">
        <v>45.0</v>
      </c>
      <c r="U719" s="30">
        <v>180.0</v>
      </c>
      <c r="V719" s="30">
        <v>660.0</v>
      </c>
      <c r="W719" s="30">
        <v>705.0</v>
      </c>
      <c r="X719" s="48">
        <v>90.0</v>
      </c>
      <c r="Y719" s="30">
        <v>8285.0</v>
      </c>
      <c r="Z719" s="30">
        <v>4780.0</v>
      </c>
      <c r="AA719" s="30">
        <v>13065.0</v>
      </c>
      <c r="AB719" s="46">
        <f t="array" ref="AB719">xlookup(A719&amp;B719,'Inventory by Market SKU (Units)'!D:D,'Inventory by Market SKU (Units)'!C:C,"",0)</f>
        <v>-52</v>
      </c>
      <c r="AC719" s="47">
        <f t="shared" si="1"/>
        <v>-0.1009708738</v>
      </c>
      <c r="AD719" s="46"/>
    </row>
    <row r="720" ht="14.25" customHeight="1">
      <c r="A720" s="11" t="s">
        <v>47</v>
      </c>
      <c r="B720" s="11" t="s">
        <v>726</v>
      </c>
      <c r="C720" s="28">
        <v>576.0</v>
      </c>
      <c r="D720" s="28">
        <v>264.0</v>
      </c>
      <c r="E720" s="28">
        <v>324.0</v>
      </c>
      <c r="F720" s="28">
        <v>492.0</v>
      </c>
      <c r="G720" s="28">
        <v>180.0</v>
      </c>
      <c r="H720" s="28">
        <v>240.0</v>
      </c>
      <c r="I720" s="28">
        <v>276.0</v>
      </c>
      <c r="J720" s="28">
        <v>0.0</v>
      </c>
      <c r="K720" s="28">
        <v>0.0</v>
      </c>
      <c r="L720" s="28">
        <v>0.0</v>
      </c>
      <c r="M720" s="28">
        <v>12.0</v>
      </c>
      <c r="N720" s="28">
        <v>0.0</v>
      </c>
      <c r="O720" s="28">
        <v>0.0</v>
      </c>
      <c r="P720" s="28">
        <v>0.0</v>
      </c>
      <c r="Q720" s="28">
        <v>0.0</v>
      </c>
      <c r="R720" s="28">
        <v>0.0</v>
      </c>
      <c r="S720" s="28">
        <v>0.0</v>
      </c>
      <c r="T720" s="28">
        <v>0.0</v>
      </c>
      <c r="U720" s="28">
        <v>0.0</v>
      </c>
      <c r="V720" s="28">
        <v>0.0</v>
      </c>
      <c r="W720" s="28">
        <v>0.0</v>
      </c>
      <c r="X720" s="29">
        <v>0.0</v>
      </c>
      <c r="Y720" s="28">
        <v>2364.0</v>
      </c>
      <c r="Z720" s="28">
        <v>0.0</v>
      </c>
      <c r="AA720" s="28">
        <v>2364.0</v>
      </c>
      <c r="AB720" s="46" t="str">
        <f t="array" ref="AB720">xlookup(A720&amp;B720,'Inventory by Market SKU (Units)'!D:D,'Inventory by Market SKU (Units)'!C:C,"",0)</f>
        <v/>
      </c>
      <c r="AC720" s="47" t="str">
        <f t="shared" si="1"/>
        <v/>
      </c>
      <c r="AD720" s="46"/>
    </row>
    <row r="721" ht="14.25" customHeight="1">
      <c r="A721" s="18" t="s">
        <v>47</v>
      </c>
      <c r="B721" s="18" t="s">
        <v>266</v>
      </c>
      <c r="C721" s="30">
        <v>504.0</v>
      </c>
      <c r="D721" s="30">
        <v>360.0</v>
      </c>
      <c r="E721" s="30">
        <v>348.0</v>
      </c>
      <c r="F721" s="30">
        <v>192.0</v>
      </c>
      <c r="G721" s="30">
        <v>444.0</v>
      </c>
      <c r="H721" s="30">
        <v>108.0</v>
      </c>
      <c r="I721" s="30">
        <v>0.0</v>
      </c>
      <c r="J721" s="30">
        <v>0.0</v>
      </c>
      <c r="K721" s="30">
        <v>0.0</v>
      </c>
      <c r="L721" s="30">
        <v>0.0</v>
      </c>
      <c r="M721" s="30">
        <v>12.0</v>
      </c>
      <c r="N721" s="30">
        <v>0.0</v>
      </c>
      <c r="O721" s="30">
        <v>0.0</v>
      </c>
      <c r="P721" s="30">
        <v>0.0</v>
      </c>
      <c r="Q721" s="30">
        <v>0.0</v>
      </c>
      <c r="R721" s="30">
        <v>0.0</v>
      </c>
      <c r="S721" s="30">
        <v>0.0</v>
      </c>
      <c r="T721" s="30">
        <v>0.0</v>
      </c>
      <c r="U721" s="30">
        <v>0.0</v>
      </c>
      <c r="V721" s="30">
        <v>0.0</v>
      </c>
      <c r="W721" s="30">
        <v>0.0</v>
      </c>
      <c r="X721" s="48">
        <v>0.0</v>
      </c>
      <c r="Y721" s="30">
        <v>1968.0</v>
      </c>
      <c r="Z721" s="30">
        <v>0.0</v>
      </c>
      <c r="AA721" s="30">
        <v>1968.0</v>
      </c>
      <c r="AB721" s="46" t="str">
        <f t="array" ref="AB721">xlookup(A721&amp;B721,'Inventory by Market SKU (Units)'!D:D,'Inventory by Market SKU (Units)'!C:C,"",0)</f>
        <v/>
      </c>
      <c r="AC721" s="47" t="str">
        <f t="shared" si="1"/>
        <v/>
      </c>
      <c r="AD721" s="46"/>
    </row>
    <row r="722" ht="14.25" customHeight="1">
      <c r="A722" s="11" t="s">
        <v>47</v>
      </c>
      <c r="B722" s="11" t="s">
        <v>727</v>
      </c>
      <c r="C722" s="28">
        <v>576.0</v>
      </c>
      <c r="D722" s="28">
        <v>204.0</v>
      </c>
      <c r="E722" s="28">
        <v>312.0</v>
      </c>
      <c r="F722" s="28">
        <v>204.0</v>
      </c>
      <c r="G722" s="28">
        <v>0.0</v>
      </c>
      <c r="H722" s="28">
        <v>0.0</v>
      </c>
      <c r="I722" s="28">
        <v>0.0</v>
      </c>
      <c r="J722" s="28">
        <v>0.0</v>
      </c>
      <c r="K722" s="28">
        <v>0.0</v>
      </c>
      <c r="L722" s="28">
        <v>60.0</v>
      </c>
      <c r="M722" s="28">
        <v>0.0</v>
      </c>
      <c r="N722" s="28">
        <v>0.0</v>
      </c>
      <c r="O722" s="28">
        <v>0.0</v>
      </c>
      <c r="P722" s="28">
        <v>0.0</v>
      </c>
      <c r="Q722" s="28">
        <v>0.0</v>
      </c>
      <c r="R722" s="28">
        <v>0.0</v>
      </c>
      <c r="S722" s="28">
        <v>0.0</v>
      </c>
      <c r="T722" s="28">
        <v>0.0</v>
      </c>
      <c r="U722" s="28">
        <v>0.0</v>
      </c>
      <c r="V722" s="28">
        <v>0.0</v>
      </c>
      <c r="W722" s="28">
        <v>0.0</v>
      </c>
      <c r="X722" s="29">
        <v>0.0</v>
      </c>
      <c r="Y722" s="28">
        <v>1356.0</v>
      </c>
      <c r="Z722" s="28">
        <v>0.0</v>
      </c>
      <c r="AA722" s="28">
        <v>1356.0</v>
      </c>
      <c r="AB722" s="46" t="str">
        <f t="array" ref="AB722">xlookup(A722&amp;B722,'Inventory by Market SKU (Units)'!D:D,'Inventory by Market SKU (Units)'!C:C,"",0)</f>
        <v/>
      </c>
      <c r="AC722" s="47" t="str">
        <f t="shared" si="1"/>
        <v/>
      </c>
      <c r="AD722" s="46"/>
    </row>
    <row r="723" ht="14.25" customHeight="1">
      <c r="A723" s="18" t="s">
        <v>47</v>
      </c>
      <c r="B723" s="18" t="s">
        <v>362</v>
      </c>
      <c r="C723" s="30">
        <v>975.0</v>
      </c>
      <c r="D723" s="30">
        <v>1815.0</v>
      </c>
      <c r="E723" s="30">
        <v>1000.0</v>
      </c>
      <c r="F723" s="30">
        <v>1410.0</v>
      </c>
      <c r="G723" s="30">
        <v>1020.0</v>
      </c>
      <c r="H723" s="30">
        <v>870.0</v>
      </c>
      <c r="I723" s="30">
        <v>1230.0</v>
      </c>
      <c r="J723" s="30">
        <v>2055.0</v>
      </c>
      <c r="K723" s="30">
        <v>660.0</v>
      </c>
      <c r="L723" s="30">
        <v>1445.0</v>
      </c>
      <c r="M723" s="30">
        <v>1470.0</v>
      </c>
      <c r="N723" s="30">
        <v>1440.0</v>
      </c>
      <c r="O723" s="30">
        <v>1845.0</v>
      </c>
      <c r="P723" s="30">
        <v>480.0</v>
      </c>
      <c r="Q723" s="30">
        <v>1800.0</v>
      </c>
      <c r="R723" s="30">
        <v>1590.0</v>
      </c>
      <c r="S723" s="30">
        <v>1505.0</v>
      </c>
      <c r="T723" s="30">
        <v>1804.0</v>
      </c>
      <c r="U723" s="30">
        <v>2424.0</v>
      </c>
      <c r="V723" s="30">
        <v>1770.0</v>
      </c>
      <c r="W723" s="30">
        <v>1350.0</v>
      </c>
      <c r="X723" s="48">
        <v>60.0</v>
      </c>
      <c r="Y723" s="30">
        <v>15390.0</v>
      </c>
      <c r="Z723" s="30">
        <v>14628.0</v>
      </c>
      <c r="AA723" s="30">
        <v>30018.0</v>
      </c>
      <c r="AB723" s="46">
        <f t="array" ref="AB723">xlookup(A723&amp;B723,'Inventory by Market SKU (Units)'!D:D,'Inventory by Market SKU (Units)'!C:C,"",0)</f>
        <v>0</v>
      </c>
      <c r="AC723" s="47">
        <f t="shared" si="1"/>
        <v>0</v>
      </c>
      <c r="AD723" s="46"/>
    </row>
    <row r="724" ht="14.25" customHeight="1">
      <c r="A724" s="11" t="s">
        <v>47</v>
      </c>
      <c r="B724" s="11" t="s">
        <v>366</v>
      </c>
      <c r="C724" s="28">
        <v>1005.0</v>
      </c>
      <c r="D724" s="28">
        <v>975.0</v>
      </c>
      <c r="E724" s="28">
        <v>1365.0</v>
      </c>
      <c r="F724" s="28">
        <v>1395.0</v>
      </c>
      <c r="G724" s="28">
        <v>1230.0</v>
      </c>
      <c r="H724" s="28">
        <v>1215.0</v>
      </c>
      <c r="I724" s="28">
        <v>1185.0</v>
      </c>
      <c r="J724" s="28">
        <v>1515.0</v>
      </c>
      <c r="K724" s="28">
        <v>900.0</v>
      </c>
      <c r="L724" s="28">
        <v>1445.0</v>
      </c>
      <c r="M724" s="28">
        <v>1365.0</v>
      </c>
      <c r="N724" s="28">
        <v>1305.0</v>
      </c>
      <c r="O724" s="28">
        <v>2085.0</v>
      </c>
      <c r="P724" s="28">
        <v>855.0</v>
      </c>
      <c r="Q724" s="28">
        <v>1800.0</v>
      </c>
      <c r="R724" s="28">
        <v>885.0</v>
      </c>
      <c r="S724" s="28">
        <v>1787.0</v>
      </c>
      <c r="T724" s="28">
        <v>1624.0</v>
      </c>
      <c r="U724" s="28">
        <v>1935.0</v>
      </c>
      <c r="V724" s="28">
        <v>1860.0</v>
      </c>
      <c r="W724" s="28">
        <v>1200.0</v>
      </c>
      <c r="X724" s="29">
        <v>195.0</v>
      </c>
      <c r="Y724" s="28">
        <v>14900.0</v>
      </c>
      <c r="Z724" s="28">
        <v>14226.0</v>
      </c>
      <c r="AA724" s="28">
        <v>29126.0</v>
      </c>
      <c r="AB724" s="46">
        <f t="array" ref="AB724">xlookup(A724&amp;B724,'Inventory by Market SKU (Units)'!D:D,'Inventory by Market SKU (Units)'!C:C,"",0)</f>
        <v>-15</v>
      </c>
      <c r="AC724" s="47">
        <f t="shared" si="1"/>
        <v>-0.009009009009</v>
      </c>
      <c r="AD724" s="46"/>
    </row>
    <row r="725" ht="14.25" customHeight="1">
      <c r="A725" s="18" t="s">
        <v>47</v>
      </c>
      <c r="B725" s="18" t="s">
        <v>728</v>
      </c>
      <c r="C725" s="30">
        <v>2080.0</v>
      </c>
      <c r="D725" s="30">
        <v>1880.0</v>
      </c>
      <c r="E725" s="30">
        <v>1350.0</v>
      </c>
      <c r="F725" s="30">
        <v>2600.0</v>
      </c>
      <c r="G725" s="30">
        <v>1640.0</v>
      </c>
      <c r="H725" s="30">
        <v>1500.0</v>
      </c>
      <c r="I725" s="30">
        <v>960.0</v>
      </c>
      <c r="J725" s="30">
        <v>2400.0</v>
      </c>
      <c r="K725" s="30">
        <v>1192.0</v>
      </c>
      <c r="L725" s="30">
        <v>1440.0</v>
      </c>
      <c r="M725" s="30">
        <v>1320.0</v>
      </c>
      <c r="N725" s="30">
        <v>2390.0</v>
      </c>
      <c r="O725" s="30">
        <v>1800.0</v>
      </c>
      <c r="P725" s="30">
        <v>0.0</v>
      </c>
      <c r="Q725" s="30">
        <v>680.0</v>
      </c>
      <c r="R725" s="30">
        <v>3680.0</v>
      </c>
      <c r="S725" s="30">
        <v>1180.0</v>
      </c>
      <c r="T725" s="30">
        <v>2638.0</v>
      </c>
      <c r="U725" s="30">
        <v>2620.0</v>
      </c>
      <c r="V725" s="30">
        <v>2360.0</v>
      </c>
      <c r="W725" s="30">
        <v>1660.0</v>
      </c>
      <c r="X725" s="48">
        <v>140.0</v>
      </c>
      <c r="Y725" s="30">
        <v>20752.0</v>
      </c>
      <c r="Z725" s="30">
        <v>16758.0</v>
      </c>
      <c r="AA725" s="30">
        <v>37510.0</v>
      </c>
      <c r="AB725" s="46">
        <f t="array" ref="AB725">xlookup(A725&amp;B725,'Inventory by Market SKU (Units)'!D:D,'Inventory by Market SKU (Units)'!C:C,"",0)</f>
        <v>-80</v>
      </c>
      <c r="AC725" s="47">
        <f t="shared" si="1"/>
        <v>-0.03614457831</v>
      </c>
      <c r="AD725" s="46"/>
    </row>
    <row r="726" ht="14.25" customHeight="1">
      <c r="A726" s="11" t="s">
        <v>47</v>
      </c>
      <c r="B726" s="11" t="s">
        <v>276</v>
      </c>
      <c r="C726" s="28">
        <v>672.0</v>
      </c>
      <c r="D726" s="28">
        <v>372.0</v>
      </c>
      <c r="E726" s="28">
        <v>228.0</v>
      </c>
      <c r="F726" s="28">
        <v>468.0</v>
      </c>
      <c r="G726" s="28">
        <v>312.0</v>
      </c>
      <c r="H726" s="28">
        <v>288.0</v>
      </c>
      <c r="I726" s="28">
        <v>444.0</v>
      </c>
      <c r="J726" s="28">
        <v>276.0</v>
      </c>
      <c r="K726" s="28">
        <v>216.0</v>
      </c>
      <c r="L726" s="28">
        <v>180.0</v>
      </c>
      <c r="M726" s="28">
        <v>432.0</v>
      </c>
      <c r="N726" s="28">
        <v>348.0</v>
      </c>
      <c r="O726" s="28">
        <v>228.0</v>
      </c>
      <c r="P726" s="28">
        <v>0.0</v>
      </c>
      <c r="Q726" s="28">
        <v>0.0</v>
      </c>
      <c r="R726" s="28">
        <v>48.0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9">
        <v>0.0</v>
      </c>
      <c r="Y726" s="28">
        <v>4236.0</v>
      </c>
      <c r="Z726" s="28">
        <v>276.0</v>
      </c>
      <c r="AA726" s="28">
        <v>4512.0</v>
      </c>
      <c r="AB726" s="46" t="str">
        <f t="array" ref="AB726">xlookup(A726&amp;B726,'Inventory by Market SKU (Units)'!D:D,'Inventory by Market SKU (Units)'!C:C,"",0)</f>
        <v/>
      </c>
      <c r="AC726" s="47" t="str">
        <f t="shared" si="1"/>
        <v/>
      </c>
      <c r="AD726" s="46"/>
    </row>
    <row r="727" ht="14.25" customHeight="1">
      <c r="A727" s="18" t="s">
        <v>47</v>
      </c>
      <c r="B727" s="18" t="s">
        <v>729</v>
      </c>
      <c r="C727" s="30">
        <v>1620.0</v>
      </c>
      <c r="D727" s="30">
        <v>1980.0</v>
      </c>
      <c r="E727" s="30">
        <v>1195.0</v>
      </c>
      <c r="F727" s="30">
        <v>1125.0</v>
      </c>
      <c r="G727" s="30">
        <v>1785.0</v>
      </c>
      <c r="H727" s="30">
        <v>1470.0</v>
      </c>
      <c r="I727" s="30">
        <v>2370.0</v>
      </c>
      <c r="J727" s="30">
        <v>2100.0</v>
      </c>
      <c r="K727" s="30">
        <v>1860.0</v>
      </c>
      <c r="L727" s="30">
        <v>1705.0</v>
      </c>
      <c r="M727" s="30">
        <v>495.0</v>
      </c>
      <c r="N727" s="30">
        <v>1875.0</v>
      </c>
      <c r="O727" s="30">
        <v>1695.0</v>
      </c>
      <c r="P727" s="30">
        <v>2100.0</v>
      </c>
      <c r="Q727" s="30">
        <v>2235.0</v>
      </c>
      <c r="R727" s="30">
        <v>2745.0</v>
      </c>
      <c r="S727" s="30">
        <v>1755.0</v>
      </c>
      <c r="T727" s="30">
        <v>295.0</v>
      </c>
      <c r="U727" s="30">
        <v>3375.0</v>
      </c>
      <c r="V727" s="30">
        <v>1245.0</v>
      </c>
      <c r="W727" s="30">
        <v>1260.0</v>
      </c>
      <c r="X727" s="48">
        <v>105.0</v>
      </c>
      <c r="Y727" s="30">
        <v>19580.0</v>
      </c>
      <c r="Z727" s="30">
        <v>16810.0</v>
      </c>
      <c r="AA727" s="30">
        <v>36390.0</v>
      </c>
      <c r="AB727" s="46">
        <f t="array" ref="AB727">xlookup(A727&amp;B727,'Inventory by Market SKU (Units)'!D:D,'Inventory by Market SKU (Units)'!C:C,"",0)</f>
        <v>-60</v>
      </c>
      <c r="AC727" s="47">
        <f t="shared" si="1"/>
        <v>-0.0306122449</v>
      </c>
      <c r="AD727" s="46"/>
    </row>
    <row r="728" ht="14.25" customHeight="1">
      <c r="A728" s="11" t="s">
        <v>47</v>
      </c>
      <c r="B728" s="11" t="s">
        <v>730</v>
      </c>
      <c r="C728" s="28">
        <v>2120.0</v>
      </c>
      <c r="D728" s="28">
        <v>1360.0</v>
      </c>
      <c r="E728" s="28">
        <v>1760.0</v>
      </c>
      <c r="F728" s="28">
        <v>1980.0</v>
      </c>
      <c r="G728" s="28">
        <v>1860.0</v>
      </c>
      <c r="H728" s="28">
        <v>780.0</v>
      </c>
      <c r="I728" s="28">
        <v>2780.0</v>
      </c>
      <c r="J728" s="28">
        <v>2050.0</v>
      </c>
      <c r="K728" s="28">
        <v>1940.0</v>
      </c>
      <c r="L728" s="28">
        <v>1450.0</v>
      </c>
      <c r="M728" s="28">
        <v>1620.0</v>
      </c>
      <c r="N728" s="28">
        <v>1290.0</v>
      </c>
      <c r="O728" s="28">
        <v>0.0</v>
      </c>
      <c r="P728" s="28">
        <v>540.0</v>
      </c>
      <c r="Q728" s="28">
        <v>1800.0</v>
      </c>
      <c r="R728" s="28">
        <v>140.0</v>
      </c>
      <c r="S728" s="28">
        <v>3136.0</v>
      </c>
      <c r="T728" s="28">
        <v>1510.0</v>
      </c>
      <c r="U728" s="28">
        <v>1360.0</v>
      </c>
      <c r="V728" s="28">
        <v>2320.0</v>
      </c>
      <c r="W728" s="28">
        <v>1920.0</v>
      </c>
      <c r="X728" s="29">
        <v>240.0</v>
      </c>
      <c r="Y728" s="28">
        <v>20990.0</v>
      </c>
      <c r="Z728" s="28">
        <v>12966.0</v>
      </c>
      <c r="AA728" s="28">
        <v>33956.0</v>
      </c>
      <c r="AB728" s="46">
        <f t="array" ref="AB728">xlookup(A728&amp;B728,'Inventory by Market SKU (Units)'!D:D,'Inventory by Market SKU (Units)'!C:C,"",0)</f>
        <v>-120</v>
      </c>
      <c r="AC728" s="47">
        <f t="shared" si="1"/>
        <v>-0.06428571429</v>
      </c>
      <c r="AD728" s="46"/>
    </row>
    <row r="729" ht="14.25" customHeight="1">
      <c r="A729" s="18" t="s">
        <v>47</v>
      </c>
      <c r="B729" s="18" t="s">
        <v>355</v>
      </c>
      <c r="C729" s="30">
        <v>945.0</v>
      </c>
      <c r="D729" s="30">
        <v>4620.0</v>
      </c>
      <c r="E729" s="30">
        <v>1060.0</v>
      </c>
      <c r="F729" s="30">
        <v>1560.0</v>
      </c>
      <c r="G729" s="30">
        <v>960.0</v>
      </c>
      <c r="H729" s="30">
        <v>1005.0</v>
      </c>
      <c r="I729" s="30">
        <v>1455.0</v>
      </c>
      <c r="J729" s="30">
        <v>1620.0</v>
      </c>
      <c r="K729" s="30">
        <v>885.0</v>
      </c>
      <c r="L729" s="30">
        <v>1460.0</v>
      </c>
      <c r="M729" s="30">
        <v>990.0</v>
      </c>
      <c r="N729" s="30">
        <v>1155.0</v>
      </c>
      <c r="O729" s="30">
        <v>1590.0</v>
      </c>
      <c r="P729" s="30">
        <v>1395.0</v>
      </c>
      <c r="Q729" s="30">
        <v>1381.0</v>
      </c>
      <c r="R729" s="30">
        <v>2280.0</v>
      </c>
      <c r="S729" s="30">
        <v>1305.0</v>
      </c>
      <c r="T729" s="30">
        <v>1795.0</v>
      </c>
      <c r="U729" s="30">
        <v>1680.0</v>
      </c>
      <c r="V729" s="30">
        <v>1680.0</v>
      </c>
      <c r="W729" s="30">
        <v>1125.0</v>
      </c>
      <c r="X729" s="48">
        <v>60.0</v>
      </c>
      <c r="Y729" s="30">
        <v>17715.0</v>
      </c>
      <c r="Z729" s="30">
        <v>14291.0</v>
      </c>
      <c r="AA729" s="30">
        <v>32006.0</v>
      </c>
      <c r="AB729" s="46">
        <f t="array" ref="AB729">xlookup(A729&amp;B729,'Inventory by Market SKU (Units)'!D:D,'Inventory by Market SKU (Units)'!C:C,"",0)</f>
        <v>-15</v>
      </c>
      <c r="AC729" s="47">
        <f t="shared" si="1"/>
        <v>-0.01003344482</v>
      </c>
      <c r="AD729" s="46"/>
    </row>
    <row r="730" ht="14.25" customHeight="1">
      <c r="A730" s="11" t="s">
        <v>47</v>
      </c>
      <c r="B730" s="11" t="s">
        <v>731</v>
      </c>
      <c r="C730" s="28">
        <v>615.0</v>
      </c>
      <c r="D730" s="28">
        <v>1233.0</v>
      </c>
      <c r="E730" s="28">
        <v>420.0</v>
      </c>
      <c r="F730" s="28">
        <v>855.0</v>
      </c>
      <c r="G730" s="28">
        <v>630.0</v>
      </c>
      <c r="H730" s="28">
        <v>645.0</v>
      </c>
      <c r="I730" s="28">
        <v>825.0</v>
      </c>
      <c r="J730" s="28">
        <v>1050.0</v>
      </c>
      <c r="K730" s="28">
        <v>512.0</v>
      </c>
      <c r="L730" s="28">
        <v>240.0</v>
      </c>
      <c r="M730" s="28">
        <v>405.0</v>
      </c>
      <c r="N730" s="28">
        <v>555.0</v>
      </c>
      <c r="O730" s="28">
        <v>705.0</v>
      </c>
      <c r="P730" s="28">
        <v>735.0</v>
      </c>
      <c r="Q730" s="28">
        <v>450.0</v>
      </c>
      <c r="R730" s="28">
        <v>735.0</v>
      </c>
      <c r="S730" s="28">
        <v>377.0</v>
      </c>
      <c r="T730" s="28">
        <v>905.0</v>
      </c>
      <c r="U730" s="28">
        <v>420.0</v>
      </c>
      <c r="V730" s="28">
        <v>435.0</v>
      </c>
      <c r="W730" s="28">
        <v>495.0</v>
      </c>
      <c r="X730" s="29">
        <v>45.0</v>
      </c>
      <c r="Y730" s="28">
        <v>7985.0</v>
      </c>
      <c r="Z730" s="28">
        <v>5302.0</v>
      </c>
      <c r="AA730" s="28">
        <v>13287.0</v>
      </c>
      <c r="AB730" s="46">
        <f t="array" ref="AB730">xlookup(A730&amp;B730,'Inventory by Market SKU (Units)'!D:D,'Inventory by Market SKU (Units)'!C:C,"",0)</f>
        <v>-30</v>
      </c>
      <c r="AC730" s="47">
        <f t="shared" si="1"/>
        <v>-0.06666666667</v>
      </c>
      <c r="AD730" s="46"/>
    </row>
    <row r="731" ht="14.25" customHeight="1">
      <c r="A731" s="18" t="s">
        <v>47</v>
      </c>
      <c r="B731" s="18" t="s">
        <v>732</v>
      </c>
      <c r="C731" s="30">
        <v>420.0</v>
      </c>
      <c r="D731" s="30">
        <v>1185.0</v>
      </c>
      <c r="E731" s="30">
        <v>930.0</v>
      </c>
      <c r="F731" s="30">
        <v>710.0</v>
      </c>
      <c r="G731" s="30">
        <v>630.0</v>
      </c>
      <c r="H731" s="30">
        <v>1440.0</v>
      </c>
      <c r="I731" s="30">
        <v>850.0</v>
      </c>
      <c r="J731" s="30">
        <v>795.0</v>
      </c>
      <c r="K731" s="30">
        <v>535.0</v>
      </c>
      <c r="L731" s="30">
        <v>825.0</v>
      </c>
      <c r="M731" s="30">
        <v>465.0</v>
      </c>
      <c r="N731" s="30">
        <v>585.0</v>
      </c>
      <c r="O731" s="30">
        <v>855.0</v>
      </c>
      <c r="P731" s="30">
        <v>810.0</v>
      </c>
      <c r="Q731" s="30">
        <v>960.0</v>
      </c>
      <c r="R731" s="30">
        <v>570.0</v>
      </c>
      <c r="S731" s="30">
        <v>75.0</v>
      </c>
      <c r="T731" s="30">
        <v>15.0</v>
      </c>
      <c r="U731" s="30">
        <v>0.0</v>
      </c>
      <c r="V731" s="30">
        <v>135.0</v>
      </c>
      <c r="W731" s="30">
        <v>495.0</v>
      </c>
      <c r="X731" s="48">
        <v>180.0</v>
      </c>
      <c r="Y731" s="30">
        <v>9370.0</v>
      </c>
      <c r="Z731" s="30">
        <v>4095.0</v>
      </c>
      <c r="AA731" s="30">
        <v>13465.0</v>
      </c>
      <c r="AB731" s="46">
        <f t="array" ref="AB731">xlookup(A731&amp;B731,'Inventory by Market SKU (Units)'!D:D,'Inventory by Market SKU (Units)'!C:C,"",0)</f>
        <v>-15</v>
      </c>
      <c r="AC731" s="47">
        <f t="shared" si="1"/>
        <v>-0.07142857143</v>
      </c>
      <c r="AD731" s="46"/>
    </row>
    <row r="732" ht="14.25" customHeight="1">
      <c r="A732" s="11" t="s">
        <v>47</v>
      </c>
      <c r="B732" s="11" t="s">
        <v>733</v>
      </c>
      <c r="C732" s="28">
        <v>190.0</v>
      </c>
      <c r="D732" s="28">
        <v>200.0</v>
      </c>
      <c r="E732" s="28">
        <v>210.0</v>
      </c>
      <c r="F732" s="28">
        <v>130.0</v>
      </c>
      <c r="G732" s="28">
        <v>90.0</v>
      </c>
      <c r="H732" s="28">
        <v>210.0</v>
      </c>
      <c r="I732" s="28">
        <v>160.0</v>
      </c>
      <c r="J732" s="28">
        <v>30.0</v>
      </c>
      <c r="K732" s="28">
        <v>100.0</v>
      </c>
      <c r="L732" s="28">
        <v>130.0</v>
      </c>
      <c r="M732" s="28">
        <v>50.0</v>
      </c>
      <c r="N732" s="28">
        <v>80.0</v>
      </c>
      <c r="O732" s="28">
        <v>180.0</v>
      </c>
      <c r="P732" s="28">
        <v>110.0</v>
      </c>
      <c r="Q732" s="28">
        <v>120.0</v>
      </c>
      <c r="R732" s="28">
        <v>5.0</v>
      </c>
      <c r="S732" s="28">
        <v>190.0</v>
      </c>
      <c r="T732" s="28">
        <v>80.0</v>
      </c>
      <c r="U732" s="28">
        <v>110.0</v>
      </c>
      <c r="V732" s="28">
        <v>90.0</v>
      </c>
      <c r="W732" s="28">
        <v>10.0</v>
      </c>
      <c r="X732" s="29">
        <v>10.0</v>
      </c>
      <c r="Y732" s="28">
        <v>1580.0</v>
      </c>
      <c r="Z732" s="28">
        <v>905.0</v>
      </c>
      <c r="AA732" s="28">
        <v>2485.0</v>
      </c>
      <c r="AB732" s="46">
        <f t="array" ref="AB732">xlookup(A732&amp;B732,'Inventory by Market SKU (Units)'!D:D,'Inventory by Market SKU (Units)'!C:C,"",0)</f>
        <v>-10</v>
      </c>
      <c r="AC732" s="47">
        <f t="shared" si="1"/>
        <v>-0.1428571429</v>
      </c>
      <c r="AD732" s="46"/>
    </row>
    <row r="733" ht="14.25" customHeight="1">
      <c r="A733" s="18" t="s">
        <v>47</v>
      </c>
      <c r="B733" s="18" t="s">
        <v>734</v>
      </c>
      <c r="C733" s="30">
        <v>50.0</v>
      </c>
      <c r="D733" s="30">
        <v>0.0</v>
      </c>
      <c r="E733" s="30">
        <v>0.0</v>
      </c>
      <c r="F733" s="30">
        <v>350.0</v>
      </c>
      <c r="G733" s="30">
        <v>200.0</v>
      </c>
      <c r="H733" s="30">
        <v>210.0</v>
      </c>
      <c r="I733" s="30">
        <v>220.0</v>
      </c>
      <c r="J733" s="30">
        <v>40.0</v>
      </c>
      <c r="K733" s="30">
        <v>100.0</v>
      </c>
      <c r="L733" s="30">
        <v>150.0</v>
      </c>
      <c r="M733" s="30">
        <v>0.0</v>
      </c>
      <c r="N733" s="30">
        <v>170.0</v>
      </c>
      <c r="O733" s="30">
        <v>300.0</v>
      </c>
      <c r="P733" s="30">
        <v>30.0</v>
      </c>
      <c r="Q733" s="30">
        <v>10.0</v>
      </c>
      <c r="R733" s="30">
        <v>5.0</v>
      </c>
      <c r="S733" s="30">
        <v>210.0</v>
      </c>
      <c r="T733" s="30">
        <v>100.0</v>
      </c>
      <c r="U733" s="30">
        <v>0.0</v>
      </c>
      <c r="V733" s="30">
        <v>90.0</v>
      </c>
      <c r="W733" s="30">
        <v>110.0</v>
      </c>
      <c r="X733" s="48">
        <v>70.0</v>
      </c>
      <c r="Y733" s="30">
        <v>1490.0</v>
      </c>
      <c r="Z733" s="30">
        <v>925.0</v>
      </c>
      <c r="AA733" s="30">
        <v>2415.0</v>
      </c>
      <c r="AB733" s="46">
        <f t="array" ref="AB733">xlookup(A733&amp;B733,'Inventory by Market SKU (Units)'!D:D,'Inventory by Market SKU (Units)'!C:C,"",0)</f>
        <v>-10</v>
      </c>
      <c r="AC733" s="47">
        <f t="shared" si="1"/>
        <v>-0.15</v>
      </c>
      <c r="AD733" s="46"/>
    </row>
    <row r="734" ht="14.25" customHeight="1">
      <c r="A734" s="11" t="s">
        <v>47</v>
      </c>
      <c r="B734" s="11" t="s">
        <v>735</v>
      </c>
      <c r="C734" s="28">
        <v>645.0</v>
      </c>
      <c r="D734" s="28">
        <v>750.0</v>
      </c>
      <c r="E734" s="28">
        <v>585.0</v>
      </c>
      <c r="F734" s="28">
        <v>750.0</v>
      </c>
      <c r="G734" s="28">
        <v>690.0</v>
      </c>
      <c r="H734" s="28">
        <v>525.0</v>
      </c>
      <c r="I734" s="28">
        <v>930.0</v>
      </c>
      <c r="J734" s="28">
        <v>765.0</v>
      </c>
      <c r="K734" s="28">
        <v>390.0</v>
      </c>
      <c r="L734" s="28">
        <v>685.0</v>
      </c>
      <c r="M734" s="28">
        <v>435.0</v>
      </c>
      <c r="N734" s="28">
        <v>585.0</v>
      </c>
      <c r="O734" s="28">
        <v>780.0</v>
      </c>
      <c r="P734" s="28">
        <v>465.0</v>
      </c>
      <c r="Q734" s="28">
        <v>570.0</v>
      </c>
      <c r="R734" s="28">
        <v>0.0</v>
      </c>
      <c r="S734" s="28">
        <v>15.0</v>
      </c>
      <c r="T734" s="28">
        <v>820.0</v>
      </c>
      <c r="U734" s="28">
        <v>1110.0</v>
      </c>
      <c r="V734" s="28">
        <v>465.0</v>
      </c>
      <c r="W734" s="28">
        <v>135.0</v>
      </c>
      <c r="X734" s="29">
        <v>30.0</v>
      </c>
      <c r="Y734" s="28">
        <v>7735.0</v>
      </c>
      <c r="Z734" s="28">
        <v>4390.0</v>
      </c>
      <c r="AA734" s="28">
        <v>12125.0</v>
      </c>
      <c r="AB734" s="46">
        <f t="array" ref="AB734">xlookup(A734&amp;B734,'Inventory by Market SKU (Units)'!D:D,'Inventory by Market SKU (Units)'!C:C,"",0)</f>
        <v>-15</v>
      </c>
      <c r="AC734" s="47">
        <f t="shared" si="1"/>
        <v>-0.02631578947</v>
      </c>
      <c r="AD734" s="46"/>
    </row>
    <row r="735" ht="14.25" customHeight="1">
      <c r="A735" s="18" t="s">
        <v>47</v>
      </c>
      <c r="B735" s="18" t="s">
        <v>736</v>
      </c>
      <c r="C735" s="30">
        <v>75.0</v>
      </c>
      <c r="D735" s="30">
        <v>0.0</v>
      </c>
      <c r="E735" s="30">
        <v>0.0</v>
      </c>
      <c r="F735" s="30">
        <v>0.0</v>
      </c>
      <c r="G735" s="30">
        <v>0.0</v>
      </c>
      <c r="H735" s="30">
        <v>0.0</v>
      </c>
      <c r="I735" s="30">
        <v>0.0</v>
      </c>
      <c r="J735" s="30">
        <v>0.0</v>
      </c>
      <c r="K735" s="30">
        <v>0.0</v>
      </c>
      <c r="L735" s="30">
        <v>0.0</v>
      </c>
      <c r="M735" s="30">
        <v>0.0</v>
      </c>
      <c r="N735" s="30">
        <v>0.0</v>
      </c>
      <c r="O735" s="30">
        <v>0.0</v>
      </c>
      <c r="P735" s="30">
        <v>0.0</v>
      </c>
      <c r="Q735" s="30">
        <v>0.0</v>
      </c>
      <c r="R735" s="30">
        <v>0.0</v>
      </c>
      <c r="S735" s="30">
        <v>0.0</v>
      </c>
      <c r="T735" s="30">
        <v>0.0</v>
      </c>
      <c r="U735" s="30">
        <v>0.0</v>
      </c>
      <c r="V735" s="30">
        <v>0.0</v>
      </c>
      <c r="W735" s="30">
        <v>0.0</v>
      </c>
      <c r="X735" s="48">
        <v>0.0</v>
      </c>
      <c r="Y735" s="30">
        <v>75.0</v>
      </c>
      <c r="Z735" s="30">
        <v>0.0</v>
      </c>
      <c r="AA735" s="30">
        <v>75.0</v>
      </c>
      <c r="AB735" s="46" t="str">
        <f t="array" ref="AB735">xlookup(A735&amp;B735,'Inventory by Market SKU (Units)'!D:D,'Inventory by Market SKU (Units)'!C:C,"",0)</f>
        <v/>
      </c>
      <c r="AC735" s="47" t="str">
        <f t="shared" si="1"/>
        <v/>
      </c>
      <c r="AD735" s="46"/>
    </row>
    <row r="736" ht="14.25" customHeight="1">
      <c r="A736" s="11" t="s">
        <v>47</v>
      </c>
      <c r="B736" s="11" t="s">
        <v>737</v>
      </c>
      <c r="C736" s="28">
        <v>396.0</v>
      </c>
      <c r="D736" s="28">
        <v>180.0</v>
      </c>
      <c r="E736" s="28">
        <v>180.0</v>
      </c>
      <c r="F736" s="28">
        <v>444.0</v>
      </c>
      <c r="G736" s="28">
        <v>300.0</v>
      </c>
      <c r="H736" s="28">
        <v>276.0</v>
      </c>
      <c r="I736" s="28">
        <v>348.0</v>
      </c>
      <c r="J736" s="28">
        <v>384.0</v>
      </c>
      <c r="K736" s="28">
        <v>204.0</v>
      </c>
      <c r="L736" s="28">
        <v>72.0</v>
      </c>
      <c r="M736" s="28">
        <v>24.0</v>
      </c>
      <c r="N736" s="28">
        <v>12.0</v>
      </c>
      <c r="O736" s="28">
        <v>0.0</v>
      </c>
      <c r="P736" s="28">
        <v>0.0</v>
      </c>
      <c r="Q736" s="28">
        <v>0.0</v>
      </c>
      <c r="R736" s="28">
        <v>12.0</v>
      </c>
      <c r="S736" s="28">
        <v>0.0</v>
      </c>
      <c r="T736" s="28">
        <v>0.0</v>
      </c>
      <c r="U736" s="28">
        <v>0.0</v>
      </c>
      <c r="V736" s="28">
        <v>0.0</v>
      </c>
      <c r="W736" s="28">
        <v>0.0</v>
      </c>
      <c r="X736" s="29">
        <v>0.0</v>
      </c>
      <c r="Y736" s="28">
        <v>2820.0</v>
      </c>
      <c r="Z736" s="28">
        <v>12.0</v>
      </c>
      <c r="AA736" s="28">
        <v>2832.0</v>
      </c>
      <c r="AB736" s="46" t="str">
        <f t="array" ref="AB736">xlookup(A736&amp;B736,'Inventory by Market SKU (Units)'!D:D,'Inventory by Market SKU (Units)'!C:C,"",0)</f>
        <v/>
      </c>
      <c r="AC736" s="47" t="str">
        <f t="shared" si="1"/>
        <v/>
      </c>
      <c r="AD736" s="46"/>
    </row>
    <row r="737" ht="14.25" customHeight="1">
      <c r="A737" s="18" t="s">
        <v>47</v>
      </c>
      <c r="B737" s="18" t="s">
        <v>269</v>
      </c>
      <c r="C737" s="30">
        <v>576.0</v>
      </c>
      <c r="D737" s="30">
        <v>348.0</v>
      </c>
      <c r="E737" s="30">
        <v>276.0</v>
      </c>
      <c r="F737" s="30">
        <v>360.0</v>
      </c>
      <c r="G737" s="30">
        <v>324.0</v>
      </c>
      <c r="H737" s="30">
        <v>372.0</v>
      </c>
      <c r="I737" s="30">
        <v>564.0</v>
      </c>
      <c r="J737" s="30">
        <v>0.0</v>
      </c>
      <c r="K737" s="30">
        <v>264.0</v>
      </c>
      <c r="L737" s="30">
        <v>288.0</v>
      </c>
      <c r="M737" s="30">
        <v>528.0</v>
      </c>
      <c r="N737" s="30">
        <v>156.0</v>
      </c>
      <c r="O737" s="30">
        <v>0.0</v>
      </c>
      <c r="P737" s="30">
        <v>0.0</v>
      </c>
      <c r="Q737" s="30">
        <v>0.0</v>
      </c>
      <c r="R737" s="30">
        <v>12.0</v>
      </c>
      <c r="S737" s="30">
        <v>0.0</v>
      </c>
      <c r="T737" s="30">
        <v>0.0</v>
      </c>
      <c r="U737" s="30">
        <v>0.0</v>
      </c>
      <c r="V737" s="30">
        <v>0.0</v>
      </c>
      <c r="W737" s="30">
        <v>0.0</v>
      </c>
      <c r="X737" s="48">
        <v>0.0</v>
      </c>
      <c r="Y737" s="30">
        <v>4056.0</v>
      </c>
      <c r="Z737" s="30">
        <v>12.0</v>
      </c>
      <c r="AA737" s="30">
        <v>4068.0</v>
      </c>
      <c r="AB737" s="46" t="str">
        <f t="array" ref="AB737">xlookup(A737&amp;B737,'Inventory by Market SKU (Units)'!D:D,'Inventory by Market SKU (Units)'!C:C,"",0)</f>
        <v/>
      </c>
      <c r="AC737" s="47" t="str">
        <f t="shared" si="1"/>
        <v/>
      </c>
      <c r="AD737" s="46"/>
    </row>
    <row r="738" ht="14.25" customHeight="1">
      <c r="A738" s="11" t="s">
        <v>47</v>
      </c>
      <c r="B738" s="11" t="s">
        <v>271</v>
      </c>
      <c r="C738" s="28">
        <v>492.0</v>
      </c>
      <c r="D738" s="28">
        <v>435.0</v>
      </c>
      <c r="E738" s="28">
        <v>324.0</v>
      </c>
      <c r="F738" s="28">
        <v>324.0</v>
      </c>
      <c r="G738" s="28">
        <v>324.0</v>
      </c>
      <c r="H738" s="28">
        <v>264.0</v>
      </c>
      <c r="I738" s="28">
        <v>168.0</v>
      </c>
      <c r="J738" s="28">
        <v>0.0</v>
      </c>
      <c r="K738" s="28">
        <v>132.0</v>
      </c>
      <c r="L738" s="28">
        <v>144.0</v>
      </c>
      <c r="M738" s="28">
        <v>156.0</v>
      </c>
      <c r="N738" s="28">
        <v>336.0</v>
      </c>
      <c r="O738" s="28">
        <v>348.0</v>
      </c>
      <c r="P738" s="28">
        <v>228.0</v>
      </c>
      <c r="Q738" s="28">
        <v>0.0</v>
      </c>
      <c r="R738" s="28">
        <v>28.0</v>
      </c>
      <c r="S738" s="28">
        <v>0.0</v>
      </c>
      <c r="T738" s="28">
        <v>0.0</v>
      </c>
      <c r="U738" s="28">
        <v>0.0</v>
      </c>
      <c r="V738" s="28">
        <v>0.0</v>
      </c>
      <c r="W738" s="28">
        <v>0.0</v>
      </c>
      <c r="X738" s="29">
        <v>0.0</v>
      </c>
      <c r="Y738" s="28">
        <v>3099.0</v>
      </c>
      <c r="Z738" s="28">
        <v>604.0</v>
      </c>
      <c r="AA738" s="28">
        <v>3703.0</v>
      </c>
      <c r="AB738" s="46" t="str">
        <f t="array" ref="AB738">xlookup(A738&amp;B738,'Inventory by Market SKU (Units)'!D:D,'Inventory by Market SKU (Units)'!C:C,"",0)</f>
        <v/>
      </c>
      <c r="AC738" s="47" t="str">
        <f t="shared" si="1"/>
        <v/>
      </c>
      <c r="AD738" s="46"/>
    </row>
    <row r="739" ht="14.25" customHeight="1">
      <c r="A739" s="18" t="s">
        <v>47</v>
      </c>
      <c r="B739" s="18" t="s">
        <v>738</v>
      </c>
      <c r="C739" s="30">
        <v>2060.0</v>
      </c>
      <c r="D739" s="30">
        <v>1460.0</v>
      </c>
      <c r="E739" s="30">
        <v>1490.0</v>
      </c>
      <c r="F739" s="30">
        <v>1760.0</v>
      </c>
      <c r="G739" s="30">
        <v>1720.0</v>
      </c>
      <c r="H739" s="30">
        <v>0.0</v>
      </c>
      <c r="I739" s="30">
        <v>1900.0</v>
      </c>
      <c r="J739" s="30">
        <v>2090.0</v>
      </c>
      <c r="K739" s="30">
        <v>1502.0</v>
      </c>
      <c r="L739" s="30">
        <v>1530.0</v>
      </c>
      <c r="M739" s="30">
        <v>1100.0</v>
      </c>
      <c r="N739" s="30">
        <v>1290.0</v>
      </c>
      <c r="O739" s="30">
        <v>1580.0</v>
      </c>
      <c r="P739" s="30">
        <v>1840.0</v>
      </c>
      <c r="Q739" s="30">
        <v>1240.0</v>
      </c>
      <c r="R739" s="30">
        <v>0.0</v>
      </c>
      <c r="S739" s="30">
        <v>400.0</v>
      </c>
      <c r="T739" s="30">
        <v>1470.0</v>
      </c>
      <c r="U739" s="30">
        <v>1544.0</v>
      </c>
      <c r="V739" s="30">
        <v>640.0</v>
      </c>
      <c r="W739" s="30">
        <v>500.0</v>
      </c>
      <c r="X739" s="48">
        <v>140.0</v>
      </c>
      <c r="Y739" s="30">
        <v>17902.0</v>
      </c>
      <c r="Z739" s="30">
        <v>9354.0</v>
      </c>
      <c r="AA739" s="30">
        <v>27256.0</v>
      </c>
      <c r="AB739" s="46">
        <f t="array" ref="AB739">xlookup(A739&amp;B739,'Inventory by Market SKU (Units)'!D:D,'Inventory by Market SKU (Units)'!C:C,"",0)</f>
        <v>-120</v>
      </c>
      <c r="AC739" s="47">
        <f t="shared" si="1"/>
        <v>-0.1341281669</v>
      </c>
      <c r="AD739" s="46"/>
    </row>
    <row r="740" ht="14.25" customHeight="1">
      <c r="A740" s="11" t="s">
        <v>47</v>
      </c>
      <c r="B740" s="11" t="s">
        <v>739</v>
      </c>
      <c r="C740" s="28">
        <v>330.0</v>
      </c>
      <c r="D740" s="28">
        <v>1155.0</v>
      </c>
      <c r="E740" s="28">
        <v>465.0</v>
      </c>
      <c r="F740" s="28">
        <v>660.0</v>
      </c>
      <c r="G740" s="28">
        <v>570.0</v>
      </c>
      <c r="H740" s="28">
        <v>405.0</v>
      </c>
      <c r="I740" s="28">
        <v>820.0</v>
      </c>
      <c r="J740" s="28">
        <v>1035.0</v>
      </c>
      <c r="K740" s="28">
        <v>1240.0</v>
      </c>
      <c r="L740" s="28">
        <v>945.0</v>
      </c>
      <c r="M740" s="28">
        <v>870.0</v>
      </c>
      <c r="N740" s="28">
        <v>270.0</v>
      </c>
      <c r="O740" s="28">
        <v>825.0</v>
      </c>
      <c r="P740" s="28">
        <v>945.0</v>
      </c>
      <c r="Q740" s="28">
        <v>900.0</v>
      </c>
      <c r="R740" s="28">
        <v>615.0</v>
      </c>
      <c r="S740" s="28">
        <v>195.0</v>
      </c>
      <c r="T740" s="28">
        <v>608.0</v>
      </c>
      <c r="U740" s="28">
        <v>825.0</v>
      </c>
      <c r="V740" s="28">
        <v>495.0</v>
      </c>
      <c r="W740" s="28">
        <v>345.0</v>
      </c>
      <c r="X740" s="29">
        <v>225.0</v>
      </c>
      <c r="Y740" s="28">
        <v>8765.0</v>
      </c>
      <c r="Z740" s="28">
        <v>5978.0</v>
      </c>
      <c r="AA740" s="28">
        <v>14743.0</v>
      </c>
      <c r="AB740" s="46">
        <f t="array" ref="AB740">xlookup(A740&amp;B740,'Inventory by Market SKU (Units)'!D:D,'Inventory by Market SKU (Units)'!C:C,"",0)</f>
        <v>-45</v>
      </c>
      <c r="AC740" s="47">
        <f t="shared" si="1"/>
        <v>-0.08108108108</v>
      </c>
      <c r="AD740" s="46"/>
    </row>
    <row r="741" ht="14.25" customHeight="1">
      <c r="A741" s="18" t="s">
        <v>47</v>
      </c>
      <c r="B741" s="18" t="s">
        <v>740</v>
      </c>
      <c r="C741" s="30">
        <v>690.0</v>
      </c>
      <c r="D741" s="30">
        <v>1185.0</v>
      </c>
      <c r="E741" s="30">
        <v>870.0</v>
      </c>
      <c r="F741" s="30">
        <v>1020.0</v>
      </c>
      <c r="G741" s="30">
        <v>360.0</v>
      </c>
      <c r="H741" s="30">
        <v>1515.0</v>
      </c>
      <c r="I741" s="30">
        <v>1740.0</v>
      </c>
      <c r="J741" s="30">
        <v>675.0</v>
      </c>
      <c r="K741" s="30">
        <v>15.0</v>
      </c>
      <c r="L741" s="30">
        <v>795.0</v>
      </c>
      <c r="M741" s="30">
        <v>45.0</v>
      </c>
      <c r="N741" s="30">
        <v>1395.0</v>
      </c>
      <c r="O741" s="30">
        <v>1140.0</v>
      </c>
      <c r="P741" s="30">
        <v>585.0</v>
      </c>
      <c r="Q741" s="30">
        <v>1065.0</v>
      </c>
      <c r="R741" s="30">
        <v>600.0</v>
      </c>
      <c r="S741" s="30">
        <v>1125.0</v>
      </c>
      <c r="T741" s="30">
        <v>1650.0</v>
      </c>
      <c r="U741" s="30">
        <v>855.0</v>
      </c>
      <c r="V741" s="30">
        <v>615.0</v>
      </c>
      <c r="W741" s="30">
        <v>1170.0</v>
      </c>
      <c r="X741" s="48">
        <v>75.0</v>
      </c>
      <c r="Y741" s="30">
        <v>10305.0</v>
      </c>
      <c r="Z741" s="30">
        <v>8880.0</v>
      </c>
      <c r="AA741" s="30">
        <v>19185.0</v>
      </c>
      <c r="AB741" s="46">
        <f t="array" ref="AB741">xlookup(A741&amp;B741,'Inventory by Market SKU (Units)'!D:D,'Inventory by Market SKU (Units)'!C:C,"",0)</f>
        <v>-60</v>
      </c>
      <c r="AC741" s="47">
        <f t="shared" si="1"/>
        <v>-0.06818181818</v>
      </c>
      <c r="AD741" s="46"/>
    </row>
    <row r="742" ht="14.25" customHeight="1">
      <c r="A742" s="11" t="s">
        <v>47</v>
      </c>
      <c r="B742" s="11" t="s">
        <v>741</v>
      </c>
      <c r="C742" s="28">
        <v>860.0</v>
      </c>
      <c r="D742" s="28">
        <v>940.0</v>
      </c>
      <c r="E742" s="28">
        <v>1170.0</v>
      </c>
      <c r="F742" s="28">
        <v>720.0</v>
      </c>
      <c r="G742" s="28">
        <v>640.0</v>
      </c>
      <c r="H742" s="28">
        <v>440.0</v>
      </c>
      <c r="I742" s="28">
        <v>40.0</v>
      </c>
      <c r="J742" s="28">
        <v>1190.0</v>
      </c>
      <c r="K742" s="28">
        <v>660.0</v>
      </c>
      <c r="L742" s="28">
        <v>470.0</v>
      </c>
      <c r="M742" s="28">
        <v>400.0</v>
      </c>
      <c r="N742" s="28">
        <v>610.0</v>
      </c>
      <c r="O742" s="28">
        <v>1370.0</v>
      </c>
      <c r="P742" s="28">
        <v>620.0</v>
      </c>
      <c r="Q742" s="28">
        <v>640.0</v>
      </c>
      <c r="R742" s="28">
        <v>1320.0</v>
      </c>
      <c r="S742" s="28">
        <v>500.0</v>
      </c>
      <c r="T742" s="28">
        <v>20.0</v>
      </c>
      <c r="U742" s="28">
        <v>60.0</v>
      </c>
      <c r="V742" s="28">
        <v>0.0</v>
      </c>
      <c r="W742" s="28">
        <v>20.0</v>
      </c>
      <c r="X742" s="29">
        <v>0.0</v>
      </c>
      <c r="Y742" s="28">
        <v>8140.0</v>
      </c>
      <c r="Z742" s="28">
        <v>4550.0</v>
      </c>
      <c r="AA742" s="28">
        <v>12690.0</v>
      </c>
      <c r="AB742" s="46">
        <f t="array" ref="AB742">xlookup(A742&amp;B742,'Inventory by Market SKU (Units)'!D:D,'Inventory by Market SKU (Units)'!C:C,"",0)</f>
        <v>0</v>
      </c>
      <c r="AC742" s="47">
        <f t="shared" si="1"/>
        <v>0</v>
      </c>
      <c r="AD742" s="46"/>
    </row>
    <row r="743" ht="14.25" customHeight="1">
      <c r="A743" s="18" t="s">
        <v>47</v>
      </c>
      <c r="B743" s="18" t="s">
        <v>742</v>
      </c>
      <c r="C743" s="30">
        <v>264.0</v>
      </c>
      <c r="D743" s="30">
        <v>144.0</v>
      </c>
      <c r="E743" s="30">
        <v>156.0</v>
      </c>
      <c r="F743" s="30">
        <v>456.0</v>
      </c>
      <c r="G743" s="30">
        <v>264.0</v>
      </c>
      <c r="H743" s="30">
        <v>444.0</v>
      </c>
      <c r="I743" s="30">
        <v>432.0</v>
      </c>
      <c r="J743" s="30">
        <v>0.0</v>
      </c>
      <c r="K743" s="30">
        <v>0.0</v>
      </c>
      <c r="L743" s="30">
        <v>84.0</v>
      </c>
      <c r="M743" s="30">
        <v>0.0</v>
      </c>
      <c r="N743" s="30">
        <v>0.0</v>
      </c>
      <c r="O743" s="30">
        <v>0.0</v>
      </c>
      <c r="P743" s="30">
        <v>0.0</v>
      </c>
      <c r="Q743" s="30">
        <v>0.0</v>
      </c>
      <c r="R743" s="30">
        <v>0.0</v>
      </c>
      <c r="S743" s="30">
        <v>0.0</v>
      </c>
      <c r="T743" s="30">
        <v>0.0</v>
      </c>
      <c r="U743" s="30">
        <v>0.0</v>
      </c>
      <c r="V743" s="30">
        <v>0.0</v>
      </c>
      <c r="W743" s="30">
        <v>0.0</v>
      </c>
      <c r="X743" s="48">
        <v>0.0</v>
      </c>
      <c r="Y743" s="30">
        <v>2244.0</v>
      </c>
      <c r="Z743" s="30">
        <v>0.0</v>
      </c>
      <c r="AA743" s="30">
        <v>2244.0</v>
      </c>
      <c r="AB743" s="46" t="str">
        <f t="array" ref="AB743">xlookup(A743&amp;B743,'Inventory by Market SKU (Units)'!D:D,'Inventory by Market SKU (Units)'!C:C,"",0)</f>
        <v/>
      </c>
      <c r="AC743" s="47" t="str">
        <f t="shared" si="1"/>
        <v/>
      </c>
      <c r="AD743" s="46"/>
    </row>
    <row r="744" ht="14.25" customHeight="1">
      <c r="A744" s="11" t="s">
        <v>47</v>
      </c>
      <c r="B744" s="11" t="s">
        <v>743</v>
      </c>
      <c r="C744" s="28">
        <v>475.0</v>
      </c>
      <c r="D744" s="28">
        <v>50.0</v>
      </c>
      <c r="E744" s="28">
        <v>200.0</v>
      </c>
      <c r="F744" s="28">
        <v>350.0</v>
      </c>
      <c r="G744" s="28">
        <v>175.0</v>
      </c>
      <c r="H744" s="28">
        <v>250.0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0.0</v>
      </c>
      <c r="N744" s="28">
        <v>0.0</v>
      </c>
      <c r="O744" s="28">
        <v>0.0</v>
      </c>
      <c r="P744" s="28">
        <v>0.0</v>
      </c>
      <c r="Q744" s="28">
        <v>0.0</v>
      </c>
      <c r="R744" s="28">
        <v>0.0</v>
      </c>
      <c r="S744" s="28">
        <v>0.0</v>
      </c>
      <c r="T744" s="28">
        <v>0.0</v>
      </c>
      <c r="U744" s="28">
        <v>0.0</v>
      </c>
      <c r="V744" s="28">
        <v>0.0</v>
      </c>
      <c r="W744" s="28">
        <v>0.0</v>
      </c>
      <c r="X744" s="29">
        <v>0.0</v>
      </c>
      <c r="Y744" s="28">
        <v>1500.0</v>
      </c>
      <c r="Z744" s="28">
        <v>0.0</v>
      </c>
      <c r="AA744" s="28">
        <v>1500.0</v>
      </c>
      <c r="AB744" s="46">
        <f t="array" ref="AB744">xlookup(A744&amp;B744,'Inventory by Market SKU (Units)'!D:D,'Inventory by Market SKU (Units)'!C:C,"",0)</f>
        <v>0</v>
      </c>
      <c r="AC744" s="47" t="str">
        <f t="shared" si="1"/>
        <v/>
      </c>
      <c r="AD744" s="46"/>
    </row>
    <row r="745" ht="14.25" customHeight="1">
      <c r="A745" s="18" t="s">
        <v>47</v>
      </c>
      <c r="B745" s="18" t="s">
        <v>744</v>
      </c>
      <c r="C745" s="30">
        <v>120.0</v>
      </c>
      <c r="D745" s="30">
        <v>75.0</v>
      </c>
      <c r="E745" s="30">
        <v>180.0</v>
      </c>
      <c r="F745" s="30">
        <v>285.0</v>
      </c>
      <c r="G745" s="30">
        <v>120.0</v>
      </c>
      <c r="H745" s="30">
        <v>225.0</v>
      </c>
      <c r="I745" s="30">
        <v>135.0</v>
      </c>
      <c r="J745" s="30">
        <v>75.0</v>
      </c>
      <c r="K745" s="30">
        <v>240.0</v>
      </c>
      <c r="L745" s="30">
        <v>75.0</v>
      </c>
      <c r="M745" s="30">
        <v>135.0</v>
      </c>
      <c r="N745" s="30">
        <v>15.0</v>
      </c>
      <c r="O745" s="30">
        <v>90.0</v>
      </c>
      <c r="P745" s="30">
        <v>15.0</v>
      </c>
      <c r="Q745" s="30">
        <v>60.0</v>
      </c>
      <c r="R745" s="30">
        <v>225.0</v>
      </c>
      <c r="S745" s="30">
        <v>30.0</v>
      </c>
      <c r="T745" s="30">
        <v>15.0</v>
      </c>
      <c r="U745" s="30">
        <v>0.0</v>
      </c>
      <c r="V745" s="30">
        <v>0.0</v>
      </c>
      <c r="W745" s="30">
        <v>0.0</v>
      </c>
      <c r="X745" s="48">
        <v>0.0</v>
      </c>
      <c r="Y745" s="30">
        <v>1680.0</v>
      </c>
      <c r="Z745" s="30">
        <v>435.0</v>
      </c>
      <c r="AA745" s="30">
        <v>2115.0</v>
      </c>
      <c r="AB745" s="46">
        <f t="array" ref="AB745">xlookup(A745&amp;B745,'Inventory by Market SKU (Units)'!D:D,'Inventory by Market SKU (Units)'!C:C,"",0)</f>
        <v>0</v>
      </c>
      <c r="AC745" s="47" t="str">
        <f t="shared" si="1"/>
        <v/>
      </c>
      <c r="AD745" s="46"/>
    </row>
    <row r="746" ht="14.25" customHeight="1">
      <c r="A746" s="11" t="s">
        <v>47</v>
      </c>
      <c r="B746" s="11" t="s">
        <v>745</v>
      </c>
      <c r="C746" s="28">
        <v>285.0</v>
      </c>
      <c r="D746" s="28">
        <v>210.0</v>
      </c>
      <c r="E746" s="28">
        <v>390.0</v>
      </c>
      <c r="F746" s="28">
        <v>330.0</v>
      </c>
      <c r="G746" s="28">
        <v>195.0</v>
      </c>
      <c r="H746" s="28">
        <v>285.0</v>
      </c>
      <c r="I746" s="28">
        <v>0.0</v>
      </c>
      <c r="J746" s="28">
        <v>0.0</v>
      </c>
      <c r="K746" s="28">
        <v>90.0</v>
      </c>
      <c r="L746" s="28">
        <v>300.0</v>
      </c>
      <c r="M746" s="28">
        <v>180.0</v>
      </c>
      <c r="N746" s="28">
        <v>105.0</v>
      </c>
      <c r="O746" s="28">
        <v>225.0</v>
      </c>
      <c r="P746" s="28">
        <v>75.0</v>
      </c>
      <c r="Q746" s="28">
        <v>120.0</v>
      </c>
      <c r="R746" s="28">
        <v>300.0</v>
      </c>
      <c r="S746" s="28">
        <v>75.0</v>
      </c>
      <c r="T746" s="28">
        <v>105.0</v>
      </c>
      <c r="U746" s="28">
        <v>0.0</v>
      </c>
      <c r="V746" s="28">
        <v>0.0</v>
      </c>
      <c r="W746" s="28">
        <v>0.0</v>
      </c>
      <c r="X746" s="29">
        <v>0.0</v>
      </c>
      <c r="Y746" s="28">
        <v>2370.0</v>
      </c>
      <c r="Z746" s="28">
        <v>900.0</v>
      </c>
      <c r="AA746" s="28">
        <v>3270.0</v>
      </c>
      <c r="AB746" s="46">
        <f t="array" ref="AB746">xlookup(A746&amp;B746,'Inventory by Market SKU (Units)'!D:D,'Inventory by Market SKU (Units)'!C:C,"",0)</f>
        <v>0</v>
      </c>
      <c r="AC746" s="47" t="str">
        <f t="shared" si="1"/>
        <v/>
      </c>
      <c r="AD746" s="46"/>
    </row>
    <row r="747" ht="14.25" customHeight="1">
      <c r="A747" s="18" t="s">
        <v>47</v>
      </c>
      <c r="B747" s="18" t="s">
        <v>746</v>
      </c>
      <c r="C747" s="30">
        <v>475.0</v>
      </c>
      <c r="D747" s="30">
        <v>350.0</v>
      </c>
      <c r="E747" s="30">
        <v>700.0</v>
      </c>
      <c r="F747" s="30">
        <v>575.0</v>
      </c>
      <c r="G747" s="30">
        <v>325.0</v>
      </c>
      <c r="H747" s="30">
        <v>425.0</v>
      </c>
      <c r="I747" s="30">
        <v>0.0</v>
      </c>
      <c r="J747" s="30">
        <v>0.0</v>
      </c>
      <c r="K747" s="30">
        <v>75.0</v>
      </c>
      <c r="L747" s="30">
        <v>400.0</v>
      </c>
      <c r="M747" s="30">
        <v>325.0</v>
      </c>
      <c r="N747" s="30">
        <v>250.0</v>
      </c>
      <c r="O747" s="30">
        <v>400.0</v>
      </c>
      <c r="P747" s="30">
        <v>225.0</v>
      </c>
      <c r="Q747" s="30">
        <v>425.0</v>
      </c>
      <c r="R747" s="30">
        <v>350.0</v>
      </c>
      <c r="S747" s="30">
        <v>25.0</v>
      </c>
      <c r="T747" s="30">
        <v>350.0</v>
      </c>
      <c r="U747" s="30">
        <v>150.0</v>
      </c>
      <c r="V747" s="30">
        <v>575.0</v>
      </c>
      <c r="W747" s="30">
        <v>100.0</v>
      </c>
      <c r="X747" s="48">
        <v>50.0</v>
      </c>
      <c r="Y747" s="30">
        <v>3900.0</v>
      </c>
      <c r="Z747" s="30">
        <v>2650.0</v>
      </c>
      <c r="AA747" s="30">
        <v>6550.0</v>
      </c>
      <c r="AB747" s="46">
        <f t="array" ref="AB747">xlookup(A747&amp;B747,'Inventory by Market SKU (Units)'!D:D,'Inventory by Market SKU (Units)'!C:C,"",0)</f>
        <v>0</v>
      </c>
      <c r="AC747" s="47">
        <f t="shared" si="1"/>
        <v>0</v>
      </c>
      <c r="AD747" s="46"/>
    </row>
    <row r="748" ht="14.25" customHeight="1">
      <c r="A748" s="11" t="s">
        <v>47</v>
      </c>
      <c r="B748" s="11" t="s">
        <v>747</v>
      </c>
      <c r="C748" s="28">
        <v>140.0</v>
      </c>
      <c r="D748" s="28">
        <v>80.0</v>
      </c>
      <c r="E748" s="28">
        <v>110.0</v>
      </c>
      <c r="F748" s="28">
        <v>20.0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0.0</v>
      </c>
      <c r="N748" s="28">
        <v>0.0</v>
      </c>
      <c r="O748" s="28">
        <v>0.0</v>
      </c>
      <c r="P748" s="28">
        <v>0.0</v>
      </c>
      <c r="Q748" s="28">
        <v>0.0</v>
      </c>
      <c r="R748" s="28">
        <v>0.0</v>
      </c>
      <c r="S748" s="28">
        <v>0.0</v>
      </c>
      <c r="T748" s="28">
        <v>0.0</v>
      </c>
      <c r="U748" s="28">
        <v>90.0</v>
      </c>
      <c r="V748" s="28">
        <v>60.0</v>
      </c>
      <c r="W748" s="28">
        <v>10.0</v>
      </c>
      <c r="X748" s="29">
        <v>0.0</v>
      </c>
      <c r="Y748" s="28">
        <v>350.0</v>
      </c>
      <c r="Z748" s="28">
        <v>160.0</v>
      </c>
      <c r="AA748" s="28">
        <v>510.0</v>
      </c>
      <c r="AB748" s="46">
        <f t="array" ref="AB748">xlookup(A748&amp;B748,'Inventory by Market SKU (Units)'!D:D,'Inventory by Market SKU (Units)'!C:C,"",0)</f>
        <v>0</v>
      </c>
      <c r="AC748" s="47">
        <f t="shared" si="1"/>
        <v>0</v>
      </c>
      <c r="AD748" s="46"/>
    </row>
    <row r="749" ht="14.25" customHeight="1">
      <c r="A749" s="18" t="s">
        <v>47</v>
      </c>
      <c r="B749" s="18" t="s">
        <v>748</v>
      </c>
      <c r="C749" s="30">
        <v>160.0</v>
      </c>
      <c r="D749" s="30">
        <v>240.0</v>
      </c>
      <c r="E749" s="30">
        <v>170.0</v>
      </c>
      <c r="F749" s="30">
        <v>120.0</v>
      </c>
      <c r="G749" s="30">
        <v>150.0</v>
      </c>
      <c r="H749" s="30">
        <v>0.0</v>
      </c>
      <c r="I749" s="30">
        <v>0.0</v>
      </c>
      <c r="J749" s="30">
        <v>0.0</v>
      </c>
      <c r="K749" s="30">
        <v>80.0</v>
      </c>
      <c r="L749" s="30">
        <v>150.0</v>
      </c>
      <c r="M749" s="30">
        <v>20.0</v>
      </c>
      <c r="N749" s="30">
        <v>0.0</v>
      </c>
      <c r="O749" s="30">
        <v>0.0</v>
      </c>
      <c r="P749" s="30">
        <v>0.0</v>
      </c>
      <c r="Q749" s="30">
        <v>0.0</v>
      </c>
      <c r="R749" s="30">
        <v>0.0</v>
      </c>
      <c r="S749" s="30">
        <v>0.0</v>
      </c>
      <c r="T749" s="30">
        <v>0.0</v>
      </c>
      <c r="U749" s="30">
        <v>0.0</v>
      </c>
      <c r="V749" s="30">
        <v>0.0</v>
      </c>
      <c r="W749" s="30">
        <v>0.0</v>
      </c>
      <c r="X749" s="48">
        <v>0.0</v>
      </c>
      <c r="Y749" s="30">
        <v>1090.0</v>
      </c>
      <c r="Z749" s="30">
        <v>0.0</v>
      </c>
      <c r="AA749" s="30">
        <v>1090.0</v>
      </c>
      <c r="AB749" s="46" t="str">
        <f t="array" ref="AB749">xlookup(A749&amp;B749,'Inventory by Market SKU (Units)'!D:D,'Inventory by Market SKU (Units)'!C:C,"",0)</f>
        <v/>
      </c>
      <c r="AC749" s="47" t="str">
        <f t="shared" si="1"/>
        <v/>
      </c>
      <c r="AD749" s="46"/>
    </row>
    <row r="750" ht="14.25" customHeight="1">
      <c r="A750" s="11" t="s">
        <v>47</v>
      </c>
      <c r="B750" s="11" t="s">
        <v>749</v>
      </c>
      <c r="C750" s="28">
        <v>60.0</v>
      </c>
      <c r="D750" s="28">
        <v>50.0</v>
      </c>
      <c r="E750" s="28">
        <v>0.0</v>
      </c>
      <c r="F750" s="28">
        <v>0.0</v>
      </c>
      <c r="G750" s="28">
        <v>0.0</v>
      </c>
      <c r="H750" s="28">
        <v>0.0</v>
      </c>
      <c r="I750" s="28">
        <v>0.0</v>
      </c>
      <c r="J750" s="28">
        <v>0.0</v>
      </c>
      <c r="K750" s="28">
        <v>0.0</v>
      </c>
      <c r="L750" s="28">
        <v>0.0</v>
      </c>
      <c r="M750" s="28">
        <v>0.0</v>
      </c>
      <c r="N750" s="28">
        <v>0.0</v>
      </c>
      <c r="O750" s="28">
        <v>0.0</v>
      </c>
      <c r="P750" s="28">
        <v>0.0</v>
      </c>
      <c r="Q750" s="28">
        <v>0.0</v>
      </c>
      <c r="R750" s="28">
        <v>0.0</v>
      </c>
      <c r="S750" s="28">
        <v>0.0</v>
      </c>
      <c r="T750" s="28">
        <v>0.0</v>
      </c>
      <c r="U750" s="28">
        <v>0.0</v>
      </c>
      <c r="V750" s="28">
        <v>0.0</v>
      </c>
      <c r="W750" s="28">
        <v>0.0</v>
      </c>
      <c r="X750" s="29">
        <v>0.0</v>
      </c>
      <c r="Y750" s="28">
        <v>110.0</v>
      </c>
      <c r="Z750" s="28">
        <v>0.0</v>
      </c>
      <c r="AA750" s="28">
        <v>110.0</v>
      </c>
      <c r="AB750" s="46" t="str">
        <f t="array" ref="AB750">xlookup(A750&amp;B750,'Inventory by Market SKU (Units)'!D:D,'Inventory by Market SKU (Units)'!C:C,"",0)</f>
        <v/>
      </c>
      <c r="AC750" s="47" t="str">
        <f t="shared" si="1"/>
        <v/>
      </c>
      <c r="AD750" s="46"/>
    </row>
    <row r="751" ht="14.25" customHeight="1">
      <c r="A751" s="18" t="s">
        <v>47</v>
      </c>
      <c r="B751" s="18" t="s">
        <v>750</v>
      </c>
      <c r="C751" s="30">
        <v>30.0</v>
      </c>
      <c r="D751" s="30">
        <v>190.0</v>
      </c>
      <c r="E751" s="30">
        <v>0.0</v>
      </c>
      <c r="F751" s="30">
        <v>0.0</v>
      </c>
      <c r="G751" s="30">
        <v>0.0</v>
      </c>
      <c r="H751" s="30">
        <v>0.0</v>
      </c>
      <c r="I751" s="30">
        <v>0.0</v>
      </c>
      <c r="J751" s="30">
        <v>0.0</v>
      </c>
      <c r="K751" s="30">
        <v>0.0</v>
      </c>
      <c r="L751" s="30">
        <v>0.0</v>
      </c>
      <c r="M751" s="30">
        <v>0.0</v>
      </c>
      <c r="N751" s="30">
        <v>0.0</v>
      </c>
      <c r="O751" s="30">
        <v>0.0</v>
      </c>
      <c r="P751" s="30">
        <v>0.0</v>
      </c>
      <c r="Q751" s="30">
        <v>0.0</v>
      </c>
      <c r="R751" s="30">
        <v>0.0</v>
      </c>
      <c r="S751" s="30">
        <v>0.0</v>
      </c>
      <c r="T751" s="30">
        <v>0.0</v>
      </c>
      <c r="U751" s="30">
        <v>0.0</v>
      </c>
      <c r="V751" s="30">
        <v>0.0</v>
      </c>
      <c r="W751" s="30">
        <v>0.0</v>
      </c>
      <c r="X751" s="48">
        <v>0.0</v>
      </c>
      <c r="Y751" s="30">
        <v>220.0</v>
      </c>
      <c r="Z751" s="30">
        <v>0.0</v>
      </c>
      <c r="AA751" s="30">
        <v>220.0</v>
      </c>
      <c r="AB751" s="46" t="str">
        <f t="array" ref="AB751">xlookup(A751&amp;B751,'Inventory by Market SKU (Units)'!D:D,'Inventory by Market SKU (Units)'!C:C,"",0)</f>
        <v/>
      </c>
      <c r="AC751" s="47" t="str">
        <f t="shared" si="1"/>
        <v/>
      </c>
      <c r="AD751" s="46"/>
    </row>
    <row r="752" ht="14.25" customHeight="1">
      <c r="A752" s="11" t="s">
        <v>47</v>
      </c>
      <c r="B752" s="11" t="s">
        <v>751</v>
      </c>
      <c r="C752" s="28">
        <v>30.0</v>
      </c>
      <c r="D752" s="28">
        <v>220.0</v>
      </c>
      <c r="E752" s="28">
        <v>0.0</v>
      </c>
      <c r="F752" s="28">
        <v>0.0</v>
      </c>
      <c r="G752" s="28">
        <v>0.0</v>
      </c>
      <c r="H752" s="28">
        <v>0.0</v>
      </c>
      <c r="I752" s="28">
        <v>0.0</v>
      </c>
      <c r="J752" s="28">
        <v>0.0</v>
      </c>
      <c r="K752" s="28">
        <v>0.0</v>
      </c>
      <c r="L752" s="28">
        <v>0.0</v>
      </c>
      <c r="M752" s="28">
        <v>0.0</v>
      </c>
      <c r="N752" s="28">
        <v>0.0</v>
      </c>
      <c r="O752" s="28">
        <v>0.0</v>
      </c>
      <c r="P752" s="28">
        <v>0.0</v>
      </c>
      <c r="Q752" s="28">
        <v>0.0</v>
      </c>
      <c r="R752" s="28">
        <v>0.0</v>
      </c>
      <c r="S752" s="28">
        <v>0.0</v>
      </c>
      <c r="T752" s="28">
        <v>0.0</v>
      </c>
      <c r="U752" s="28">
        <v>0.0</v>
      </c>
      <c r="V752" s="28">
        <v>0.0</v>
      </c>
      <c r="W752" s="28">
        <v>0.0</v>
      </c>
      <c r="X752" s="29">
        <v>0.0</v>
      </c>
      <c r="Y752" s="28">
        <v>250.0</v>
      </c>
      <c r="Z752" s="28">
        <v>0.0</v>
      </c>
      <c r="AA752" s="28">
        <v>250.0</v>
      </c>
      <c r="AB752" s="46" t="str">
        <f t="array" ref="AB752">xlookup(A752&amp;B752,'Inventory by Market SKU (Units)'!D:D,'Inventory by Market SKU (Units)'!C:C,"",0)</f>
        <v/>
      </c>
      <c r="AC752" s="47" t="str">
        <f t="shared" si="1"/>
        <v/>
      </c>
      <c r="AD752" s="46"/>
    </row>
    <row r="753" ht="14.25" customHeight="1">
      <c r="A753" s="18" t="s">
        <v>47</v>
      </c>
      <c r="B753" s="18" t="s">
        <v>752</v>
      </c>
      <c r="C753" s="30">
        <v>30.0</v>
      </c>
      <c r="D753" s="30">
        <v>0.0</v>
      </c>
      <c r="E753" s="30">
        <v>30.0</v>
      </c>
      <c r="F753" s="30">
        <v>15.0</v>
      </c>
      <c r="G753" s="30">
        <v>0.0</v>
      </c>
      <c r="H753" s="30">
        <v>15.0</v>
      </c>
      <c r="I753" s="30">
        <v>30.0</v>
      </c>
      <c r="J753" s="30">
        <v>0.0</v>
      </c>
      <c r="K753" s="30">
        <v>0.0</v>
      </c>
      <c r="L753" s="30">
        <v>1015.0</v>
      </c>
      <c r="M753" s="30">
        <v>0.0</v>
      </c>
      <c r="N753" s="30">
        <v>0.0</v>
      </c>
      <c r="O753" s="30">
        <v>0.0</v>
      </c>
      <c r="P753" s="30">
        <v>0.0</v>
      </c>
      <c r="Q753" s="30">
        <v>0.0</v>
      </c>
      <c r="R753" s="30">
        <v>0.0</v>
      </c>
      <c r="S753" s="30">
        <v>0.0</v>
      </c>
      <c r="T753" s="30">
        <v>0.0</v>
      </c>
      <c r="U753" s="30">
        <v>0.0</v>
      </c>
      <c r="V753" s="30">
        <v>0.0</v>
      </c>
      <c r="W753" s="30">
        <v>0.0</v>
      </c>
      <c r="X753" s="48">
        <v>0.0</v>
      </c>
      <c r="Y753" s="30">
        <v>1135.0</v>
      </c>
      <c r="Z753" s="30">
        <v>0.0</v>
      </c>
      <c r="AA753" s="30">
        <v>1135.0</v>
      </c>
      <c r="AB753" s="46" t="str">
        <f t="array" ref="AB753">xlookup(A753&amp;B753,'Inventory by Market SKU (Units)'!D:D,'Inventory by Market SKU (Units)'!C:C,"",0)</f>
        <v/>
      </c>
      <c r="AC753" s="47" t="str">
        <f t="shared" si="1"/>
        <v/>
      </c>
      <c r="AD753" s="46"/>
    </row>
    <row r="754" ht="14.25" customHeight="1">
      <c r="A754" s="11" t="s">
        <v>47</v>
      </c>
      <c r="B754" s="11" t="s">
        <v>753</v>
      </c>
      <c r="C754" s="28">
        <v>45.0</v>
      </c>
      <c r="D754" s="28">
        <v>15.0</v>
      </c>
      <c r="E754" s="28">
        <v>30.0</v>
      </c>
      <c r="F754" s="28">
        <v>30.0</v>
      </c>
      <c r="G754" s="28">
        <v>0.0</v>
      </c>
      <c r="H754" s="28">
        <v>15.0</v>
      </c>
      <c r="I754" s="28">
        <v>30.0</v>
      </c>
      <c r="J754" s="28">
        <v>0.0</v>
      </c>
      <c r="K754" s="28">
        <v>0.0</v>
      </c>
      <c r="L754" s="28">
        <v>480.0</v>
      </c>
      <c r="M754" s="28">
        <v>0.0</v>
      </c>
      <c r="N754" s="28">
        <v>0.0</v>
      </c>
      <c r="O754" s="28">
        <v>0.0</v>
      </c>
      <c r="P754" s="28">
        <v>0.0</v>
      </c>
      <c r="Q754" s="28">
        <v>0.0</v>
      </c>
      <c r="R754" s="28">
        <v>0.0</v>
      </c>
      <c r="S754" s="28">
        <v>0.0</v>
      </c>
      <c r="T754" s="28">
        <v>0.0</v>
      </c>
      <c r="U754" s="28">
        <v>0.0</v>
      </c>
      <c r="V754" s="28">
        <v>0.0</v>
      </c>
      <c r="W754" s="28">
        <v>0.0</v>
      </c>
      <c r="X754" s="29">
        <v>0.0</v>
      </c>
      <c r="Y754" s="28">
        <v>645.0</v>
      </c>
      <c r="Z754" s="28">
        <v>0.0</v>
      </c>
      <c r="AA754" s="28">
        <v>645.0</v>
      </c>
      <c r="AB754" s="46" t="str">
        <f t="array" ref="AB754">xlookup(A754&amp;B754,'Inventory by Market SKU (Units)'!D:D,'Inventory by Market SKU (Units)'!C:C,"",0)</f>
        <v/>
      </c>
      <c r="AC754" s="47" t="str">
        <f t="shared" si="1"/>
        <v/>
      </c>
      <c r="AD754" s="46"/>
    </row>
    <row r="755" ht="14.25" customHeight="1">
      <c r="A755" s="18" t="s">
        <v>47</v>
      </c>
      <c r="B755" s="18" t="s">
        <v>754</v>
      </c>
      <c r="C755" s="30">
        <v>120.0</v>
      </c>
      <c r="D755" s="30">
        <v>60.0</v>
      </c>
      <c r="E755" s="30">
        <v>130.0</v>
      </c>
      <c r="F755" s="30">
        <v>140.0</v>
      </c>
      <c r="G755" s="30">
        <v>160.0</v>
      </c>
      <c r="H755" s="30">
        <v>80.0</v>
      </c>
      <c r="I755" s="30">
        <v>40.0</v>
      </c>
      <c r="J755" s="30">
        <v>40.0</v>
      </c>
      <c r="K755" s="30">
        <v>120.0</v>
      </c>
      <c r="L755" s="30">
        <v>350.0</v>
      </c>
      <c r="M755" s="30">
        <v>0.0</v>
      </c>
      <c r="N755" s="30">
        <v>0.0</v>
      </c>
      <c r="O755" s="30">
        <v>0.0</v>
      </c>
      <c r="P755" s="30">
        <v>0.0</v>
      </c>
      <c r="Q755" s="30">
        <v>0.0</v>
      </c>
      <c r="R755" s="30">
        <v>0.0</v>
      </c>
      <c r="S755" s="30">
        <v>0.0</v>
      </c>
      <c r="T755" s="30">
        <v>0.0</v>
      </c>
      <c r="U755" s="30">
        <v>0.0</v>
      </c>
      <c r="V755" s="30">
        <v>0.0</v>
      </c>
      <c r="W755" s="30">
        <v>0.0</v>
      </c>
      <c r="X755" s="48">
        <v>0.0</v>
      </c>
      <c r="Y755" s="30">
        <v>1240.0</v>
      </c>
      <c r="Z755" s="30">
        <v>0.0</v>
      </c>
      <c r="AA755" s="30">
        <v>1240.0</v>
      </c>
      <c r="AB755" s="46" t="str">
        <f t="array" ref="AB755">xlookup(A755&amp;B755,'Inventory by Market SKU (Units)'!D:D,'Inventory by Market SKU (Units)'!C:C,"",0)</f>
        <v/>
      </c>
      <c r="AC755" s="47" t="str">
        <f t="shared" si="1"/>
        <v/>
      </c>
      <c r="AD755" s="46"/>
    </row>
    <row r="756" ht="14.25" customHeight="1">
      <c r="A756" s="11" t="s">
        <v>47</v>
      </c>
      <c r="B756" s="11" t="s">
        <v>755</v>
      </c>
      <c r="C756" s="28">
        <v>120.0</v>
      </c>
      <c r="D756" s="28">
        <v>120.0</v>
      </c>
      <c r="E756" s="28">
        <v>190.0</v>
      </c>
      <c r="F756" s="28">
        <v>180.0</v>
      </c>
      <c r="G756" s="28">
        <v>160.0</v>
      </c>
      <c r="H756" s="28">
        <v>100.0</v>
      </c>
      <c r="I756" s="28">
        <v>60.0</v>
      </c>
      <c r="J756" s="28">
        <v>40.0</v>
      </c>
      <c r="K756" s="28">
        <v>60.0</v>
      </c>
      <c r="L756" s="28">
        <v>20.0</v>
      </c>
      <c r="M756" s="28">
        <v>0.0</v>
      </c>
      <c r="N756" s="28">
        <v>0.0</v>
      </c>
      <c r="O756" s="28">
        <v>0.0</v>
      </c>
      <c r="P756" s="28">
        <v>0.0</v>
      </c>
      <c r="Q756" s="28">
        <v>0.0</v>
      </c>
      <c r="R756" s="28">
        <v>0.0</v>
      </c>
      <c r="S756" s="28">
        <v>0.0</v>
      </c>
      <c r="T756" s="28">
        <v>0.0</v>
      </c>
      <c r="U756" s="28">
        <v>0.0</v>
      </c>
      <c r="V756" s="28">
        <v>0.0</v>
      </c>
      <c r="W756" s="28">
        <v>0.0</v>
      </c>
      <c r="X756" s="29">
        <v>0.0</v>
      </c>
      <c r="Y756" s="28">
        <v>1050.0</v>
      </c>
      <c r="Z756" s="28">
        <v>0.0</v>
      </c>
      <c r="AA756" s="28">
        <v>1050.0</v>
      </c>
      <c r="AB756" s="46" t="str">
        <f t="array" ref="AB756">xlookup(A756&amp;B756,'Inventory by Market SKU (Units)'!D:D,'Inventory by Market SKU (Units)'!C:C,"",0)</f>
        <v/>
      </c>
      <c r="AC756" s="47" t="str">
        <f t="shared" si="1"/>
        <v/>
      </c>
      <c r="AD756" s="46"/>
    </row>
    <row r="757" ht="14.25" customHeight="1">
      <c r="A757" s="18" t="s">
        <v>47</v>
      </c>
      <c r="B757" s="18" t="s">
        <v>756</v>
      </c>
      <c r="C757" s="30">
        <v>915.0</v>
      </c>
      <c r="D757" s="30">
        <v>390.0</v>
      </c>
      <c r="E757" s="30">
        <v>1020.0</v>
      </c>
      <c r="F757" s="30">
        <v>450.0</v>
      </c>
      <c r="G757" s="30">
        <v>0.0</v>
      </c>
      <c r="H757" s="30">
        <v>705.0</v>
      </c>
      <c r="I757" s="30">
        <v>675.0</v>
      </c>
      <c r="J757" s="30">
        <v>495.0</v>
      </c>
      <c r="K757" s="30">
        <v>510.0</v>
      </c>
      <c r="L757" s="30">
        <v>225.0</v>
      </c>
      <c r="M757" s="30">
        <v>300.0</v>
      </c>
      <c r="N757" s="30">
        <v>15.0</v>
      </c>
      <c r="O757" s="30">
        <v>0.0</v>
      </c>
      <c r="P757" s="30">
        <v>0.0</v>
      </c>
      <c r="Q757" s="30">
        <v>0.0</v>
      </c>
      <c r="R757" s="30">
        <v>0.0</v>
      </c>
      <c r="S757" s="30">
        <v>0.0</v>
      </c>
      <c r="T757" s="30">
        <v>0.0</v>
      </c>
      <c r="U757" s="30">
        <v>0.0</v>
      </c>
      <c r="V757" s="30">
        <v>0.0</v>
      </c>
      <c r="W757" s="30">
        <v>0.0</v>
      </c>
      <c r="X757" s="48">
        <v>0.0</v>
      </c>
      <c r="Y757" s="30">
        <v>5700.0</v>
      </c>
      <c r="Z757" s="30">
        <v>0.0</v>
      </c>
      <c r="AA757" s="30">
        <v>5700.0</v>
      </c>
      <c r="AB757" s="46" t="str">
        <f t="array" ref="AB757">xlookup(A757&amp;B757,'Inventory by Market SKU (Units)'!D:D,'Inventory by Market SKU (Units)'!C:C,"",0)</f>
        <v/>
      </c>
      <c r="AC757" s="47" t="str">
        <f t="shared" si="1"/>
        <v/>
      </c>
      <c r="AD757" s="46"/>
    </row>
    <row r="758" ht="14.25" customHeight="1">
      <c r="A758" s="11" t="s">
        <v>47</v>
      </c>
      <c r="B758" s="11" t="s">
        <v>757</v>
      </c>
      <c r="C758" s="28">
        <v>1605.0</v>
      </c>
      <c r="D758" s="28">
        <v>1080.0</v>
      </c>
      <c r="E758" s="28">
        <v>1830.0</v>
      </c>
      <c r="F758" s="28">
        <v>1170.0</v>
      </c>
      <c r="G758" s="28">
        <v>960.0</v>
      </c>
      <c r="H758" s="28">
        <v>1035.0</v>
      </c>
      <c r="I758" s="28">
        <v>1335.0</v>
      </c>
      <c r="J758" s="28">
        <v>855.0</v>
      </c>
      <c r="K758" s="28">
        <v>1155.0</v>
      </c>
      <c r="L758" s="28">
        <v>840.0</v>
      </c>
      <c r="M758" s="28">
        <v>120.0</v>
      </c>
      <c r="N758" s="28">
        <v>0.0</v>
      </c>
      <c r="O758" s="28">
        <v>0.0</v>
      </c>
      <c r="P758" s="28">
        <v>0.0</v>
      </c>
      <c r="Q758" s="28">
        <v>0.0</v>
      </c>
      <c r="R758" s="28">
        <v>0.0</v>
      </c>
      <c r="S758" s="28">
        <v>0.0</v>
      </c>
      <c r="T758" s="28">
        <v>0.0</v>
      </c>
      <c r="U758" s="28">
        <v>0.0</v>
      </c>
      <c r="V758" s="28">
        <v>0.0</v>
      </c>
      <c r="W758" s="28">
        <v>0.0</v>
      </c>
      <c r="X758" s="29">
        <v>0.0</v>
      </c>
      <c r="Y758" s="28">
        <v>11985.0</v>
      </c>
      <c r="Z758" s="28">
        <v>0.0</v>
      </c>
      <c r="AA758" s="28">
        <v>11985.0</v>
      </c>
      <c r="AB758" s="46" t="str">
        <f t="array" ref="AB758">xlookup(A758&amp;B758,'Inventory by Market SKU (Units)'!D:D,'Inventory by Market SKU (Units)'!C:C,"",0)</f>
        <v/>
      </c>
      <c r="AC758" s="47" t="str">
        <f t="shared" si="1"/>
        <v/>
      </c>
      <c r="AD758" s="46"/>
    </row>
    <row r="759" ht="14.25" customHeight="1">
      <c r="A759" s="18" t="s">
        <v>47</v>
      </c>
      <c r="B759" s="18" t="s">
        <v>758</v>
      </c>
      <c r="C759" s="30">
        <v>675.0</v>
      </c>
      <c r="D759" s="30">
        <v>615.0</v>
      </c>
      <c r="E759" s="30">
        <v>825.0</v>
      </c>
      <c r="F759" s="30">
        <v>1110.0</v>
      </c>
      <c r="G759" s="30">
        <v>615.0</v>
      </c>
      <c r="H759" s="30">
        <v>810.0</v>
      </c>
      <c r="I759" s="30">
        <v>930.0</v>
      </c>
      <c r="J759" s="30">
        <v>630.0</v>
      </c>
      <c r="K759" s="30">
        <v>525.0</v>
      </c>
      <c r="L759" s="30">
        <v>525.0</v>
      </c>
      <c r="M759" s="30">
        <v>45.0</v>
      </c>
      <c r="N759" s="30">
        <v>0.0</v>
      </c>
      <c r="O759" s="30">
        <v>0.0</v>
      </c>
      <c r="P759" s="30">
        <v>0.0</v>
      </c>
      <c r="Q759" s="30">
        <v>0.0</v>
      </c>
      <c r="R759" s="30">
        <v>0.0</v>
      </c>
      <c r="S759" s="30">
        <v>0.0</v>
      </c>
      <c r="T759" s="30">
        <v>0.0</v>
      </c>
      <c r="U759" s="30">
        <v>0.0</v>
      </c>
      <c r="V759" s="30">
        <v>0.0</v>
      </c>
      <c r="W759" s="30">
        <v>0.0</v>
      </c>
      <c r="X759" s="48">
        <v>0.0</v>
      </c>
      <c r="Y759" s="30">
        <v>7305.0</v>
      </c>
      <c r="Z759" s="30">
        <v>0.0</v>
      </c>
      <c r="AA759" s="30">
        <v>7305.0</v>
      </c>
      <c r="AB759" s="46" t="str">
        <f t="array" ref="AB759">xlookup(A759&amp;B759,'Inventory by Market SKU (Units)'!D:D,'Inventory by Market SKU (Units)'!C:C,"",0)</f>
        <v/>
      </c>
      <c r="AC759" s="47" t="str">
        <f t="shared" si="1"/>
        <v/>
      </c>
      <c r="AD759" s="46"/>
    </row>
    <row r="760" ht="14.25" customHeight="1">
      <c r="A760" s="11" t="s">
        <v>47</v>
      </c>
      <c r="B760" s="11" t="s">
        <v>759</v>
      </c>
      <c r="C760" s="28">
        <v>285.0</v>
      </c>
      <c r="D760" s="28">
        <v>30.0</v>
      </c>
      <c r="E760" s="28">
        <v>0.0</v>
      </c>
      <c r="F760" s="28">
        <v>0.0</v>
      </c>
      <c r="G760" s="28">
        <v>0.0</v>
      </c>
      <c r="H760" s="28">
        <v>630.0</v>
      </c>
      <c r="I760" s="28">
        <v>375.0</v>
      </c>
      <c r="J760" s="28">
        <v>135.0</v>
      </c>
      <c r="K760" s="28">
        <v>165.0</v>
      </c>
      <c r="L760" s="28">
        <v>90.0</v>
      </c>
      <c r="M760" s="28">
        <v>165.0</v>
      </c>
      <c r="N760" s="28">
        <v>135.0</v>
      </c>
      <c r="O760" s="28">
        <v>345.0</v>
      </c>
      <c r="P760" s="28">
        <v>0.0</v>
      </c>
      <c r="Q760" s="28">
        <v>0.0</v>
      </c>
      <c r="R760" s="28">
        <v>0.0</v>
      </c>
      <c r="S760" s="28">
        <v>0.0</v>
      </c>
      <c r="T760" s="28">
        <v>0.0</v>
      </c>
      <c r="U760" s="28">
        <v>0.0</v>
      </c>
      <c r="V760" s="28">
        <v>0.0</v>
      </c>
      <c r="W760" s="28">
        <v>0.0</v>
      </c>
      <c r="X760" s="29">
        <v>0.0</v>
      </c>
      <c r="Y760" s="28">
        <v>2010.0</v>
      </c>
      <c r="Z760" s="28">
        <v>345.0</v>
      </c>
      <c r="AA760" s="28">
        <v>2355.0</v>
      </c>
      <c r="AB760" s="46" t="str">
        <f t="array" ref="AB760">xlookup(A760&amp;B760,'Inventory by Market SKU (Units)'!D:D,'Inventory by Market SKU (Units)'!C:C,"",0)</f>
        <v/>
      </c>
      <c r="AC760" s="47" t="str">
        <f t="shared" si="1"/>
        <v/>
      </c>
      <c r="AD760" s="46"/>
    </row>
    <row r="761" ht="14.25" customHeight="1">
      <c r="A761" s="18" t="s">
        <v>47</v>
      </c>
      <c r="B761" s="18" t="s">
        <v>760</v>
      </c>
      <c r="C761" s="30">
        <v>1005.0</v>
      </c>
      <c r="D761" s="30">
        <v>630.0</v>
      </c>
      <c r="E761" s="30">
        <v>1455.0</v>
      </c>
      <c r="F761" s="30">
        <v>1050.0</v>
      </c>
      <c r="G761" s="30">
        <v>570.0</v>
      </c>
      <c r="H761" s="30">
        <v>705.0</v>
      </c>
      <c r="I761" s="30">
        <v>960.0</v>
      </c>
      <c r="J761" s="30">
        <v>765.0</v>
      </c>
      <c r="K761" s="30">
        <v>930.0</v>
      </c>
      <c r="L761" s="30">
        <v>435.0</v>
      </c>
      <c r="M761" s="30">
        <v>465.0</v>
      </c>
      <c r="N761" s="30">
        <v>0.0</v>
      </c>
      <c r="O761" s="30">
        <v>0.0</v>
      </c>
      <c r="P761" s="30">
        <v>0.0</v>
      </c>
      <c r="Q761" s="30">
        <v>0.0</v>
      </c>
      <c r="R761" s="30">
        <v>0.0</v>
      </c>
      <c r="S761" s="30">
        <v>0.0</v>
      </c>
      <c r="T761" s="30">
        <v>0.0</v>
      </c>
      <c r="U761" s="30">
        <v>0.0</v>
      </c>
      <c r="V761" s="30">
        <v>0.0</v>
      </c>
      <c r="W761" s="30">
        <v>0.0</v>
      </c>
      <c r="X761" s="48">
        <v>0.0</v>
      </c>
      <c r="Y761" s="30">
        <v>8970.0</v>
      </c>
      <c r="Z761" s="30">
        <v>0.0</v>
      </c>
      <c r="AA761" s="30">
        <v>8970.0</v>
      </c>
      <c r="AB761" s="46" t="str">
        <f t="array" ref="AB761">xlookup(A761&amp;B761,'Inventory by Market SKU (Units)'!D:D,'Inventory by Market SKU (Units)'!C:C,"",0)</f>
        <v/>
      </c>
      <c r="AC761" s="47" t="str">
        <f t="shared" si="1"/>
        <v/>
      </c>
      <c r="AD761" s="46"/>
    </row>
    <row r="762" ht="14.25" customHeight="1">
      <c r="A762" s="11" t="s">
        <v>47</v>
      </c>
      <c r="B762" s="11" t="s">
        <v>761</v>
      </c>
      <c r="C762" s="28">
        <v>1230.0</v>
      </c>
      <c r="D762" s="28">
        <v>555.0</v>
      </c>
      <c r="E762" s="28">
        <v>1575.0</v>
      </c>
      <c r="F762" s="28">
        <v>1665.0</v>
      </c>
      <c r="G762" s="28">
        <v>810.0</v>
      </c>
      <c r="H762" s="28">
        <v>915.0</v>
      </c>
      <c r="I762" s="28">
        <v>1455.0</v>
      </c>
      <c r="J762" s="28">
        <v>720.0</v>
      </c>
      <c r="K762" s="28">
        <v>885.0</v>
      </c>
      <c r="L762" s="28">
        <v>510.0</v>
      </c>
      <c r="M762" s="28">
        <v>285.0</v>
      </c>
      <c r="N762" s="28">
        <v>75.0</v>
      </c>
      <c r="O762" s="28">
        <v>1635.0</v>
      </c>
      <c r="P762" s="28">
        <v>0.0</v>
      </c>
      <c r="Q762" s="28">
        <v>0.0</v>
      </c>
      <c r="R762" s="28">
        <v>0.0</v>
      </c>
      <c r="S762" s="28">
        <v>0.0</v>
      </c>
      <c r="T762" s="28">
        <v>0.0</v>
      </c>
      <c r="U762" s="28">
        <v>0.0</v>
      </c>
      <c r="V762" s="28">
        <v>0.0</v>
      </c>
      <c r="W762" s="28">
        <v>0.0</v>
      </c>
      <c r="X762" s="29">
        <v>0.0</v>
      </c>
      <c r="Y762" s="28">
        <v>10680.0</v>
      </c>
      <c r="Z762" s="28">
        <v>1635.0</v>
      </c>
      <c r="AA762" s="28">
        <v>12315.0</v>
      </c>
      <c r="AB762" s="46" t="str">
        <f t="array" ref="AB762">xlookup(A762&amp;B762,'Inventory by Market SKU (Units)'!D:D,'Inventory by Market SKU (Units)'!C:C,"",0)</f>
        <v/>
      </c>
      <c r="AC762" s="47" t="str">
        <f t="shared" si="1"/>
        <v/>
      </c>
      <c r="AD762" s="46"/>
    </row>
    <row r="763" ht="14.25" customHeight="1">
      <c r="A763" s="18" t="s">
        <v>47</v>
      </c>
      <c r="B763" s="18" t="s">
        <v>762</v>
      </c>
      <c r="C763" s="30">
        <v>870.0</v>
      </c>
      <c r="D763" s="30">
        <v>570.0</v>
      </c>
      <c r="E763" s="30">
        <v>765.0</v>
      </c>
      <c r="F763" s="30">
        <v>1260.0</v>
      </c>
      <c r="G763" s="30">
        <v>750.0</v>
      </c>
      <c r="H763" s="30">
        <v>645.0</v>
      </c>
      <c r="I763" s="30">
        <v>1020.0</v>
      </c>
      <c r="J763" s="30">
        <v>915.0</v>
      </c>
      <c r="K763" s="30">
        <v>855.0</v>
      </c>
      <c r="L763" s="30">
        <v>105.0</v>
      </c>
      <c r="M763" s="30">
        <v>0.0</v>
      </c>
      <c r="N763" s="30">
        <v>0.0</v>
      </c>
      <c r="O763" s="30">
        <v>0.0</v>
      </c>
      <c r="P763" s="30">
        <v>0.0</v>
      </c>
      <c r="Q763" s="30">
        <v>0.0</v>
      </c>
      <c r="R763" s="30">
        <v>0.0</v>
      </c>
      <c r="S763" s="30">
        <v>0.0</v>
      </c>
      <c r="T763" s="30">
        <v>0.0</v>
      </c>
      <c r="U763" s="30">
        <v>0.0</v>
      </c>
      <c r="V763" s="30">
        <v>0.0</v>
      </c>
      <c r="W763" s="30">
        <v>0.0</v>
      </c>
      <c r="X763" s="48">
        <v>0.0</v>
      </c>
      <c r="Y763" s="30">
        <v>7755.0</v>
      </c>
      <c r="Z763" s="30">
        <v>0.0</v>
      </c>
      <c r="AA763" s="30">
        <v>7755.0</v>
      </c>
      <c r="AB763" s="46" t="str">
        <f t="array" ref="AB763">xlookup(A763&amp;B763,'Inventory by Market SKU (Units)'!D:D,'Inventory by Market SKU (Units)'!C:C,"",0)</f>
        <v/>
      </c>
      <c r="AC763" s="47" t="str">
        <f t="shared" si="1"/>
        <v/>
      </c>
      <c r="AD763" s="46"/>
    </row>
    <row r="764" ht="14.25" customHeight="1">
      <c r="A764" s="11" t="s">
        <v>47</v>
      </c>
      <c r="B764" s="11" t="s">
        <v>763</v>
      </c>
      <c r="C764" s="28">
        <v>1500.0</v>
      </c>
      <c r="D764" s="28">
        <v>2120.0</v>
      </c>
      <c r="E764" s="28">
        <v>2020.0</v>
      </c>
      <c r="F764" s="28">
        <v>1540.0</v>
      </c>
      <c r="G764" s="28">
        <v>1220.0</v>
      </c>
      <c r="H764" s="28">
        <v>760.0</v>
      </c>
      <c r="I764" s="28">
        <v>1000.0</v>
      </c>
      <c r="J764" s="28">
        <v>780.0</v>
      </c>
      <c r="K764" s="28">
        <v>820.0</v>
      </c>
      <c r="L764" s="28">
        <v>540.0</v>
      </c>
      <c r="M764" s="28">
        <v>220.0</v>
      </c>
      <c r="N764" s="28">
        <v>0.0</v>
      </c>
      <c r="O764" s="28">
        <v>0.0</v>
      </c>
      <c r="P764" s="28">
        <v>0.0</v>
      </c>
      <c r="Q764" s="28">
        <v>0.0</v>
      </c>
      <c r="R764" s="28">
        <v>0.0</v>
      </c>
      <c r="S764" s="28">
        <v>0.0</v>
      </c>
      <c r="T764" s="28">
        <v>0.0</v>
      </c>
      <c r="U764" s="28">
        <v>0.0</v>
      </c>
      <c r="V764" s="28">
        <v>0.0</v>
      </c>
      <c r="W764" s="28">
        <v>0.0</v>
      </c>
      <c r="X764" s="29">
        <v>0.0</v>
      </c>
      <c r="Y764" s="28">
        <v>12520.0</v>
      </c>
      <c r="Z764" s="28">
        <v>0.0</v>
      </c>
      <c r="AA764" s="28">
        <v>12520.0</v>
      </c>
      <c r="AB764" s="46" t="str">
        <f t="array" ref="AB764">xlookup(A764&amp;B764,'Inventory by Market SKU (Units)'!D:D,'Inventory by Market SKU (Units)'!C:C,"",0)</f>
        <v/>
      </c>
      <c r="AC764" s="47" t="str">
        <f t="shared" si="1"/>
        <v/>
      </c>
      <c r="AD764" s="46"/>
    </row>
    <row r="765" ht="14.25" customHeight="1">
      <c r="A765" s="18" t="s">
        <v>47</v>
      </c>
      <c r="B765" s="18" t="s">
        <v>764</v>
      </c>
      <c r="C765" s="30">
        <v>1100.0</v>
      </c>
      <c r="D765" s="30">
        <v>1100.0</v>
      </c>
      <c r="E765" s="30">
        <v>1020.0</v>
      </c>
      <c r="F765" s="30">
        <v>1160.0</v>
      </c>
      <c r="G765" s="30">
        <v>1060.0</v>
      </c>
      <c r="H765" s="30">
        <v>580.0</v>
      </c>
      <c r="I765" s="30">
        <v>860.0</v>
      </c>
      <c r="J765" s="30">
        <v>640.0</v>
      </c>
      <c r="K765" s="30">
        <v>600.0</v>
      </c>
      <c r="L765" s="30">
        <v>540.0</v>
      </c>
      <c r="M765" s="30">
        <v>600.0</v>
      </c>
      <c r="N765" s="30">
        <v>0.0</v>
      </c>
      <c r="O765" s="30">
        <v>0.0</v>
      </c>
      <c r="P765" s="30">
        <v>0.0</v>
      </c>
      <c r="Q765" s="30">
        <v>0.0</v>
      </c>
      <c r="R765" s="30">
        <v>0.0</v>
      </c>
      <c r="S765" s="30">
        <v>0.0</v>
      </c>
      <c r="T765" s="30">
        <v>0.0</v>
      </c>
      <c r="U765" s="30">
        <v>0.0</v>
      </c>
      <c r="V765" s="30">
        <v>0.0</v>
      </c>
      <c r="W765" s="30">
        <v>0.0</v>
      </c>
      <c r="X765" s="48">
        <v>0.0</v>
      </c>
      <c r="Y765" s="30">
        <v>9260.0</v>
      </c>
      <c r="Z765" s="30">
        <v>0.0</v>
      </c>
      <c r="AA765" s="30">
        <v>9260.0</v>
      </c>
      <c r="AB765" s="46" t="str">
        <f t="array" ref="AB765">xlookup(A765&amp;B765,'Inventory by Market SKU (Units)'!D:D,'Inventory by Market SKU (Units)'!C:C,"",0)</f>
        <v/>
      </c>
      <c r="AC765" s="47" t="str">
        <f t="shared" si="1"/>
        <v/>
      </c>
      <c r="AD765" s="46"/>
    </row>
    <row r="766" ht="14.25" customHeight="1">
      <c r="A766" s="11" t="s">
        <v>47</v>
      </c>
      <c r="B766" s="11" t="s">
        <v>765</v>
      </c>
      <c r="C766" s="28">
        <v>380.0</v>
      </c>
      <c r="D766" s="28">
        <v>1140.0</v>
      </c>
      <c r="E766" s="28">
        <v>1500.0</v>
      </c>
      <c r="F766" s="28">
        <v>1700.0</v>
      </c>
      <c r="G766" s="28">
        <v>1080.0</v>
      </c>
      <c r="H766" s="28">
        <v>1000.0</v>
      </c>
      <c r="I766" s="28">
        <v>1580.0</v>
      </c>
      <c r="J766" s="28">
        <v>1160.0</v>
      </c>
      <c r="K766" s="28">
        <v>1240.0</v>
      </c>
      <c r="L766" s="28">
        <v>1120.0</v>
      </c>
      <c r="M766" s="28">
        <v>980.0</v>
      </c>
      <c r="N766" s="28">
        <v>460.0</v>
      </c>
      <c r="O766" s="28">
        <v>20.0</v>
      </c>
      <c r="P766" s="28">
        <v>0.0</v>
      </c>
      <c r="Q766" s="28">
        <v>0.0</v>
      </c>
      <c r="R766" s="28">
        <v>0.0</v>
      </c>
      <c r="S766" s="28">
        <v>0.0</v>
      </c>
      <c r="T766" s="28">
        <v>0.0</v>
      </c>
      <c r="U766" s="28">
        <v>0.0</v>
      </c>
      <c r="V766" s="28">
        <v>0.0</v>
      </c>
      <c r="W766" s="28">
        <v>0.0</v>
      </c>
      <c r="X766" s="29">
        <v>0.0</v>
      </c>
      <c r="Y766" s="28">
        <v>13340.0</v>
      </c>
      <c r="Z766" s="28">
        <v>20.0</v>
      </c>
      <c r="AA766" s="28">
        <v>13360.0</v>
      </c>
      <c r="AB766" s="46" t="str">
        <f t="array" ref="AB766">xlookup(A766&amp;B766,'Inventory by Market SKU (Units)'!D:D,'Inventory by Market SKU (Units)'!C:C,"",0)</f>
        <v/>
      </c>
      <c r="AC766" s="47" t="str">
        <f t="shared" si="1"/>
        <v/>
      </c>
      <c r="AD766" s="46"/>
    </row>
    <row r="767" ht="14.25" customHeight="1">
      <c r="A767" s="18" t="s">
        <v>47</v>
      </c>
      <c r="B767" s="18" t="s">
        <v>766</v>
      </c>
      <c r="C767" s="30">
        <v>1300.0</v>
      </c>
      <c r="D767" s="30">
        <v>1000.0</v>
      </c>
      <c r="E767" s="30">
        <v>1300.0</v>
      </c>
      <c r="F767" s="30">
        <v>1000.0</v>
      </c>
      <c r="G767" s="30">
        <v>1080.0</v>
      </c>
      <c r="H767" s="30">
        <v>600.0</v>
      </c>
      <c r="I767" s="30">
        <v>920.0</v>
      </c>
      <c r="J767" s="30">
        <v>840.0</v>
      </c>
      <c r="K767" s="30">
        <v>940.0</v>
      </c>
      <c r="L767" s="30">
        <v>620.0</v>
      </c>
      <c r="M767" s="30">
        <v>640.0</v>
      </c>
      <c r="N767" s="30">
        <v>100.0</v>
      </c>
      <c r="O767" s="30">
        <v>0.0</v>
      </c>
      <c r="P767" s="30">
        <v>0.0</v>
      </c>
      <c r="Q767" s="30">
        <v>0.0</v>
      </c>
      <c r="R767" s="30">
        <v>0.0</v>
      </c>
      <c r="S767" s="30">
        <v>0.0</v>
      </c>
      <c r="T767" s="30">
        <v>0.0</v>
      </c>
      <c r="U767" s="30">
        <v>0.0</v>
      </c>
      <c r="V767" s="30">
        <v>0.0</v>
      </c>
      <c r="W767" s="30">
        <v>0.0</v>
      </c>
      <c r="X767" s="48">
        <v>0.0</v>
      </c>
      <c r="Y767" s="30">
        <v>10340.0</v>
      </c>
      <c r="Z767" s="30">
        <v>0.0</v>
      </c>
      <c r="AA767" s="30">
        <v>10340.0</v>
      </c>
      <c r="AB767" s="46" t="str">
        <f t="array" ref="AB767">xlookup(A767&amp;B767,'Inventory by Market SKU (Units)'!D:D,'Inventory by Market SKU (Units)'!C:C,"",0)</f>
        <v/>
      </c>
      <c r="AC767" s="47" t="str">
        <f t="shared" si="1"/>
        <v/>
      </c>
      <c r="AD767" s="46"/>
    </row>
    <row r="768" ht="14.25" customHeight="1">
      <c r="A768" s="11" t="s">
        <v>47</v>
      </c>
      <c r="B768" s="11" t="s">
        <v>767</v>
      </c>
      <c r="C768" s="28">
        <v>1500.0</v>
      </c>
      <c r="D768" s="28">
        <v>1180.0</v>
      </c>
      <c r="E768" s="28">
        <v>1320.0</v>
      </c>
      <c r="F768" s="28">
        <v>1020.0</v>
      </c>
      <c r="G768" s="28">
        <v>0.0</v>
      </c>
      <c r="H768" s="28">
        <v>1460.0</v>
      </c>
      <c r="I768" s="28">
        <v>1220.0</v>
      </c>
      <c r="J768" s="28">
        <v>800.0</v>
      </c>
      <c r="K768" s="28">
        <v>900.0</v>
      </c>
      <c r="L768" s="28">
        <v>480.0</v>
      </c>
      <c r="M768" s="28">
        <v>740.0</v>
      </c>
      <c r="N768" s="28">
        <v>160.0</v>
      </c>
      <c r="O768" s="28">
        <v>480.0</v>
      </c>
      <c r="P768" s="28">
        <v>0.0</v>
      </c>
      <c r="Q768" s="28">
        <v>0.0</v>
      </c>
      <c r="R768" s="28">
        <v>0.0</v>
      </c>
      <c r="S768" s="28">
        <v>0.0</v>
      </c>
      <c r="T768" s="28">
        <v>0.0</v>
      </c>
      <c r="U768" s="28">
        <v>0.0</v>
      </c>
      <c r="V768" s="28">
        <v>0.0</v>
      </c>
      <c r="W768" s="28">
        <v>0.0</v>
      </c>
      <c r="X768" s="29">
        <v>0.0</v>
      </c>
      <c r="Y768" s="28">
        <v>10780.0</v>
      </c>
      <c r="Z768" s="28">
        <v>480.0</v>
      </c>
      <c r="AA768" s="28">
        <v>11260.0</v>
      </c>
      <c r="AB768" s="46" t="str">
        <f t="array" ref="AB768">xlookup(A768&amp;B768,'Inventory by Market SKU (Units)'!D:D,'Inventory by Market SKU (Units)'!C:C,"",0)</f>
        <v/>
      </c>
      <c r="AC768" s="47" t="str">
        <f t="shared" si="1"/>
        <v/>
      </c>
      <c r="AD768" s="46"/>
    </row>
    <row r="769" ht="14.25" customHeight="1">
      <c r="A769" s="18" t="s">
        <v>47</v>
      </c>
      <c r="B769" s="18" t="s">
        <v>768</v>
      </c>
      <c r="C769" s="30">
        <v>1260.0</v>
      </c>
      <c r="D769" s="30">
        <v>1300.0</v>
      </c>
      <c r="E769" s="30">
        <v>1620.0</v>
      </c>
      <c r="F769" s="30">
        <v>660.0</v>
      </c>
      <c r="G769" s="30">
        <v>1220.0</v>
      </c>
      <c r="H769" s="30">
        <v>700.0</v>
      </c>
      <c r="I769" s="30">
        <v>1000.0</v>
      </c>
      <c r="J769" s="30">
        <v>740.0</v>
      </c>
      <c r="K769" s="30">
        <v>800.0</v>
      </c>
      <c r="L769" s="30">
        <v>560.0</v>
      </c>
      <c r="M769" s="30">
        <v>700.0</v>
      </c>
      <c r="N769" s="30">
        <v>160.0</v>
      </c>
      <c r="O769" s="30">
        <v>1080.0</v>
      </c>
      <c r="P769" s="30">
        <v>0.0</v>
      </c>
      <c r="Q769" s="30">
        <v>0.0</v>
      </c>
      <c r="R769" s="30">
        <v>0.0</v>
      </c>
      <c r="S769" s="30">
        <v>0.0</v>
      </c>
      <c r="T769" s="30">
        <v>0.0</v>
      </c>
      <c r="U769" s="30">
        <v>0.0</v>
      </c>
      <c r="V769" s="30">
        <v>0.0</v>
      </c>
      <c r="W769" s="30">
        <v>0.0</v>
      </c>
      <c r="X769" s="48">
        <v>0.0</v>
      </c>
      <c r="Y769" s="30">
        <v>10720.0</v>
      </c>
      <c r="Z769" s="30">
        <v>1080.0</v>
      </c>
      <c r="AA769" s="30">
        <v>11800.0</v>
      </c>
      <c r="AB769" s="46" t="str">
        <f t="array" ref="AB769">xlookup(A769&amp;B769,'Inventory by Market SKU (Units)'!D:D,'Inventory by Market SKU (Units)'!C:C,"",0)</f>
        <v/>
      </c>
      <c r="AC769" s="47" t="str">
        <f t="shared" si="1"/>
        <v/>
      </c>
      <c r="AD769" s="46"/>
    </row>
    <row r="770" ht="14.25" customHeight="1">
      <c r="A770" s="11" t="s">
        <v>47</v>
      </c>
      <c r="B770" s="11" t="s">
        <v>769</v>
      </c>
      <c r="C770" s="28">
        <v>360.0</v>
      </c>
      <c r="D770" s="28">
        <v>0.0</v>
      </c>
      <c r="E770" s="28">
        <v>0.0</v>
      </c>
      <c r="F770" s="28">
        <v>0.0</v>
      </c>
      <c r="G770" s="28">
        <v>600.0</v>
      </c>
      <c r="H770" s="28">
        <v>280.0</v>
      </c>
      <c r="I770" s="28">
        <v>320.0</v>
      </c>
      <c r="J770" s="28">
        <v>0.0</v>
      </c>
      <c r="K770" s="28">
        <v>0.0</v>
      </c>
      <c r="L770" s="28">
        <v>0.0</v>
      </c>
      <c r="M770" s="28">
        <v>0.0</v>
      </c>
      <c r="N770" s="28">
        <v>0.0</v>
      </c>
      <c r="O770" s="28">
        <v>0.0</v>
      </c>
      <c r="P770" s="28">
        <v>0.0</v>
      </c>
      <c r="Q770" s="28">
        <v>0.0</v>
      </c>
      <c r="R770" s="28">
        <v>0.0</v>
      </c>
      <c r="S770" s="28">
        <v>0.0</v>
      </c>
      <c r="T770" s="28">
        <v>0.0</v>
      </c>
      <c r="U770" s="28">
        <v>0.0</v>
      </c>
      <c r="V770" s="28">
        <v>0.0</v>
      </c>
      <c r="W770" s="28">
        <v>0.0</v>
      </c>
      <c r="X770" s="29">
        <v>0.0</v>
      </c>
      <c r="Y770" s="28">
        <v>1560.0</v>
      </c>
      <c r="Z770" s="28">
        <v>0.0</v>
      </c>
      <c r="AA770" s="28">
        <v>1560.0</v>
      </c>
      <c r="AB770" s="46" t="str">
        <f t="array" ref="AB770">xlookup(A770&amp;B770,'Inventory by Market SKU (Units)'!D:D,'Inventory by Market SKU (Units)'!C:C,"",0)</f>
        <v/>
      </c>
      <c r="AC770" s="47" t="str">
        <f t="shared" si="1"/>
        <v/>
      </c>
      <c r="AD770" s="46"/>
    </row>
    <row r="771" ht="14.25" customHeight="1">
      <c r="A771" s="18" t="s">
        <v>47</v>
      </c>
      <c r="B771" s="18" t="s">
        <v>770</v>
      </c>
      <c r="C771" s="30">
        <v>880.0</v>
      </c>
      <c r="D771" s="30">
        <v>740.0</v>
      </c>
      <c r="E771" s="30">
        <v>500.0</v>
      </c>
      <c r="F771" s="30">
        <v>0.0</v>
      </c>
      <c r="G771" s="30">
        <v>0.0</v>
      </c>
      <c r="H771" s="30">
        <v>740.0</v>
      </c>
      <c r="I771" s="30">
        <v>660.0</v>
      </c>
      <c r="J771" s="30">
        <v>500.0</v>
      </c>
      <c r="K771" s="30">
        <v>340.0</v>
      </c>
      <c r="L771" s="30">
        <v>300.0</v>
      </c>
      <c r="M771" s="30">
        <v>0.0</v>
      </c>
      <c r="N771" s="30">
        <v>0.0</v>
      </c>
      <c r="O771" s="30">
        <v>0.0</v>
      </c>
      <c r="P771" s="30">
        <v>0.0</v>
      </c>
      <c r="Q771" s="30">
        <v>0.0</v>
      </c>
      <c r="R771" s="30">
        <v>0.0</v>
      </c>
      <c r="S771" s="30">
        <v>0.0</v>
      </c>
      <c r="T771" s="30">
        <v>0.0</v>
      </c>
      <c r="U771" s="30">
        <v>0.0</v>
      </c>
      <c r="V771" s="30">
        <v>0.0</v>
      </c>
      <c r="W771" s="30">
        <v>0.0</v>
      </c>
      <c r="X771" s="48">
        <v>0.0</v>
      </c>
      <c r="Y771" s="30">
        <v>4660.0</v>
      </c>
      <c r="Z771" s="30">
        <v>0.0</v>
      </c>
      <c r="AA771" s="30">
        <v>4660.0</v>
      </c>
      <c r="AB771" s="46" t="str">
        <f t="array" ref="AB771">xlookup(A771&amp;B771,'Inventory by Market SKU (Units)'!D:D,'Inventory by Market SKU (Units)'!C:C,"",0)</f>
        <v/>
      </c>
      <c r="AC771" s="47" t="str">
        <f t="shared" si="1"/>
        <v/>
      </c>
      <c r="AD771" s="46"/>
    </row>
    <row r="772" ht="14.25" customHeight="1">
      <c r="A772" s="11" t="s">
        <v>47</v>
      </c>
      <c r="B772" s="11" t="s">
        <v>771</v>
      </c>
      <c r="C772" s="28">
        <v>15.0</v>
      </c>
      <c r="D772" s="28">
        <v>0.0</v>
      </c>
      <c r="E772" s="28">
        <v>15.0</v>
      </c>
      <c r="F772" s="28">
        <v>30.0</v>
      </c>
      <c r="G772" s="28">
        <v>30.0</v>
      </c>
      <c r="H772" s="28">
        <v>0.0</v>
      </c>
      <c r="I772" s="28">
        <v>30.0</v>
      </c>
      <c r="J772" s="28">
        <v>0.0</v>
      </c>
      <c r="K772" s="28">
        <v>0.0</v>
      </c>
      <c r="L772" s="28">
        <v>1170.0</v>
      </c>
      <c r="M772" s="28">
        <v>0.0</v>
      </c>
      <c r="N772" s="28">
        <v>0.0</v>
      </c>
      <c r="O772" s="28">
        <v>0.0</v>
      </c>
      <c r="P772" s="28">
        <v>0.0</v>
      </c>
      <c r="Q772" s="28">
        <v>0.0</v>
      </c>
      <c r="R772" s="28">
        <v>0.0</v>
      </c>
      <c r="S772" s="28">
        <v>0.0</v>
      </c>
      <c r="T772" s="28">
        <v>0.0</v>
      </c>
      <c r="U772" s="28">
        <v>0.0</v>
      </c>
      <c r="V772" s="28">
        <v>0.0</v>
      </c>
      <c r="W772" s="28">
        <v>0.0</v>
      </c>
      <c r="X772" s="29">
        <v>0.0</v>
      </c>
      <c r="Y772" s="28">
        <v>1290.0</v>
      </c>
      <c r="Z772" s="28">
        <v>0.0</v>
      </c>
      <c r="AA772" s="28">
        <v>1290.0</v>
      </c>
      <c r="AB772" s="46" t="str">
        <f t="array" ref="AB772">xlookup(A772&amp;B772,'Inventory by Market SKU (Units)'!D:D,'Inventory by Market SKU (Units)'!C:C,"",0)</f>
        <v/>
      </c>
      <c r="AC772" s="47" t="str">
        <f t="shared" si="1"/>
        <v/>
      </c>
      <c r="AD772" s="46"/>
    </row>
    <row r="773" ht="14.25" customHeight="1">
      <c r="A773" s="18" t="s">
        <v>47</v>
      </c>
      <c r="B773" s="18" t="s">
        <v>772</v>
      </c>
      <c r="C773" s="30">
        <v>15.0</v>
      </c>
      <c r="D773" s="30">
        <v>0.0</v>
      </c>
      <c r="E773" s="30">
        <v>30.0</v>
      </c>
      <c r="F773" s="30">
        <v>15.0</v>
      </c>
      <c r="G773" s="30">
        <v>30.0</v>
      </c>
      <c r="H773" s="30">
        <v>0.0</v>
      </c>
      <c r="I773" s="30">
        <v>30.0</v>
      </c>
      <c r="J773" s="30">
        <v>0.0</v>
      </c>
      <c r="K773" s="30">
        <v>0.0</v>
      </c>
      <c r="L773" s="30">
        <v>930.0</v>
      </c>
      <c r="M773" s="30">
        <v>0.0</v>
      </c>
      <c r="N773" s="30">
        <v>0.0</v>
      </c>
      <c r="O773" s="30">
        <v>0.0</v>
      </c>
      <c r="P773" s="30">
        <v>0.0</v>
      </c>
      <c r="Q773" s="30">
        <v>0.0</v>
      </c>
      <c r="R773" s="30">
        <v>0.0</v>
      </c>
      <c r="S773" s="30">
        <v>0.0</v>
      </c>
      <c r="T773" s="30">
        <v>0.0</v>
      </c>
      <c r="U773" s="30">
        <v>0.0</v>
      </c>
      <c r="V773" s="30">
        <v>0.0</v>
      </c>
      <c r="W773" s="30">
        <v>0.0</v>
      </c>
      <c r="X773" s="48">
        <v>0.0</v>
      </c>
      <c r="Y773" s="30">
        <v>1050.0</v>
      </c>
      <c r="Z773" s="30">
        <v>0.0</v>
      </c>
      <c r="AA773" s="30">
        <v>1050.0</v>
      </c>
      <c r="AB773" s="46" t="str">
        <f t="array" ref="AB773">xlookup(A773&amp;B773,'Inventory by Market SKU (Units)'!D:D,'Inventory by Market SKU (Units)'!C:C,"",0)</f>
        <v/>
      </c>
      <c r="AC773" s="47" t="str">
        <f t="shared" si="1"/>
        <v/>
      </c>
      <c r="AD773" s="46"/>
    </row>
    <row r="774" ht="14.25" customHeight="1">
      <c r="A774" s="11" t="s">
        <v>47</v>
      </c>
      <c r="B774" s="11" t="s">
        <v>773</v>
      </c>
      <c r="C774" s="28">
        <v>100.0</v>
      </c>
      <c r="D774" s="28">
        <v>60.0</v>
      </c>
      <c r="E774" s="28">
        <v>210.0</v>
      </c>
      <c r="F774" s="28">
        <v>120.0</v>
      </c>
      <c r="G774" s="28">
        <v>200.0</v>
      </c>
      <c r="H774" s="28">
        <v>60.0</v>
      </c>
      <c r="I774" s="28">
        <v>60.0</v>
      </c>
      <c r="J774" s="28">
        <v>40.0</v>
      </c>
      <c r="K774" s="28">
        <v>80.0</v>
      </c>
      <c r="L774" s="28">
        <v>20.0</v>
      </c>
      <c r="M774" s="28">
        <v>0.0</v>
      </c>
      <c r="N774" s="28">
        <v>0.0</v>
      </c>
      <c r="O774" s="28">
        <v>0.0</v>
      </c>
      <c r="P774" s="28">
        <v>0.0</v>
      </c>
      <c r="Q774" s="28">
        <v>0.0</v>
      </c>
      <c r="R774" s="28">
        <v>0.0</v>
      </c>
      <c r="S774" s="28">
        <v>0.0</v>
      </c>
      <c r="T774" s="28">
        <v>0.0</v>
      </c>
      <c r="U774" s="28">
        <v>0.0</v>
      </c>
      <c r="V774" s="28">
        <v>0.0</v>
      </c>
      <c r="W774" s="28">
        <v>0.0</v>
      </c>
      <c r="X774" s="29">
        <v>0.0</v>
      </c>
      <c r="Y774" s="28">
        <v>950.0</v>
      </c>
      <c r="Z774" s="28">
        <v>0.0</v>
      </c>
      <c r="AA774" s="28">
        <v>950.0</v>
      </c>
      <c r="AB774" s="46" t="str">
        <f t="array" ref="AB774">xlookup(A774&amp;B774,'Inventory by Market SKU (Units)'!D:D,'Inventory by Market SKU (Units)'!C:C,"",0)</f>
        <v/>
      </c>
      <c r="AC774" s="47" t="str">
        <f t="shared" si="1"/>
        <v/>
      </c>
      <c r="AD774" s="46"/>
    </row>
    <row r="775" ht="14.25" customHeight="1">
      <c r="A775" s="18" t="s">
        <v>47</v>
      </c>
      <c r="B775" s="18" t="s">
        <v>774</v>
      </c>
      <c r="C775" s="30">
        <v>20.0</v>
      </c>
      <c r="D775" s="30">
        <v>40.0</v>
      </c>
      <c r="E775" s="30">
        <v>220.0</v>
      </c>
      <c r="F775" s="30">
        <v>70.0</v>
      </c>
      <c r="G775" s="30">
        <v>70.0</v>
      </c>
      <c r="H775" s="30">
        <v>0.0</v>
      </c>
      <c r="I775" s="30">
        <v>0.0</v>
      </c>
      <c r="J775" s="30">
        <v>0.0</v>
      </c>
      <c r="K775" s="30">
        <v>0.0</v>
      </c>
      <c r="L775" s="30">
        <v>0.0</v>
      </c>
      <c r="M775" s="30">
        <v>0.0</v>
      </c>
      <c r="N775" s="30">
        <v>70.0</v>
      </c>
      <c r="O775" s="30">
        <v>110.0</v>
      </c>
      <c r="P775" s="30">
        <v>30.0</v>
      </c>
      <c r="Q775" s="30">
        <v>151.0</v>
      </c>
      <c r="R775" s="30">
        <v>20.0</v>
      </c>
      <c r="S775" s="30">
        <v>50.0</v>
      </c>
      <c r="T775" s="30">
        <v>50.0</v>
      </c>
      <c r="U775" s="30">
        <v>70.0</v>
      </c>
      <c r="V775" s="30">
        <v>60.0</v>
      </c>
      <c r="W775" s="30">
        <v>70.0</v>
      </c>
      <c r="X775" s="48">
        <v>0.0</v>
      </c>
      <c r="Y775" s="30">
        <v>490.0</v>
      </c>
      <c r="Z775" s="30">
        <v>611.0</v>
      </c>
      <c r="AA775" s="30">
        <v>1101.0</v>
      </c>
      <c r="AB775" s="46">
        <f t="array" ref="AB775">xlookup(A775&amp;B775,'Inventory by Market SKU (Units)'!D:D,'Inventory by Market SKU (Units)'!C:C,"",0)</f>
        <v>0</v>
      </c>
      <c r="AC775" s="47">
        <f t="shared" si="1"/>
        <v>0</v>
      </c>
      <c r="AD775" s="46"/>
    </row>
    <row r="776" ht="14.25" customHeight="1">
      <c r="A776" s="11" t="s">
        <v>47</v>
      </c>
      <c r="B776" s="11" t="s">
        <v>775</v>
      </c>
      <c r="C776" s="28">
        <v>300.0</v>
      </c>
      <c r="D776" s="28">
        <v>705.0</v>
      </c>
      <c r="E776" s="28">
        <v>690.0</v>
      </c>
      <c r="F776" s="28">
        <v>465.0</v>
      </c>
      <c r="G776" s="28">
        <v>480.0</v>
      </c>
      <c r="H776" s="28">
        <v>540.0</v>
      </c>
      <c r="I776" s="28">
        <v>780.0</v>
      </c>
      <c r="J776" s="28">
        <v>615.0</v>
      </c>
      <c r="K776" s="28">
        <v>355.0</v>
      </c>
      <c r="L776" s="28">
        <v>495.0</v>
      </c>
      <c r="M776" s="28">
        <v>555.0</v>
      </c>
      <c r="N776" s="28">
        <v>575.0</v>
      </c>
      <c r="O776" s="28">
        <v>1080.0</v>
      </c>
      <c r="P776" s="28">
        <v>990.0</v>
      </c>
      <c r="Q776" s="28">
        <v>1006.0</v>
      </c>
      <c r="R776" s="28">
        <v>1035.0</v>
      </c>
      <c r="S776" s="28">
        <v>665.0</v>
      </c>
      <c r="T776" s="28">
        <v>285.0</v>
      </c>
      <c r="U776" s="28">
        <v>0.0</v>
      </c>
      <c r="V776" s="28">
        <v>0.0</v>
      </c>
      <c r="W776" s="28">
        <v>225.0</v>
      </c>
      <c r="X776" s="29">
        <v>195.0</v>
      </c>
      <c r="Y776" s="28">
        <v>6555.0</v>
      </c>
      <c r="Z776" s="28">
        <v>5481.0</v>
      </c>
      <c r="AA776" s="28">
        <v>12036.0</v>
      </c>
      <c r="AB776" s="46">
        <f t="array" ref="AB776">xlookup(A776&amp;B776,'Inventory by Market SKU (Units)'!D:D,'Inventory by Market SKU (Units)'!C:C,"",0)</f>
        <v>-45</v>
      </c>
      <c r="AC776" s="47">
        <f t="shared" si="1"/>
        <v>-0.6</v>
      </c>
      <c r="AD776" s="46"/>
    </row>
    <row r="777" ht="14.25" customHeight="1">
      <c r="A777" s="18" t="s">
        <v>47</v>
      </c>
      <c r="B777" s="18" t="s">
        <v>776</v>
      </c>
      <c r="C777" s="30">
        <v>80.0</v>
      </c>
      <c r="D777" s="30">
        <v>120.0</v>
      </c>
      <c r="E777" s="30">
        <v>190.0</v>
      </c>
      <c r="F777" s="30">
        <v>180.0</v>
      </c>
      <c r="G777" s="30">
        <v>180.0</v>
      </c>
      <c r="H777" s="30">
        <v>100.0</v>
      </c>
      <c r="I777" s="30">
        <v>40.0</v>
      </c>
      <c r="J777" s="30">
        <v>20.0</v>
      </c>
      <c r="K777" s="30">
        <v>80.0</v>
      </c>
      <c r="L777" s="30">
        <v>60.0</v>
      </c>
      <c r="M777" s="30">
        <v>0.0</v>
      </c>
      <c r="N777" s="30">
        <v>0.0</v>
      </c>
      <c r="O777" s="30">
        <v>0.0</v>
      </c>
      <c r="P777" s="30">
        <v>0.0</v>
      </c>
      <c r="Q777" s="30">
        <v>0.0</v>
      </c>
      <c r="R777" s="30">
        <v>0.0</v>
      </c>
      <c r="S777" s="30">
        <v>0.0</v>
      </c>
      <c r="T777" s="30">
        <v>0.0</v>
      </c>
      <c r="U777" s="30">
        <v>0.0</v>
      </c>
      <c r="V777" s="30">
        <v>0.0</v>
      </c>
      <c r="W777" s="30">
        <v>0.0</v>
      </c>
      <c r="X777" s="48">
        <v>0.0</v>
      </c>
      <c r="Y777" s="30">
        <v>1050.0</v>
      </c>
      <c r="Z777" s="30">
        <v>0.0</v>
      </c>
      <c r="AA777" s="30">
        <v>1050.0</v>
      </c>
      <c r="AB777" s="46" t="str">
        <f t="array" ref="AB777">xlookup(A777&amp;B777,'Inventory by Market SKU (Units)'!D:D,'Inventory by Market SKU (Units)'!C:C,"",0)</f>
        <v/>
      </c>
      <c r="AC777" s="47" t="str">
        <f t="shared" si="1"/>
        <v/>
      </c>
      <c r="AD777" s="46"/>
    </row>
    <row r="778" ht="14.25" customHeight="1">
      <c r="A778" s="11" t="s">
        <v>47</v>
      </c>
      <c r="B778" s="11" t="s">
        <v>777</v>
      </c>
      <c r="C778" s="28">
        <v>585.0</v>
      </c>
      <c r="D778" s="28">
        <v>1035.0</v>
      </c>
      <c r="E778" s="28">
        <v>990.0</v>
      </c>
      <c r="F778" s="28">
        <v>760.0</v>
      </c>
      <c r="G778" s="28">
        <v>915.0</v>
      </c>
      <c r="H778" s="28">
        <v>750.0</v>
      </c>
      <c r="I778" s="28">
        <v>835.0</v>
      </c>
      <c r="J778" s="28">
        <v>750.0</v>
      </c>
      <c r="K778" s="28">
        <v>700.0</v>
      </c>
      <c r="L778" s="28">
        <v>705.0</v>
      </c>
      <c r="M778" s="28">
        <v>495.0</v>
      </c>
      <c r="N778" s="28">
        <v>570.0</v>
      </c>
      <c r="O778" s="28">
        <v>0.0</v>
      </c>
      <c r="P778" s="28">
        <v>180.0</v>
      </c>
      <c r="Q778" s="28">
        <v>750.0</v>
      </c>
      <c r="R778" s="28">
        <v>0.0</v>
      </c>
      <c r="S778" s="28">
        <v>615.0</v>
      </c>
      <c r="T778" s="28">
        <v>1080.0</v>
      </c>
      <c r="U778" s="28">
        <v>1110.0</v>
      </c>
      <c r="V778" s="28">
        <v>1050.0</v>
      </c>
      <c r="W778" s="28">
        <v>1110.0</v>
      </c>
      <c r="X778" s="29">
        <v>75.0</v>
      </c>
      <c r="Y778" s="28">
        <v>9090.0</v>
      </c>
      <c r="Z778" s="28">
        <v>5970.0</v>
      </c>
      <c r="AA778" s="28">
        <v>15060.0</v>
      </c>
      <c r="AB778" s="46">
        <f t="array" ref="AB778">xlookup(A778&amp;B778,'Inventory by Market SKU (Units)'!D:D,'Inventory by Market SKU (Units)'!C:C,"",0)</f>
        <v>-60</v>
      </c>
      <c r="AC778" s="47">
        <f t="shared" si="1"/>
        <v>-0.05504587156</v>
      </c>
      <c r="AD778" s="46"/>
    </row>
    <row r="779" ht="14.25" customHeight="1">
      <c r="A779" s="18" t="s">
        <v>47</v>
      </c>
      <c r="B779" s="18" t="s">
        <v>778</v>
      </c>
      <c r="C779" s="30">
        <v>2010.0</v>
      </c>
      <c r="D779" s="30">
        <v>750.0</v>
      </c>
      <c r="E779" s="30">
        <v>2325.0</v>
      </c>
      <c r="F779" s="30">
        <v>1620.0</v>
      </c>
      <c r="G779" s="30">
        <v>2025.0</v>
      </c>
      <c r="H779" s="30">
        <v>1515.0</v>
      </c>
      <c r="I779" s="30">
        <v>2190.0</v>
      </c>
      <c r="J779" s="30">
        <v>1800.0</v>
      </c>
      <c r="K779" s="30">
        <v>2025.0</v>
      </c>
      <c r="L779" s="30">
        <v>2460.0</v>
      </c>
      <c r="M779" s="30">
        <v>330.0</v>
      </c>
      <c r="N779" s="30">
        <v>0.0</v>
      </c>
      <c r="O779" s="30">
        <v>0.0</v>
      </c>
      <c r="P779" s="30">
        <v>0.0</v>
      </c>
      <c r="Q779" s="30">
        <v>0.0</v>
      </c>
      <c r="R779" s="30">
        <v>0.0</v>
      </c>
      <c r="S779" s="30">
        <v>0.0</v>
      </c>
      <c r="T779" s="30">
        <v>0.0</v>
      </c>
      <c r="U779" s="30">
        <v>0.0</v>
      </c>
      <c r="V779" s="30">
        <v>0.0</v>
      </c>
      <c r="W779" s="30">
        <v>0.0</v>
      </c>
      <c r="X779" s="48">
        <v>0.0</v>
      </c>
      <c r="Y779" s="30">
        <v>19050.0</v>
      </c>
      <c r="Z779" s="30">
        <v>0.0</v>
      </c>
      <c r="AA779" s="30">
        <v>19050.0</v>
      </c>
      <c r="AB779" s="46" t="str">
        <f t="array" ref="AB779">xlookup(A779&amp;B779,'Inventory by Market SKU (Units)'!D:D,'Inventory by Market SKU (Units)'!C:C,"",0)</f>
        <v/>
      </c>
      <c r="AC779" s="47" t="str">
        <f t="shared" si="1"/>
        <v/>
      </c>
      <c r="AD779" s="46"/>
    </row>
    <row r="780" ht="14.25" customHeight="1">
      <c r="A780" s="11" t="s">
        <v>47</v>
      </c>
      <c r="B780" s="11" t="s">
        <v>779</v>
      </c>
      <c r="C780" s="28">
        <v>0.0</v>
      </c>
      <c r="D780" s="28">
        <v>0.0</v>
      </c>
      <c r="E780" s="28">
        <v>30.0</v>
      </c>
      <c r="F780" s="28">
        <v>15.0</v>
      </c>
      <c r="G780" s="28">
        <v>15.0</v>
      </c>
      <c r="H780" s="28">
        <v>0.0</v>
      </c>
      <c r="I780" s="28">
        <v>30.0</v>
      </c>
      <c r="J780" s="28">
        <v>0.0</v>
      </c>
      <c r="K780" s="28">
        <v>0.0</v>
      </c>
      <c r="L780" s="28">
        <v>475.0</v>
      </c>
      <c r="M780" s="28">
        <v>0.0</v>
      </c>
      <c r="N780" s="28">
        <v>0.0</v>
      </c>
      <c r="O780" s="28">
        <v>0.0</v>
      </c>
      <c r="P780" s="28">
        <v>0.0</v>
      </c>
      <c r="Q780" s="28">
        <v>0.0</v>
      </c>
      <c r="R780" s="28">
        <v>0.0</v>
      </c>
      <c r="S780" s="28">
        <v>0.0</v>
      </c>
      <c r="T780" s="28">
        <v>0.0</v>
      </c>
      <c r="U780" s="28">
        <v>0.0</v>
      </c>
      <c r="V780" s="28">
        <v>0.0</v>
      </c>
      <c r="W780" s="28">
        <v>0.0</v>
      </c>
      <c r="X780" s="29">
        <v>0.0</v>
      </c>
      <c r="Y780" s="28">
        <v>565.0</v>
      </c>
      <c r="Z780" s="28">
        <v>0.0</v>
      </c>
      <c r="AA780" s="28">
        <v>565.0</v>
      </c>
      <c r="AB780" s="46" t="str">
        <f t="array" ref="AB780">xlookup(A780&amp;B780,'Inventory by Market SKU (Units)'!D:D,'Inventory by Market SKU (Units)'!C:C,"",0)</f>
        <v/>
      </c>
      <c r="AC780" s="47" t="str">
        <f t="shared" si="1"/>
        <v/>
      </c>
      <c r="AD780" s="46"/>
    </row>
    <row r="781" ht="14.25" customHeight="1">
      <c r="A781" s="18" t="s">
        <v>47</v>
      </c>
      <c r="B781" s="18" t="s">
        <v>780</v>
      </c>
      <c r="C781" s="30">
        <v>0.0</v>
      </c>
      <c r="D781" s="30">
        <v>0.0</v>
      </c>
      <c r="E781" s="30">
        <v>0.0</v>
      </c>
      <c r="F781" s="30">
        <v>0.0</v>
      </c>
      <c r="G781" s="30">
        <v>15.0</v>
      </c>
      <c r="H781" s="30">
        <v>15.0</v>
      </c>
      <c r="I781" s="30">
        <v>0.0</v>
      </c>
      <c r="J781" s="30">
        <v>150.0</v>
      </c>
      <c r="K781" s="30">
        <v>0.0</v>
      </c>
      <c r="L781" s="30">
        <v>885.0</v>
      </c>
      <c r="M781" s="30">
        <v>795.0</v>
      </c>
      <c r="N781" s="30">
        <v>600.0</v>
      </c>
      <c r="O781" s="30">
        <v>465.0</v>
      </c>
      <c r="P781" s="30">
        <v>735.0</v>
      </c>
      <c r="Q781" s="30">
        <v>735.0</v>
      </c>
      <c r="R781" s="30">
        <v>1215.0</v>
      </c>
      <c r="S781" s="30">
        <v>631.0</v>
      </c>
      <c r="T781" s="30">
        <v>900.0</v>
      </c>
      <c r="U781" s="30">
        <v>465.0</v>
      </c>
      <c r="V781" s="30">
        <v>705.0</v>
      </c>
      <c r="W781" s="30">
        <v>615.0</v>
      </c>
      <c r="X781" s="48">
        <v>60.0</v>
      </c>
      <c r="Y781" s="30">
        <v>2460.0</v>
      </c>
      <c r="Z781" s="30">
        <v>6526.0</v>
      </c>
      <c r="AA781" s="30">
        <v>8986.0</v>
      </c>
      <c r="AB781" s="46">
        <f t="array" ref="AB781">xlookup(A781&amp;B781,'Inventory by Market SKU (Units)'!D:D,'Inventory by Market SKU (Units)'!C:C,"",0)</f>
        <v>-30</v>
      </c>
      <c r="AC781" s="47">
        <f t="shared" si="1"/>
        <v>-0.05042016807</v>
      </c>
      <c r="AD781" s="46"/>
    </row>
    <row r="782" ht="14.25" customHeight="1">
      <c r="A782" s="11" t="s">
        <v>47</v>
      </c>
      <c r="B782" s="11" t="s">
        <v>781</v>
      </c>
      <c r="C782" s="28">
        <v>0.0</v>
      </c>
      <c r="D782" s="28">
        <v>0.0</v>
      </c>
      <c r="E782" s="28">
        <v>0.0</v>
      </c>
      <c r="F782" s="28">
        <v>0.0</v>
      </c>
      <c r="G782" s="28">
        <v>0.0</v>
      </c>
      <c r="H782" s="28">
        <v>0.0</v>
      </c>
      <c r="I782" s="28">
        <v>40.0</v>
      </c>
      <c r="J782" s="28">
        <v>1520.0</v>
      </c>
      <c r="K782" s="28">
        <v>620.0</v>
      </c>
      <c r="L782" s="28">
        <v>280.0</v>
      </c>
      <c r="M782" s="28">
        <v>0.0</v>
      </c>
      <c r="N782" s="28">
        <v>20.0</v>
      </c>
      <c r="O782" s="28">
        <v>320.0</v>
      </c>
      <c r="P782" s="28">
        <v>260.0</v>
      </c>
      <c r="Q782" s="28">
        <v>280.0</v>
      </c>
      <c r="R782" s="28">
        <v>560.0</v>
      </c>
      <c r="S782" s="28">
        <v>200.0</v>
      </c>
      <c r="T782" s="28">
        <v>110.0</v>
      </c>
      <c r="U782" s="28">
        <v>320.0</v>
      </c>
      <c r="V782" s="28">
        <v>260.0</v>
      </c>
      <c r="W782" s="28">
        <v>300.0</v>
      </c>
      <c r="X782" s="29">
        <v>40.0</v>
      </c>
      <c r="Y782" s="28">
        <v>2480.0</v>
      </c>
      <c r="Z782" s="28">
        <v>2650.0</v>
      </c>
      <c r="AA782" s="28">
        <v>5130.0</v>
      </c>
      <c r="AB782" s="46">
        <f t="array" ref="AB782">xlookup(A782&amp;B782,'Inventory by Market SKU (Units)'!D:D,'Inventory by Market SKU (Units)'!C:C,"",0)</f>
        <v>-20</v>
      </c>
      <c r="AC782" s="47">
        <f t="shared" si="1"/>
        <v>-0.06818181818</v>
      </c>
      <c r="AD782" s="46"/>
    </row>
    <row r="783" ht="14.25" customHeight="1">
      <c r="A783" s="18" t="s">
        <v>47</v>
      </c>
      <c r="B783" s="18" t="s">
        <v>782</v>
      </c>
      <c r="C783" s="30">
        <v>0.0</v>
      </c>
      <c r="D783" s="30">
        <v>0.0</v>
      </c>
      <c r="E783" s="30">
        <v>0.0</v>
      </c>
      <c r="F783" s="30">
        <v>0.0</v>
      </c>
      <c r="G783" s="30">
        <v>0.0</v>
      </c>
      <c r="H783" s="30">
        <v>0.0</v>
      </c>
      <c r="I783" s="30">
        <v>0.0</v>
      </c>
      <c r="J783" s="30">
        <v>980.0</v>
      </c>
      <c r="K783" s="30">
        <v>462.0</v>
      </c>
      <c r="L783" s="30">
        <v>320.0</v>
      </c>
      <c r="M783" s="30">
        <v>340.0</v>
      </c>
      <c r="N783" s="30">
        <v>280.0</v>
      </c>
      <c r="O783" s="30">
        <v>440.0</v>
      </c>
      <c r="P783" s="30">
        <v>300.0</v>
      </c>
      <c r="Q783" s="30">
        <v>180.0</v>
      </c>
      <c r="R783" s="30">
        <v>380.0</v>
      </c>
      <c r="S783" s="30">
        <v>422.0</v>
      </c>
      <c r="T783" s="30">
        <v>230.0</v>
      </c>
      <c r="U783" s="30">
        <v>400.0</v>
      </c>
      <c r="V783" s="30">
        <v>220.0</v>
      </c>
      <c r="W783" s="30">
        <v>20.0</v>
      </c>
      <c r="X783" s="48">
        <v>60.0</v>
      </c>
      <c r="Y783" s="30">
        <v>2382.0</v>
      </c>
      <c r="Z783" s="30">
        <v>2652.0</v>
      </c>
      <c r="AA783" s="30">
        <v>5034.0</v>
      </c>
      <c r="AB783" s="46">
        <f t="array" ref="AB783">xlookup(A783&amp;B783,'Inventory by Market SKU (Units)'!D:D,'Inventory by Market SKU (Units)'!C:C,"",0)</f>
        <v>-40</v>
      </c>
      <c r="AC783" s="47">
        <f t="shared" si="1"/>
        <v>-0.1875</v>
      </c>
      <c r="AD783" s="46"/>
    </row>
    <row r="784" ht="14.25" customHeight="1">
      <c r="A784" s="11" t="s">
        <v>47</v>
      </c>
      <c r="B784" s="11" t="s">
        <v>783</v>
      </c>
      <c r="C784" s="28">
        <v>0.0</v>
      </c>
      <c r="D784" s="28">
        <v>0.0</v>
      </c>
      <c r="E784" s="28">
        <v>0.0</v>
      </c>
      <c r="F784" s="28">
        <v>0.0</v>
      </c>
      <c r="G784" s="28">
        <v>0.0</v>
      </c>
      <c r="H784" s="28">
        <v>0.0</v>
      </c>
      <c r="I784" s="28">
        <v>0.0</v>
      </c>
      <c r="J784" s="28">
        <v>135.0</v>
      </c>
      <c r="K784" s="28">
        <v>0.0</v>
      </c>
      <c r="L784" s="28">
        <v>885.0</v>
      </c>
      <c r="M784" s="28">
        <v>600.0</v>
      </c>
      <c r="N784" s="28">
        <v>765.0</v>
      </c>
      <c r="O784" s="28">
        <v>795.0</v>
      </c>
      <c r="P784" s="28">
        <v>585.0</v>
      </c>
      <c r="Q784" s="28">
        <v>1265.0</v>
      </c>
      <c r="R784" s="28">
        <v>1350.0</v>
      </c>
      <c r="S784" s="28">
        <v>615.0</v>
      </c>
      <c r="T784" s="28">
        <v>960.0</v>
      </c>
      <c r="U784" s="28">
        <v>660.0</v>
      </c>
      <c r="V784" s="28">
        <v>750.0</v>
      </c>
      <c r="W784" s="28">
        <v>570.0</v>
      </c>
      <c r="X784" s="29">
        <v>45.0</v>
      </c>
      <c r="Y784" s="28">
        <v>2385.0</v>
      </c>
      <c r="Z784" s="28">
        <v>7595.0</v>
      </c>
      <c r="AA784" s="28">
        <v>9980.0</v>
      </c>
      <c r="AB784" s="46">
        <f t="array" ref="AB784">xlookup(A784&amp;B784,'Inventory by Market SKU (Units)'!D:D,'Inventory by Market SKU (Units)'!C:C,"",0)</f>
        <v>-30</v>
      </c>
      <c r="AC784" s="47">
        <f t="shared" si="1"/>
        <v>-0.04545454545</v>
      </c>
      <c r="AD784" s="46"/>
    </row>
    <row r="785" ht="14.25" customHeight="1">
      <c r="A785" s="18" t="s">
        <v>47</v>
      </c>
      <c r="B785" s="18" t="s">
        <v>784</v>
      </c>
      <c r="C785" s="30">
        <v>0.0</v>
      </c>
      <c r="D785" s="30">
        <v>0.0</v>
      </c>
      <c r="E785" s="30">
        <v>0.0</v>
      </c>
      <c r="F785" s="30">
        <v>0.0</v>
      </c>
      <c r="G785" s="30">
        <v>0.0</v>
      </c>
      <c r="H785" s="30">
        <v>0.0</v>
      </c>
      <c r="I785" s="30">
        <v>0.0</v>
      </c>
      <c r="J785" s="30">
        <v>0.0</v>
      </c>
      <c r="K785" s="30">
        <v>1020.0</v>
      </c>
      <c r="L785" s="30">
        <v>0.0</v>
      </c>
      <c r="M785" s="30">
        <v>200.0</v>
      </c>
      <c r="N785" s="30">
        <v>0.0</v>
      </c>
      <c r="O785" s="30">
        <v>1320.0</v>
      </c>
      <c r="P785" s="30">
        <v>0.0</v>
      </c>
      <c r="Q785" s="30">
        <v>0.0</v>
      </c>
      <c r="R785" s="30">
        <v>0.0</v>
      </c>
      <c r="S785" s="30">
        <v>0.0</v>
      </c>
      <c r="T785" s="30">
        <v>0.0</v>
      </c>
      <c r="U785" s="30">
        <v>0.0</v>
      </c>
      <c r="V785" s="30">
        <v>0.0</v>
      </c>
      <c r="W785" s="30">
        <v>0.0</v>
      </c>
      <c r="X785" s="48">
        <v>0.0</v>
      </c>
      <c r="Y785" s="30">
        <v>1220.0</v>
      </c>
      <c r="Z785" s="30">
        <v>1320.0</v>
      </c>
      <c r="AA785" s="30">
        <v>2540.0</v>
      </c>
      <c r="AB785" s="46" t="str">
        <f t="array" ref="AB785">xlookup(A785&amp;B785,'Inventory by Market SKU (Units)'!D:D,'Inventory by Market SKU (Units)'!C:C,"",0)</f>
        <v/>
      </c>
      <c r="AC785" s="47" t="str">
        <f t="shared" si="1"/>
        <v/>
      </c>
      <c r="AD785" s="46"/>
    </row>
    <row r="786" ht="14.25" customHeight="1">
      <c r="A786" s="11" t="s">
        <v>47</v>
      </c>
      <c r="B786" s="11" t="s">
        <v>785</v>
      </c>
      <c r="C786" s="28">
        <v>0.0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1020.0</v>
      </c>
      <c r="L786" s="28">
        <v>80.0</v>
      </c>
      <c r="M786" s="28">
        <v>200.0</v>
      </c>
      <c r="N786" s="28">
        <v>40.0</v>
      </c>
      <c r="O786" s="28">
        <v>1240.0</v>
      </c>
      <c r="P786" s="28">
        <v>0.0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9">
        <v>0.0</v>
      </c>
      <c r="Y786" s="28">
        <v>1340.0</v>
      </c>
      <c r="Z786" s="28">
        <v>1240.0</v>
      </c>
      <c r="AA786" s="28">
        <v>2580.0</v>
      </c>
      <c r="AB786" s="46" t="str">
        <f t="array" ref="AB786">xlookup(A786&amp;B786,'Inventory by Market SKU (Units)'!D:D,'Inventory by Market SKU (Units)'!C:C,"",0)</f>
        <v/>
      </c>
      <c r="AC786" s="47" t="str">
        <f t="shared" si="1"/>
        <v/>
      </c>
      <c r="AD786" s="46"/>
    </row>
    <row r="787" ht="14.25" customHeight="1">
      <c r="A787" s="18" t="s">
        <v>47</v>
      </c>
      <c r="B787" s="18" t="s">
        <v>786</v>
      </c>
      <c r="C787" s="30">
        <v>0.0</v>
      </c>
      <c r="D787" s="30">
        <v>0.0</v>
      </c>
      <c r="E787" s="30">
        <v>0.0</v>
      </c>
      <c r="F787" s="30">
        <v>0.0</v>
      </c>
      <c r="G787" s="30">
        <v>0.0</v>
      </c>
      <c r="H787" s="30">
        <v>0.0</v>
      </c>
      <c r="I787" s="30">
        <v>0.0</v>
      </c>
      <c r="J787" s="30">
        <v>0.0</v>
      </c>
      <c r="K787" s="30">
        <v>1020.0</v>
      </c>
      <c r="L787" s="30">
        <v>20.0</v>
      </c>
      <c r="M787" s="30">
        <v>160.0</v>
      </c>
      <c r="N787" s="30">
        <v>80.0</v>
      </c>
      <c r="O787" s="30">
        <v>1240.0</v>
      </c>
      <c r="P787" s="30">
        <v>0.0</v>
      </c>
      <c r="Q787" s="30">
        <v>0.0</v>
      </c>
      <c r="R787" s="30">
        <v>0.0</v>
      </c>
      <c r="S787" s="30">
        <v>0.0</v>
      </c>
      <c r="T787" s="30">
        <v>0.0</v>
      </c>
      <c r="U787" s="30">
        <v>0.0</v>
      </c>
      <c r="V787" s="30">
        <v>0.0</v>
      </c>
      <c r="W787" s="30">
        <v>0.0</v>
      </c>
      <c r="X787" s="48">
        <v>0.0</v>
      </c>
      <c r="Y787" s="30">
        <v>1280.0</v>
      </c>
      <c r="Z787" s="30">
        <v>1240.0</v>
      </c>
      <c r="AA787" s="30">
        <v>2520.0</v>
      </c>
      <c r="AB787" s="46" t="str">
        <f t="array" ref="AB787">xlookup(A787&amp;B787,'Inventory by Market SKU (Units)'!D:D,'Inventory by Market SKU (Units)'!C:C,"",0)</f>
        <v/>
      </c>
      <c r="AC787" s="47" t="str">
        <f t="shared" si="1"/>
        <v/>
      </c>
      <c r="AD787" s="46"/>
    </row>
    <row r="788" ht="14.25" customHeight="1">
      <c r="A788" s="11" t="s">
        <v>47</v>
      </c>
      <c r="B788" s="11" t="s">
        <v>787</v>
      </c>
      <c r="C788" s="28">
        <v>0.0</v>
      </c>
      <c r="D788" s="28">
        <v>0.0</v>
      </c>
      <c r="E788" s="28">
        <v>0.0</v>
      </c>
      <c r="F788" s="28">
        <v>0.0</v>
      </c>
      <c r="G788" s="28">
        <v>0.0</v>
      </c>
      <c r="H788" s="28">
        <v>0.0</v>
      </c>
      <c r="I788" s="28">
        <v>0.0</v>
      </c>
      <c r="J788" s="28">
        <v>0.0</v>
      </c>
      <c r="K788" s="28">
        <v>1020.0</v>
      </c>
      <c r="L788" s="28">
        <v>0.0</v>
      </c>
      <c r="M788" s="28">
        <v>200.0</v>
      </c>
      <c r="N788" s="28">
        <v>60.0</v>
      </c>
      <c r="O788" s="28">
        <v>1260.0</v>
      </c>
      <c r="P788" s="28">
        <v>0.0</v>
      </c>
      <c r="Q788" s="28">
        <v>0.0</v>
      </c>
      <c r="R788" s="28">
        <v>0.0</v>
      </c>
      <c r="S788" s="28">
        <v>0.0</v>
      </c>
      <c r="T788" s="28">
        <v>0.0</v>
      </c>
      <c r="U788" s="28">
        <v>0.0</v>
      </c>
      <c r="V788" s="28">
        <v>0.0</v>
      </c>
      <c r="W788" s="28">
        <v>0.0</v>
      </c>
      <c r="X788" s="29">
        <v>0.0</v>
      </c>
      <c r="Y788" s="28">
        <v>1280.0</v>
      </c>
      <c r="Z788" s="28">
        <v>1260.0</v>
      </c>
      <c r="AA788" s="28">
        <v>2540.0</v>
      </c>
      <c r="AB788" s="46" t="str">
        <f t="array" ref="AB788">xlookup(A788&amp;B788,'Inventory by Market SKU (Units)'!D:D,'Inventory by Market SKU (Units)'!C:C,"",0)</f>
        <v/>
      </c>
      <c r="AC788" s="47" t="str">
        <f t="shared" si="1"/>
        <v/>
      </c>
      <c r="AD788" s="46"/>
    </row>
    <row r="789" ht="14.25" customHeight="1">
      <c r="A789" s="18" t="s">
        <v>47</v>
      </c>
      <c r="B789" s="18" t="s">
        <v>788</v>
      </c>
      <c r="C789" s="30">
        <v>0.0</v>
      </c>
      <c r="D789" s="30">
        <v>0.0</v>
      </c>
      <c r="E789" s="30">
        <v>0.0</v>
      </c>
      <c r="F789" s="30">
        <v>0.0</v>
      </c>
      <c r="G789" s="30">
        <v>0.0</v>
      </c>
      <c r="H789" s="30">
        <v>0.0</v>
      </c>
      <c r="I789" s="30">
        <v>0.0</v>
      </c>
      <c r="J789" s="30">
        <v>0.0</v>
      </c>
      <c r="K789" s="30">
        <v>1020.0</v>
      </c>
      <c r="L789" s="30">
        <v>60.0</v>
      </c>
      <c r="M789" s="30">
        <v>220.0</v>
      </c>
      <c r="N789" s="30">
        <v>60.0</v>
      </c>
      <c r="O789" s="30">
        <v>1180.0</v>
      </c>
      <c r="P789" s="30">
        <v>0.0</v>
      </c>
      <c r="Q789" s="30">
        <v>0.0</v>
      </c>
      <c r="R789" s="30">
        <v>0.0</v>
      </c>
      <c r="S789" s="30">
        <v>0.0</v>
      </c>
      <c r="T789" s="30">
        <v>0.0</v>
      </c>
      <c r="U789" s="30">
        <v>0.0</v>
      </c>
      <c r="V789" s="30">
        <v>0.0</v>
      </c>
      <c r="W789" s="30">
        <v>0.0</v>
      </c>
      <c r="X789" s="48">
        <v>0.0</v>
      </c>
      <c r="Y789" s="30">
        <v>1360.0</v>
      </c>
      <c r="Z789" s="30">
        <v>1180.0</v>
      </c>
      <c r="AA789" s="30">
        <v>2540.0</v>
      </c>
      <c r="AB789" s="46" t="str">
        <f t="array" ref="AB789">xlookup(A789&amp;B789,'Inventory by Market SKU (Units)'!D:D,'Inventory by Market SKU (Units)'!C:C,"",0)</f>
        <v/>
      </c>
      <c r="AC789" s="47" t="str">
        <f t="shared" si="1"/>
        <v/>
      </c>
      <c r="AD789" s="46"/>
    </row>
    <row r="790" ht="14.25" customHeight="1">
      <c r="A790" s="11" t="s">
        <v>47</v>
      </c>
      <c r="B790" s="11" t="s">
        <v>789</v>
      </c>
      <c r="C790" s="28">
        <v>0.0</v>
      </c>
      <c r="D790" s="28">
        <v>0.0</v>
      </c>
      <c r="E790" s="28">
        <v>0.0</v>
      </c>
      <c r="F790" s="28">
        <v>0.0</v>
      </c>
      <c r="G790" s="28">
        <v>0.0</v>
      </c>
      <c r="H790" s="28">
        <v>0.0</v>
      </c>
      <c r="I790" s="28">
        <v>0.0</v>
      </c>
      <c r="J790" s="28">
        <v>0.0</v>
      </c>
      <c r="K790" s="28">
        <v>1020.0</v>
      </c>
      <c r="L790" s="28">
        <v>120.0</v>
      </c>
      <c r="M790" s="28">
        <v>320.0</v>
      </c>
      <c r="N790" s="28">
        <v>140.0</v>
      </c>
      <c r="O790" s="28">
        <v>840.0</v>
      </c>
      <c r="P790" s="28">
        <v>0.0</v>
      </c>
      <c r="Q790" s="28">
        <v>0.0</v>
      </c>
      <c r="R790" s="28">
        <v>0.0</v>
      </c>
      <c r="S790" s="28">
        <v>0.0</v>
      </c>
      <c r="T790" s="28">
        <v>0.0</v>
      </c>
      <c r="U790" s="28">
        <v>0.0</v>
      </c>
      <c r="V790" s="28">
        <v>0.0</v>
      </c>
      <c r="W790" s="28">
        <v>0.0</v>
      </c>
      <c r="X790" s="29">
        <v>0.0</v>
      </c>
      <c r="Y790" s="28">
        <v>1600.0</v>
      </c>
      <c r="Z790" s="28">
        <v>840.0</v>
      </c>
      <c r="AA790" s="28">
        <v>2440.0</v>
      </c>
      <c r="AB790" s="46" t="str">
        <f t="array" ref="AB790">xlookup(A790&amp;B790,'Inventory by Market SKU (Units)'!D:D,'Inventory by Market SKU (Units)'!C:C,"",0)</f>
        <v/>
      </c>
      <c r="AC790" s="47" t="str">
        <f t="shared" si="1"/>
        <v/>
      </c>
      <c r="AD790" s="46"/>
    </row>
    <row r="791" ht="14.25" customHeight="1">
      <c r="A791" s="18" t="s">
        <v>47</v>
      </c>
      <c r="B791" s="18" t="s">
        <v>790</v>
      </c>
      <c r="C791" s="30">
        <v>0.0</v>
      </c>
      <c r="D791" s="30">
        <v>0.0</v>
      </c>
      <c r="E791" s="30">
        <v>0.0</v>
      </c>
      <c r="F791" s="30">
        <v>0.0</v>
      </c>
      <c r="G791" s="30">
        <v>0.0</v>
      </c>
      <c r="H791" s="30">
        <v>0.0</v>
      </c>
      <c r="I791" s="30">
        <v>0.0</v>
      </c>
      <c r="J791" s="30">
        <v>0.0</v>
      </c>
      <c r="K791" s="30">
        <v>765.0</v>
      </c>
      <c r="L791" s="30">
        <v>0.0</v>
      </c>
      <c r="M791" s="30">
        <v>75.0</v>
      </c>
      <c r="N791" s="30">
        <v>15.0</v>
      </c>
      <c r="O791" s="30">
        <v>315.0</v>
      </c>
      <c r="P791" s="30">
        <v>0.0</v>
      </c>
      <c r="Q791" s="30">
        <v>0.0</v>
      </c>
      <c r="R791" s="30">
        <v>0.0</v>
      </c>
      <c r="S791" s="30">
        <v>0.0</v>
      </c>
      <c r="T791" s="30">
        <v>0.0</v>
      </c>
      <c r="U791" s="30">
        <v>0.0</v>
      </c>
      <c r="V791" s="30">
        <v>0.0</v>
      </c>
      <c r="W791" s="30">
        <v>0.0</v>
      </c>
      <c r="X791" s="48">
        <v>0.0</v>
      </c>
      <c r="Y791" s="30">
        <v>855.0</v>
      </c>
      <c r="Z791" s="30">
        <v>315.0</v>
      </c>
      <c r="AA791" s="30">
        <v>1170.0</v>
      </c>
      <c r="AB791" s="46" t="str">
        <f t="array" ref="AB791">xlookup(A791&amp;B791,'Inventory by Market SKU (Units)'!D:D,'Inventory by Market SKU (Units)'!C:C,"",0)</f>
        <v/>
      </c>
      <c r="AC791" s="47" t="str">
        <f t="shared" si="1"/>
        <v/>
      </c>
      <c r="AD791" s="46"/>
    </row>
    <row r="792" ht="14.25" customHeight="1">
      <c r="A792" s="11" t="s">
        <v>47</v>
      </c>
      <c r="B792" s="11" t="s">
        <v>791</v>
      </c>
      <c r="C792" s="28">
        <v>0.0</v>
      </c>
      <c r="D792" s="28">
        <v>0.0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765.0</v>
      </c>
      <c r="L792" s="28">
        <v>30.0</v>
      </c>
      <c r="M792" s="28">
        <v>90.0</v>
      </c>
      <c r="N792" s="28">
        <v>30.0</v>
      </c>
      <c r="O792" s="28">
        <v>285.0</v>
      </c>
      <c r="P792" s="28">
        <v>0.0</v>
      </c>
      <c r="Q792" s="28">
        <v>0.0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9">
        <v>0.0</v>
      </c>
      <c r="Y792" s="28">
        <v>915.0</v>
      </c>
      <c r="Z792" s="28">
        <v>285.0</v>
      </c>
      <c r="AA792" s="28">
        <v>1200.0</v>
      </c>
      <c r="AB792" s="46" t="str">
        <f t="array" ref="AB792">xlookup(A792&amp;B792,'Inventory by Market SKU (Units)'!D:D,'Inventory by Market SKU (Units)'!C:C,"",0)</f>
        <v/>
      </c>
      <c r="AC792" s="47" t="str">
        <f t="shared" si="1"/>
        <v/>
      </c>
      <c r="AD792" s="46"/>
    </row>
    <row r="793" ht="14.25" customHeight="1">
      <c r="A793" s="18" t="s">
        <v>47</v>
      </c>
      <c r="B793" s="18" t="s">
        <v>792</v>
      </c>
      <c r="C793" s="30">
        <v>0.0</v>
      </c>
      <c r="D793" s="30">
        <v>0.0</v>
      </c>
      <c r="E793" s="30">
        <v>0.0</v>
      </c>
      <c r="F793" s="30">
        <v>0.0</v>
      </c>
      <c r="G793" s="30">
        <v>0.0</v>
      </c>
      <c r="H793" s="30">
        <v>0.0</v>
      </c>
      <c r="I793" s="30">
        <v>0.0</v>
      </c>
      <c r="J793" s="30">
        <v>0.0</v>
      </c>
      <c r="K793" s="30">
        <v>765.0</v>
      </c>
      <c r="L793" s="30">
        <v>0.0</v>
      </c>
      <c r="M793" s="30">
        <v>90.0</v>
      </c>
      <c r="N793" s="30">
        <v>30.0</v>
      </c>
      <c r="O793" s="30">
        <v>225.0</v>
      </c>
      <c r="P793" s="30">
        <v>0.0</v>
      </c>
      <c r="Q793" s="30">
        <v>0.0</v>
      </c>
      <c r="R793" s="30">
        <v>0.0</v>
      </c>
      <c r="S793" s="30">
        <v>0.0</v>
      </c>
      <c r="T793" s="30">
        <v>0.0</v>
      </c>
      <c r="U793" s="30">
        <v>0.0</v>
      </c>
      <c r="V793" s="30">
        <v>0.0</v>
      </c>
      <c r="W793" s="30">
        <v>0.0</v>
      </c>
      <c r="X793" s="48">
        <v>0.0</v>
      </c>
      <c r="Y793" s="30">
        <v>885.0</v>
      </c>
      <c r="Z793" s="30">
        <v>225.0</v>
      </c>
      <c r="AA793" s="30">
        <v>1110.0</v>
      </c>
      <c r="AB793" s="46" t="str">
        <f t="array" ref="AB793">xlookup(A793&amp;B793,'Inventory by Market SKU (Units)'!D:D,'Inventory by Market SKU (Units)'!C:C,"",0)</f>
        <v/>
      </c>
      <c r="AC793" s="47" t="str">
        <f t="shared" si="1"/>
        <v/>
      </c>
      <c r="AD793" s="46"/>
    </row>
    <row r="794" ht="14.25" customHeight="1">
      <c r="A794" s="11" t="s">
        <v>47</v>
      </c>
      <c r="B794" s="11" t="s">
        <v>793</v>
      </c>
      <c r="C794" s="28">
        <v>0.0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765.0</v>
      </c>
      <c r="L794" s="28">
        <v>0.0</v>
      </c>
      <c r="M794" s="28">
        <v>120.0</v>
      </c>
      <c r="N794" s="28">
        <v>90.0</v>
      </c>
      <c r="O794" s="28">
        <v>135.0</v>
      </c>
      <c r="P794" s="28">
        <v>0.0</v>
      </c>
      <c r="Q794" s="28">
        <v>0.0</v>
      </c>
      <c r="R794" s="28">
        <v>0.0</v>
      </c>
      <c r="S794" s="28">
        <v>0.0</v>
      </c>
      <c r="T794" s="28">
        <v>0.0</v>
      </c>
      <c r="U794" s="28">
        <v>0.0</v>
      </c>
      <c r="V794" s="28">
        <v>0.0</v>
      </c>
      <c r="W794" s="28">
        <v>0.0</v>
      </c>
      <c r="X794" s="29">
        <v>0.0</v>
      </c>
      <c r="Y794" s="28">
        <v>975.0</v>
      </c>
      <c r="Z794" s="28">
        <v>135.0</v>
      </c>
      <c r="AA794" s="28">
        <v>1110.0</v>
      </c>
      <c r="AB794" s="46" t="str">
        <f t="array" ref="AB794">xlookup(A794&amp;B794,'Inventory by Market SKU (Units)'!D:D,'Inventory by Market SKU (Units)'!C:C,"",0)</f>
        <v/>
      </c>
      <c r="AC794" s="47" t="str">
        <f t="shared" si="1"/>
        <v/>
      </c>
      <c r="AD794" s="46"/>
    </row>
    <row r="795" ht="14.25" customHeight="1">
      <c r="A795" s="18" t="s">
        <v>47</v>
      </c>
      <c r="B795" s="18" t="s">
        <v>794</v>
      </c>
      <c r="C795" s="30">
        <v>0.0</v>
      </c>
      <c r="D795" s="30">
        <v>0.0</v>
      </c>
      <c r="E795" s="30">
        <v>0.0</v>
      </c>
      <c r="F795" s="30">
        <v>0.0</v>
      </c>
      <c r="G795" s="30">
        <v>0.0</v>
      </c>
      <c r="H795" s="30">
        <v>0.0</v>
      </c>
      <c r="I795" s="30">
        <v>0.0</v>
      </c>
      <c r="J795" s="30">
        <v>0.0</v>
      </c>
      <c r="K795" s="30">
        <v>765.0</v>
      </c>
      <c r="L795" s="30">
        <v>0.0</v>
      </c>
      <c r="M795" s="30">
        <v>150.0</v>
      </c>
      <c r="N795" s="30">
        <v>30.0</v>
      </c>
      <c r="O795" s="30">
        <v>240.0</v>
      </c>
      <c r="P795" s="30">
        <v>0.0</v>
      </c>
      <c r="Q795" s="30">
        <v>0.0</v>
      </c>
      <c r="R795" s="30">
        <v>0.0</v>
      </c>
      <c r="S795" s="30">
        <v>0.0</v>
      </c>
      <c r="T795" s="30">
        <v>0.0</v>
      </c>
      <c r="U795" s="30">
        <v>0.0</v>
      </c>
      <c r="V795" s="30">
        <v>0.0</v>
      </c>
      <c r="W795" s="30">
        <v>0.0</v>
      </c>
      <c r="X795" s="48">
        <v>0.0</v>
      </c>
      <c r="Y795" s="30">
        <v>945.0</v>
      </c>
      <c r="Z795" s="30">
        <v>240.0</v>
      </c>
      <c r="AA795" s="30">
        <v>1185.0</v>
      </c>
      <c r="AB795" s="46" t="str">
        <f t="array" ref="AB795">xlookup(A795&amp;B795,'Inventory by Market SKU (Units)'!D:D,'Inventory by Market SKU (Units)'!C:C,"",0)</f>
        <v/>
      </c>
      <c r="AC795" s="47" t="str">
        <f t="shared" si="1"/>
        <v/>
      </c>
      <c r="AD795" s="46"/>
    </row>
    <row r="796" ht="14.25" customHeight="1">
      <c r="A796" s="11" t="s">
        <v>47</v>
      </c>
      <c r="B796" s="11" t="s">
        <v>795</v>
      </c>
      <c r="C796" s="28">
        <v>0.0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765.0</v>
      </c>
      <c r="L796" s="28">
        <v>15.0</v>
      </c>
      <c r="M796" s="28">
        <v>180.0</v>
      </c>
      <c r="N796" s="28">
        <v>180.0</v>
      </c>
      <c r="O796" s="28">
        <v>15.0</v>
      </c>
      <c r="P796" s="28">
        <v>0.0</v>
      </c>
      <c r="Q796" s="28">
        <v>0.0</v>
      </c>
      <c r="R796" s="28">
        <v>0.0</v>
      </c>
      <c r="S796" s="28">
        <v>0.0</v>
      </c>
      <c r="T796" s="28">
        <v>0.0</v>
      </c>
      <c r="U796" s="28">
        <v>0.0</v>
      </c>
      <c r="V796" s="28">
        <v>0.0</v>
      </c>
      <c r="W796" s="28">
        <v>0.0</v>
      </c>
      <c r="X796" s="29">
        <v>0.0</v>
      </c>
      <c r="Y796" s="28">
        <v>1140.0</v>
      </c>
      <c r="Z796" s="28">
        <v>15.0</v>
      </c>
      <c r="AA796" s="28">
        <v>1155.0</v>
      </c>
      <c r="AB796" s="46" t="str">
        <f t="array" ref="AB796">xlookup(A796&amp;B796,'Inventory by Market SKU (Units)'!D:D,'Inventory by Market SKU (Units)'!C:C,"",0)</f>
        <v/>
      </c>
      <c r="AC796" s="47" t="str">
        <f t="shared" si="1"/>
        <v/>
      </c>
      <c r="AD796" s="46"/>
    </row>
    <row r="797" ht="14.25" customHeight="1">
      <c r="A797" s="18" t="s">
        <v>47</v>
      </c>
      <c r="B797" s="18" t="s">
        <v>796</v>
      </c>
      <c r="C797" s="30">
        <v>0.0</v>
      </c>
      <c r="D797" s="30">
        <v>0.0</v>
      </c>
      <c r="E797" s="30">
        <v>0.0</v>
      </c>
      <c r="F797" s="30">
        <v>0.0</v>
      </c>
      <c r="G797" s="30">
        <v>0.0</v>
      </c>
      <c r="H797" s="30">
        <v>0.0</v>
      </c>
      <c r="I797" s="30">
        <v>0.0</v>
      </c>
      <c r="J797" s="30">
        <v>0.0</v>
      </c>
      <c r="K797" s="30">
        <v>0.0</v>
      </c>
      <c r="L797" s="30">
        <v>1060.0</v>
      </c>
      <c r="M797" s="30">
        <v>940.0</v>
      </c>
      <c r="N797" s="30">
        <v>660.0</v>
      </c>
      <c r="O797" s="30">
        <v>1080.0</v>
      </c>
      <c r="P797" s="30">
        <v>1100.0</v>
      </c>
      <c r="Q797" s="30">
        <v>1200.0</v>
      </c>
      <c r="R797" s="30">
        <v>1240.0</v>
      </c>
      <c r="S797" s="30">
        <v>702.0</v>
      </c>
      <c r="T797" s="30">
        <v>855.0</v>
      </c>
      <c r="U797" s="30">
        <v>480.0</v>
      </c>
      <c r="V797" s="30">
        <v>20.0</v>
      </c>
      <c r="W797" s="30">
        <v>0.0</v>
      </c>
      <c r="X797" s="48">
        <v>0.0</v>
      </c>
      <c r="Y797" s="30">
        <v>2660.0</v>
      </c>
      <c r="Z797" s="30">
        <v>6677.0</v>
      </c>
      <c r="AA797" s="30">
        <v>9337.0</v>
      </c>
      <c r="AB797" s="46">
        <f t="array" ref="AB797">xlookup(A797&amp;B797,'Inventory by Market SKU (Units)'!D:D,'Inventory by Market SKU (Units)'!C:C,"",0)</f>
        <v>0</v>
      </c>
      <c r="AC797" s="47">
        <f t="shared" si="1"/>
        <v>0</v>
      </c>
      <c r="AD797" s="46"/>
    </row>
    <row r="798" ht="14.25" customHeight="1">
      <c r="A798" s="11" t="s">
        <v>47</v>
      </c>
      <c r="B798" s="11" t="s">
        <v>797</v>
      </c>
      <c r="C798" s="28">
        <v>0.0</v>
      </c>
      <c r="D798" s="28">
        <v>0.0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1160.0</v>
      </c>
      <c r="M798" s="28">
        <v>680.0</v>
      </c>
      <c r="N798" s="28">
        <v>680.0</v>
      </c>
      <c r="O798" s="28">
        <v>520.0</v>
      </c>
      <c r="P798" s="28">
        <v>900.0</v>
      </c>
      <c r="Q798" s="28">
        <v>460.0</v>
      </c>
      <c r="R798" s="28">
        <v>1260.0</v>
      </c>
      <c r="S798" s="28">
        <v>942.0</v>
      </c>
      <c r="T798" s="28">
        <v>1043.0</v>
      </c>
      <c r="U798" s="28">
        <v>1004.0</v>
      </c>
      <c r="V798" s="28">
        <v>1090.0</v>
      </c>
      <c r="W798" s="28">
        <v>60.0</v>
      </c>
      <c r="X798" s="29">
        <v>0.0</v>
      </c>
      <c r="Y798" s="28">
        <v>2520.0</v>
      </c>
      <c r="Z798" s="28">
        <v>7279.0</v>
      </c>
      <c r="AA798" s="28">
        <v>9799.0</v>
      </c>
      <c r="AB798" s="46">
        <f t="array" ref="AB798">xlookup(A798&amp;B798,'Inventory by Market SKU (Units)'!D:D,'Inventory by Market SKU (Units)'!C:C,"",0)</f>
        <v>0</v>
      </c>
      <c r="AC798" s="47">
        <f t="shared" si="1"/>
        <v>0</v>
      </c>
      <c r="AD798" s="46"/>
    </row>
    <row r="799" ht="14.25" customHeight="1">
      <c r="A799" s="18" t="s">
        <v>47</v>
      </c>
      <c r="B799" s="18" t="s">
        <v>798</v>
      </c>
      <c r="C799" s="30">
        <v>0.0</v>
      </c>
      <c r="D799" s="30">
        <v>0.0</v>
      </c>
      <c r="E799" s="30">
        <v>0.0</v>
      </c>
      <c r="F799" s="30">
        <v>0.0</v>
      </c>
      <c r="G799" s="30">
        <v>0.0</v>
      </c>
      <c r="H799" s="30">
        <v>0.0</v>
      </c>
      <c r="I799" s="30">
        <v>0.0</v>
      </c>
      <c r="J799" s="30">
        <v>0.0</v>
      </c>
      <c r="K799" s="30">
        <v>0.0</v>
      </c>
      <c r="L799" s="30">
        <v>540.0</v>
      </c>
      <c r="M799" s="30">
        <v>195.0</v>
      </c>
      <c r="N799" s="30">
        <v>225.0</v>
      </c>
      <c r="O799" s="30">
        <v>585.0</v>
      </c>
      <c r="P799" s="30">
        <v>240.0</v>
      </c>
      <c r="Q799" s="30">
        <v>300.0</v>
      </c>
      <c r="R799" s="30">
        <v>255.0</v>
      </c>
      <c r="S799" s="30">
        <v>306.0</v>
      </c>
      <c r="T799" s="30">
        <v>201.0</v>
      </c>
      <c r="U799" s="30">
        <v>240.0</v>
      </c>
      <c r="V799" s="30">
        <v>555.0</v>
      </c>
      <c r="W799" s="30">
        <v>240.0</v>
      </c>
      <c r="X799" s="48">
        <v>60.0</v>
      </c>
      <c r="Y799" s="30">
        <v>960.0</v>
      </c>
      <c r="Z799" s="30">
        <v>2982.0</v>
      </c>
      <c r="AA799" s="30">
        <v>3942.0</v>
      </c>
      <c r="AB799" s="46">
        <f t="array" ref="AB799">xlookup(A799&amp;B799,'Inventory by Market SKU (Units)'!D:D,'Inventory by Market SKU (Units)'!C:C,"",0)</f>
        <v>-15</v>
      </c>
      <c r="AC799" s="47">
        <f t="shared" si="1"/>
        <v>-0.04347826087</v>
      </c>
      <c r="AD799" s="46"/>
    </row>
    <row r="800" ht="14.25" customHeight="1">
      <c r="A800" s="11" t="s">
        <v>47</v>
      </c>
      <c r="B800" s="11" t="s">
        <v>799</v>
      </c>
      <c r="C800" s="28">
        <v>0.0</v>
      </c>
      <c r="D800" s="28">
        <v>0.0</v>
      </c>
      <c r="E800" s="28">
        <v>0.0</v>
      </c>
      <c r="F800" s="28">
        <v>0.0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690.0</v>
      </c>
      <c r="M800" s="28">
        <v>345.0</v>
      </c>
      <c r="N800" s="28">
        <v>330.0</v>
      </c>
      <c r="O800" s="28">
        <v>555.0</v>
      </c>
      <c r="P800" s="28">
        <v>495.0</v>
      </c>
      <c r="Q800" s="28">
        <v>375.0</v>
      </c>
      <c r="R800" s="28">
        <v>345.0</v>
      </c>
      <c r="S800" s="28">
        <v>480.0</v>
      </c>
      <c r="T800" s="28">
        <v>490.0</v>
      </c>
      <c r="U800" s="28">
        <v>375.0</v>
      </c>
      <c r="V800" s="28">
        <v>315.0</v>
      </c>
      <c r="W800" s="28">
        <v>300.0</v>
      </c>
      <c r="X800" s="29">
        <v>45.0</v>
      </c>
      <c r="Y800" s="28">
        <v>1365.0</v>
      </c>
      <c r="Z800" s="28">
        <v>3775.0</v>
      </c>
      <c r="AA800" s="28">
        <v>5140.0</v>
      </c>
      <c r="AB800" s="46">
        <f t="array" ref="AB800">xlookup(A800&amp;B800,'Inventory by Market SKU (Units)'!D:D,'Inventory by Market SKU (Units)'!C:C,"",0)</f>
        <v>-30</v>
      </c>
      <c r="AC800" s="47">
        <f t="shared" si="1"/>
        <v>-0.09090909091</v>
      </c>
      <c r="AD800" s="46"/>
    </row>
    <row r="801" ht="14.25" customHeight="1">
      <c r="A801" s="18" t="s">
        <v>47</v>
      </c>
      <c r="B801" s="18" t="s">
        <v>800</v>
      </c>
      <c r="C801" s="30">
        <v>0.0</v>
      </c>
      <c r="D801" s="30">
        <v>0.0</v>
      </c>
      <c r="E801" s="30">
        <v>0.0</v>
      </c>
      <c r="F801" s="30">
        <v>0.0</v>
      </c>
      <c r="G801" s="30">
        <v>0.0</v>
      </c>
      <c r="H801" s="30">
        <v>0.0</v>
      </c>
      <c r="I801" s="30">
        <v>0.0</v>
      </c>
      <c r="J801" s="30">
        <v>0.0</v>
      </c>
      <c r="K801" s="30">
        <v>0.0</v>
      </c>
      <c r="L801" s="30">
        <v>0.0</v>
      </c>
      <c r="M801" s="30">
        <v>0.0</v>
      </c>
      <c r="N801" s="30">
        <v>50.0</v>
      </c>
      <c r="O801" s="30">
        <v>0.0</v>
      </c>
      <c r="P801" s="30">
        <v>220.0</v>
      </c>
      <c r="Q801" s="30">
        <v>60.0</v>
      </c>
      <c r="R801" s="30">
        <v>0.0</v>
      </c>
      <c r="S801" s="30">
        <v>10.0</v>
      </c>
      <c r="T801" s="30">
        <v>15.0</v>
      </c>
      <c r="U801" s="30">
        <v>4.0</v>
      </c>
      <c r="V801" s="30">
        <v>0.0</v>
      </c>
      <c r="W801" s="30">
        <v>0.0</v>
      </c>
      <c r="X801" s="48">
        <v>0.0</v>
      </c>
      <c r="Y801" s="30">
        <v>50.0</v>
      </c>
      <c r="Z801" s="30">
        <v>309.0</v>
      </c>
      <c r="AA801" s="30">
        <v>359.0</v>
      </c>
      <c r="AB801" s="46">
        <f t="array" ref="AB801">xlookup(A801&amp;B801,'Inventory by Market SKU (Units)'!D:D,'Inventory by Market SKU (Units)'!C:C,"",0)</f>
        <v>1</v>
      </c>
      <c r="AC801" s="47">
        <f t="shared" si="1"/>
        <v>0.75</v>
      </c>
      <c r="AD801" s="46"/>
    </row>
    <row r="802" ht="14.25" customHeight="1">
      <c r="A802" s="11" t="s">
        <v>47</v>
      </c>
      <c r="B802" s="11" t="s">
        <v>801</v>
      </c>
      <c r="C802" s="28">
        <v>0.0</v>
      </c>
      <c r="D802" s="28">
        <v>0.0</v>
      </c>
      <c r="E802" s="28">
        <v>0.0</v>
      </c>
      <c r="F802" s="28">
        <v>0.0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0.0</v>
      </c>
      <c r="N802" s="28">
        <v>50.0</v>
      </c>
      <c r="O802" s="28">
        <v>0.0</v>
      </c>
      <c r="P802" s="28">
        <v>150.0</v>
      </c>
      <c r="Q802" s="28">
        <v>20.0</v>
      </c>
      <c r="R802" s="28">
        <v>10.0</v>
      </c>
      <c r="S802" s="28">
        <v>20.0</v>
      </c>
      <c r="T802" s="28">
        <v>0.0</v>
      </c>
      <c r="U802" s="28">
        <v>0.0</v>
      </c>
      <c r="V802" s="28">
        <v>0.0</v>
      </c>
      <c r="W802" s="28">
        <v>0.0</v>
      </c>
      <c r="X802" s="29">
        <v>0.0</v>
      </c>
      <c r="Y802" s="28">
        <v>50.0</v>
      </c>
      <c r="Z802" s="28">
        <v>200.0</v>
      </c>
      <c r="AA802" s="28">
        <v>250.0</v>
      </c>
      <c r="AB802" s="46">
        <f t="array" ref="AB802">xlookup(A802&amp;B802,'Inventory by Market SKU (Units)'!D:D,'Inventory by Market SKU (Units)'!C:C,"",0)</f>
        <v>0</v>
      </c>
      <c r="AC802" s="47" t="str">
        <f t="shared" si="1"/>
        <v/>
      </c>
      <c r="AD802" s="46"/>
    </row>
    <row r="803" ht="14.25" customHeight="1">
      <c r="A803" s="18" t="s">
        <v>47</v>
      </c>
      <c r="B803" s="18" t="s">
        <v>802</v>
      </c>
      <c r="C803" s="30">
        <v>0.0</v>
      </c>
      <c r="D803" s="30">
        <v>0.0</v>
      </c>
      <c r="E803" s="30">
        <v>0.0</v>
      </c>
      <c r="F803" s="30">
        <v>0.0</v>
      </c>
      <c r="G803" s="30">
        <v>0.0</v>
      </c>
      <c r="H803" s="30">
        <v>0.0</v>
      </c>
      <c r="I803" s="30">
        <v>0.0</v>
      </c>
      <c r="J803" s="30">
        <v>0.0</v>
      </c>
      <c r="K803" s="30">
        <v>0.0</v>
      </c>
      <c r="L803" s="30">
        <v>0.0</v>
      </c>
      <c r="M803" s="30">
        <v>0.0</v>
      </c>
      <c r="N803" s="30">
        <v>40.0</v>
      </c>
      <c r="O803" s="30">
        <v>0.0</v>
      </c>
      <c r="P803" s="30">
        <v>200.0</v>
      </c>
      <c r="Q803" s="30">
        <v>140.0</v>
      </c>
      <c r="R803" s="30">
        <v>50.0</v>
      </c>
      <c r="S803" s="30">
        <v>30.0</v>
      </c>
      <c r="T803" s="30">
        <v>0.0</v>
      </c>
      <c r="U803" s="30">
        <v>23.0</v>
      </c>
      <c r="V803" s="30">
        <v>0.0</v>
      </c>
      <c r="W803" s="30">
        <v>0.0</v>
      </c>
      <c r="X803" s="48">
        <v>0.0</v>
      </c>
      <c r="Y803" s="30">
        <v>40.0</v>
      </c>
      <c r="Z803" s="30">
        <v>443.0</v>
      </c>
      <c r="AA803" s="30">
        <v>483.0</v>
      </c>
      <c r="AB803" s="46">
        <f t="array" ref="AB803">xlookup(A803&amp;B803,'Inventory by Market SKU (Units)'!D:D,'Inventory by Market SKU (Units)'!C:C,"",0)</f>
        <v>0</v>
      </c>
      <c r="AC803" s="47">
        <f t="shared" si="1"/>
        <v>0</v>
      </c>
      <c r="AD803" s="46"/>
    </row>
    <row r="804" ht="14.25" customHeight="1">
      <c r="A804" s="11" t="s">
        <v>47</v>
      </c>
      <c r="B804" s="11" t="s">
        <v>803</v>
      </c>
      <c r="C804" s="28">
        <v>0.0</v>
      </c>
      <c r="D804" s="28">
        <v>0.0</v>
      </c>
      <c r="E804" s="28">
        <v>0.0</v>
      </c>
      <c r="F804" s="28">
        <v>0.0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30.0</v>
      </c>
      <c r="O804" s="28">
        <v>0.0</v>
      </c>
      <c r="P804" s="28">
        <v>290.0</v>
      </c>
      <c r="Q804" s="28">
        <v>170.0</v>
      </c>
      <c r="R804" s="28">
        <v>120.0</v>
      </c>
      <c r="S804" s="28">
        <v>20.0</v>
      </c>
      <c r="T804" s="28">
        <v>0.0</v>
      </c>
      <c r="U804" s="28">
        <v>0.0</v>
      </c>
      <c r="V804" s="28">
        <v>0.0</v>
      </c>
      <c r="W804" s="28">
        <v>0.0</v>
      </c>
      <c r="X804" s="29">
        <v>0.0</v>
      </c>
      <c r="Y804" s="28">
        <v>30.0</v>
      </c>
      <c r="Z804" s="28">
        <v>600.0</v>
      </c>
      <c r="AA804" s="28">
        <v>630.0</v>
      </c>
      <c r="AB804" s="46">
        <f t="array" ref="AB804">xlookup(A804&amp;B804,'Inventory by Market SKU (Units)'!D:D,'Inventory by Market SKU (Units)'!C:C,"",0)</f>
        <v>0</v>
      </c>
      <c r="AC804" s="47" t="str">
        <f t="shared" si="1"/>
        <v/>
      </c>
      <c r="AD804" s="46"/>
    </row>
    <row r="805" ht="14.25" customHeight="1">
      <c r="A805" s="18" t="s">
        <v>47</v>
      </c>
      <c r="B805" s="18" t="s">
        <v>804</v>
      </c>
      <c r="C805" s="30">
        <v>0.0</v>
      </c>
      <c r="D805" s="30">
        <v>0.0</v>
      </c>
      <c r="E805" s="30">
        <v>0.0</v>
      </c>
      <c r="F805" s="30">
        <v>0.0</v>
      </c>
      <c r="G805" s="30">
        <v>0.0</v>
      </c>
      <c r="H805" s="30">
        <v>0.0</v>
      </c>
      <c r="I805" s="30">
        <v>0.0</v>
      </c>
      <c r="J805" s="30">
        <v>0.0</v>
      </c>
      <c r="K805" s="30">
        <v>0.0</v>
      </c>
      <c r="L805" s="30">
        <v>0.0</v>
      </c>
      <c r="M805" s="30">
        <v>0.0</v>
      </c>
      <c r="N805" s="30">
        <v>10.0</v>
      </c>
      <c r="O805" s="30">
        <v>0.0</v>
      </c>
      <c r="P805" s="30">
        <v>260.0</v>
      </c>
      <c r="Q805" s="30">
        <v>10.0</v>
      </c>
      <c r="R805" s="30">
        <v>10.0</v>
      </c>
      <c r="S805" s="30">
        <v>20.0</v>
      </c>
      <c r="T805" s="30">
        <v>0.0</v>
      </c>
      <c r="U805" s="30">
        <v>0.0</v>
      </c>
      <c r="V805" s="30">
        <v>0.0</v>
      </c>
      <c r="W805" s="30">
        <v>0.0</v>
      </c>
      <c r="X805" s="48">
        <v>0.0</v>
      </c>
      <c r="Y805" s="30">
        <v>10.0</v>
      </c>
      <c r="Z805" s="30">
        <v>300.0</v>
      </c>
      <c r="AA805" s="30">
        <v>310.0</v>
      </c>
      <c r="AB805" s="46" t="str">
        <f t="array" ref="AB805">xlookup(A805&amp;B805,'Inventory by Market SKU (Units)'!D:D,'Inventory by Market SKU (Units)'!C:C,"",0)</f>
        <v/>
      </c>
      <c r="AC805" s="47" t="str">
        <f t="shared" si="1"/>
        <v/>
      </c>
      <c r="AD805" s="46"/>
    </row>
    <row r="806" ht="14.25" customHeight="1">
      <c r="A806" s="11" t="s">
        <v>47</v>
      </c>
      <c r="B806" s="11" t="s">
        <v>805</v>
      </c>
      <c r="C806" s="28">
        <v>0.0</v>
      </c>
      <c r="D806" s="28">
        <v>0.0</v>
      </c>
      <c r="E806" s="28">
        <v>0.0</v>
      </c>
      <c r="F806" s="28">
        <v>0.0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0.0</v>
      </c>
      <c r="M806" s="28">
        <v>0.0</v>
      </c>
      <c r="N806" s="28">
        <v>0.0</v>
      </c>
      <c r="O806" s="28">
        <v>40.0</v>
      </c>
      <c r="P806" s="28">
        <v>20.0</v>
      </c>
      <c r="Q806" s="28">
        <v>92.0</v>
      </c>
      <c r="R806" s="28">
        <v>0.0</v>
      </c>
      <c r="S806" s="28">
        <v>0.0</v>
      </c>
      <c r="T806" s="28">
        <v>0.0</v>
      </c>
      <c r="U806" s="28">
        <v>0.0</v>
      </c>
      <c r="V806" s="28">
        <v>0.0</v>
      </c>
      <c r="W806" s="28">
        <v>0.0</v>
      </c>
      <c r="X806" s="29">
        <v>0.0</v>
      </c>
      <c r="Y806" s="28">
        <v>0.0</v>
      </c>
      <c r="Z806" s="28">
        <v>152.0</v>
      </c>
      <c r="AA806" s="28">
        <v>152.0</v>
      </c>
      <c r="AB806" s="46">
        <f t="array" ref="AB806">xlookup(A806&amp;B806,'Inventory by Market SKU (Units)'!D:D,'Inventory by Market SKU (Units)'!C:C,"",0)</f>
        <v>0</v>
      </c>
      <c r="AC806" s="47" t="str">
        <f t="shared" si="1"/>
        <v/>
      </c>
      <c r="AD806" s="46"/>
    </row>
    <row r="807" ht="14.25" customHeight="1">
      <c r="A807" s="18" t="s">
        <v>47</v>
      </c>
      <c r="B807" s="18" t="s">
        <v>806</v>
      </c>
      <c r="C807" s="30">
        <v>0.0</v>
      </c>
      <c r="D807" s="30">
        <v>0.0</v>
      </c>
      <c r="E807" s="30">
        <v>0.0</v>
      </c>
      <c r="F807" s="30">
        <v>0.0</v>
      </c>
      <c r="G807" s="30">
        <v>0.0</v>
      </c>
      <c r="H807" s="30">
        <v>0.0</v>
      </c>
      <c r="I807" s="30">
        <v>0.0</v>
      </c>
      <c r="J807" s="30">
        <v>0.0</v>
      </c>
      <c r="K807" s="30">
        <v>0.0</v>
      </c>
      <c r="L807" s="30">
        <v>0.0</v>
      </c>
      <c r="M807" s="30">
        <v>0.0</v>
      </c>
      <c r="N807" s="30">
        <v>0.0</v>
      </c>
      <c r="O807" s="30">
        <v>110.0</v>
      </c>
      <c r="P807" s="30">
        <v>190.0</v>
      </c>
      <c r="Q807" s="30">
        <v>330.0</v>
      </c>
      <c r="R807" s="30">
        <v>70.0</v>
      </c>
      <c r="S807" s="30">
        <v>120.0</v>
      </c>
      <c r="T807" s="30">
        <v>110.0</v>
      </c>
      <c r="U807" s="30">
        <v>40.0</v>
      </c>
      <c r="V807" s="30">
        <v>50.0</v>
      </c>
      <c r="W807" s="30">
        <v>219.0</v>
      </c>
      <c r="X807" s="48">
        <v>0.0</v>
      </c>
      <c r="Y807" s="30">
        <v>0.0</v>
      </c>
      <c r="Z807" s="30">
        <v>1239.0</v>
      </c>
      <c r="AA807" s="30">
        <v>1239.0</v>
      </c>
      <c r="AB807" s="46">
        <f t="array" ref="AB807">xlookup(A807&amp;B807,'Inventory by Market SKU (Units)'!D:D,'Inventory by Market SKU (Units)'!C:C,"",0)</f>
        <v>0</v>
      </c>
      <c r="AC807" s="47">
        <f t="shared" si="1"/>
        <v>0</v>
      </c>
      <c r="AD807" s="46"/>
    </row>
    <row r="808" ht="14.25" customHeight="1">
      <c r="A808" s="11" t="s">
        <v>47</v>
      </c>
      <c r="B808" s="11" t="s">
        <v>807</v>
      </c>
      <c r="C808" s="28">
        <v>0.0</v>
      </c>
      <c r="D808" s="28">
        <v>0.0</v>
      </c>
      <c r="E808" s="28">
        <v>0.0</v>
      </c>
      <c r="F808" s="28">
        <v>0.0</v>
      </c>
      <c r="G808" s="28">
        <v>0.0</v>
      </c>
      <c r="H808" s="28">
        <v>0.0</v>
      </c>
      <c r="I808" s="28">
        <v>0.0</v>
      </c>
      <c r="J808" s="28">
        <v>0.0</v>
      </c>
      <c r="K808" s="28">
        <v>0.0</v>
      </c>
      <c r="L808" s="28">
        <v>0.0</v>
      </c>
      <c r="M808" s="28">
        <v>0.0</v>
      </c>
      <c r="N808" s="28">
        <v>0.0</v>
      </c>
      <c r="O808" s="28">
        <v>80.0</v>
      </c>
      <c r="P808" s="28">
        <v>180.0</v>
      </c>
      <c r="Q808" s="28">
        <v>260.0</v>
      </c>
      <c r="R808" s="28">
        <v>20.0</v>
      </c>
      <c r="S808" s="28">
        <v>60.0</v>
      </c>
      <c r="T808" s="28">
        <v>70.0</v>
      </c>
      <c r="U808" s="28">
        <v>30.0</v>
      </c>
      <c r="V808" s="28">
        <v>30.0</v>
      </c>
      <c r="W808" s="28">
        <v>120.0</v>
      </c>
      <c r="X808" s="29">
        <v>0.0</v>
      </c>
      <c r="Y808" s="28">
        <v>0.0</v>
      </c>
      <c r="Z808" s="28">
        <v>850.0</v>
      </c>
      <c r="AA808" s="28">
        <v>850.0</v>
      </c>
      <c r="AB808" s="46">
        <f t="array" ref="AB808">xlookup(A808&amp;B808,'Inventory by Market SKU (Units)'!D:D,'Inventory by Market SKU (Units)'!C:C,"",0)</f>
        <v>0</v>
      </c>
      <c r="AC808" s="47">
        <f t="shared" si="1"/>
        <v>0</v>
      </c>
      <c r="AD808" s="46"/>
    </row>
    <row r="809" ht="14.25" customHeight="1">
      <c r="A809" s="18" t="s">
        <v>47</v>
      </c>
      <c r="B809" s="18" t="s">
        <v>808</v>
      </c>
      <c r="C809" s="30">
        <v>0.0</v>
      </c>
      <c r="D809" s="30">
        <v>0.0</v>
      </c>
      <c r="E809" s="30">
        <v>0.0</v>
      </c>
      <c r="F809" s="30">
        <v>0.0</v>
      </c>
      <c r="G809" s="30">
        <v>0.0</v>
      </c>
      <c r="H809" s="30">
        <v>0.0</v>
      </c>
      <c r="I809" s="30">
        <v>0.0</v>
      </c>
      <c r="J809" s="30">
        <v>0.0</v>
      </c>
      <c r="K809" s="30">
        <v>0.0</v>
      </c>
      <c r="L809" s="30">
        <v>0.0</v>
      </c>
      <c r="M809" s="30">
        <v>0.0</v>
      </c>
      <c r="N809" s="30">
        <v>0.0</v>
      </c>
      <c r="O809" s="30">
        <v>120.0</v>
      </c>
      <c r="P809" s="30">
        <v>220.0</v>
      </c>
      <c r="Q809" s="30">
        <v>110.0</v>
      </c>
      <c r="R809" s="30">
        <v>70.0</v>
      </c>
      <c r="S809" s="30">
        <v>80.0</v>
      </c>
      <c r="T809" s="30">
        <v>120.0</v>
      </c>
      <c r="U809" s="30">
        <v>50.0</v>
      </c>
      <c r="V809" s="30">
        <v>0.0</v>
      </c>
      <c r="W809" s="30">
        <v>570.0</v>
      </c>
      <c r="X809" s="48">
        <v>0.0</v>
      </c>
      <c r="Y809" s="30">
        <v>0.0</v>
      </c>
      <c r="Z809" s="30">
        <v>1340.0</v>
      </c>
      <c r="AA809" s="30">
        <v>1340.0</v>
      </c>
      <c r="AB809" s="46">
        <f t="array" ref="AB809">xlookup(A809&amp;B809,'Inventory by Market SKU (Units)'!D:D,'Inventory by Market SKU (Units)'!C:C,"",0)</f>
        <v>0</v>
      </c>
      <c r="AC809" s="47">
        <f t="shared" si="1"/>
        <v>0</v>
      </c>
      <c r="AD809" s="46"/>
    </row>
    <row r="810" ht="14.25" customHeight="1">
      <c r="A810" s="11" t="s">
        <v>47</v>
      </c>
      <c r="B810" s="11" t="s">
        <v>809</v>
      </c>
      <c r="C810" s="28">
        <v>0.0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80.0</v>
      </c>
      <c r="P810" s="28">
        <v>80.0</v>
      </c>
      <c r="Q810" s="28">
        <v>70.0</v>
      </c>
      <c r="R810" s="28">
        <v>0.0</v>
      </c>
      <c r="S810" s="28">
        <v>0.0</v>
      </c>
      <c r="T810" s="28">
        <v>0.0</v>
      </c>
      <c r="U810" s="28">
        <v>0.0</v>
      </c>
      <c r="V810" s="28">
        <v>0.0</v>
      </c>
      <c r="W810" s="28">
        <v>0.0</v>
      </c>
      <c r="X810" s="29">
        <v>0.0</v>
      </c>
      <c r="Y810" s="28">
        <v>0.0</v>
      </c>
      <c r="Z810" s="28">
        <v>230.0</v>
      </c>
      <c r="AA810" s="28">
        <v>230.0</v>
      </c>
      <c r="AB810" s="46">
        <f t="array" ref="AB810">xlookup(A810&amp;B810,'Inventory by Market SKU (Units)'!D:D,'Inventory by Market SKU (Units)'!C:C,"",0)</f>
        <v>3</v>
      </c>
      <c r="AC810" s="47" t="str">
        <f t="shared" si="1"/>
        <v/>
      </c>
      <c r="AD810" s="46"/>
    </row>
    <row r="811" ht="14.25" customHeight="1">
      <c r="A811" s="18" t="s">
        <v>47</v>
      </c>
      <c r="B811" s="18" t="s">
        <v>810</v>
      </c>
      <c r="C811" s="30">
        <v>0.0</v>
      </c>
      <c r="D811" s="30">
        <v>0.0</v>
      </c>
      <c r="E811" s="30">
        <v>0.0</v>
      </c>
      <c r="F811" s="30">
        <v>0.0</v>
      </c>
      <c r="G811" s="30">
        <v>0.0</v>
      </c>
      <c r="H811" s="30">
        <v>0.0</v>
      </c>
      <c r="I811" s="30">
        <v>0.0</v>
      </c>
      <c r="J811" s="30">
        <v>0.0</v>
      </c>
      <c r="K811" s="30">
        <v>0.0</v>
      </c>
      <c r="L811" s="30">
        <v>0.0</v>
      </c>
      <c r="M811" s="30">
        <v>0.0</v>
      </c>
      <c r="N811" s="30">
        <v>0.0</v>
      </c>
      <c r="O811" s="30">
        <v>120.0</v>
      </c>
      <c r="P811" s="30">
        <v>320.0</v>
      </c>
      <c r="Q811" s="30">
        <v>270.0</v>
      </c>
      <c r="R811" s="30">
        <v>300.0</v>
      </c>
      <c r="S811" s="30">
        <v>260.0</v>
      </c>
      <c r="T811" s="30">
        <v>194.0</v>
      </c>
      <c r="U811" s="30">
        <v>235.0</v>
      </c>
      <c r="V811" s="30">
        <v>200.0</v>
      </c>
      <c r="W811" s="30">
        <v>180.0</v>
      </c>
      <c r="X811" s="48">
        <v>30.0</v>
      </c>
      <c r="Y811" s="30">
        <v>0.0</v>
      </c>
      <c r="Z811" s="30">
        <v>2109.0</v>
      </c>
      <c r="AA811" s="30">
        <v>2109.0</v>
      </c>
      <c r="AB811" s="46">
        <f t="array" ref="AB811">xlookup(A811&amp;B811,'Inventory by Market SKU (Units)'!D:D,'Inventory by Market SKU (Units)'!C:C,"",0)</f>
        <v>734</v>
      </c>
      <c r="AC811" s="47">
        <f t="shared" si="1"/>
        <v>3.580487805</v>
      </c>
      <c r="AD811" s="46"/>
    </row>
    <row r="812" ht="14.25" customHeight="1">
      <c r="A812" s="11" t="s">
        <v>47</v>
      </c>
      <c r="B812" s="11" t="s">
        <v>811</v>
      </c>
      <c r="C812" s="28">
        <v>0.0</v>
      </c>
      <c r="D812" s="28">
        <v>0.0</v>
      </c>
      <c r="E812" s="28">
        <v>0.0</v>
      </c>
      <c r="F812" s="28">
        <v>0.0</v>
      </c>
      <c r="G812" s="28">
        <v>0.0</v>
      </c>
      <c r="H812" s="28">
        <v>0.0</v>
      </c>
      <c r="I812" s="28">
        <v>0.0</v>
      </c>
      <c r="J812" s="28">
        <v>0.0</v>
      </c>
      <c r="K812" s="28">
        <v>0.0</v>
      </c>
      <c r="L812" s="28">
        <v>0.0</v>
      </c>
      <c r="M812" s="28">
        <v>0.0</v>
      </c>
      <c r="N812" s="28">
        <v>0.0</v>
      </c>
      <c r="O812" s="28">
        <v>60.0</v>
      </c>
      <c r="P812" s="28">
        <v>150.0</v>
      </c>
      <c r="Q812" s="28">
        <v>150.0</v>
      </c>
      <c r="R812" s="28">
        <v>330.0</v>
      </c>
      <c r="S812" s="28">
        <v>140.0</v>
      </c>
      <c r="T812" s="28">
        <v>260.0</v>
      </c>
      <c r="U812" s="28">
        <v>90.0</v>
      </c>
      <c r="V812" s="28">
        <v>80.0</v>
      </c>
      <c r="W812" s="28">
        <v>250.0</v>
      </c>
      <c r="X812" s="29">
        <v>20.0</v>
      </c>
      <c r="Y812" s="28">
        <v>0.0</v>
      </c>
      <c r="Z812" s="28">
        <v>1530.0</v>
      </c>
      <c r="AA812" s="28">
        <v>1530.0</v>
      </c>
      <c r="AB812" s="46">
        <f t="array" ref="AB812">xlookup(A812&amp;B812,'Inventory by Market SKU (Units)'!D:D,'Inventory by Market SKU (Units)'!C:C,"",0)</f>
        <v>1382</v>
      </c>
      <c r="AC812" s="47">
        <f t="shared" si="1"/>
        <v>9.871428571</v>
      </c>
      <c r="AD812" s="46"/>
    </row>
    <row r="813" ht="14.25" customHeight="1">
      <c r="A813" s="18" t="s">
        <v>47</v>
      </c>
      <c r="B813" s="18" t="s">
        <v>812</v>
      </c>
      <c r="C813" s="30">
        <v>0.0</v>
      </c>
      <c r="D813" s="30">
        <v>0.0</v>
      </c>
      <c r="E813" s="30">
        <v>0.0</v>
      </c>
      <c r="F813" s="30">
        <v>0.0</v>
      </c>
      <c r="G813" s="30">
        <v>0.0</v>
      </c>
      <c r="H813" s="30">
        <v>0.0</v>
      </c>
      <c r="I813" s="30">
        <v>0.0</v>
      </c>
      <c r="J813" s="30">
        <v>0.0</v>
      </c>
      <c r="K813" s="30">
        <v>0.0</v>
      </c>
      <c r="L813" s="30">
        <v>0.0</v>
      </c>
      <c r="M813" s="30">
        <v>0.0</v>
      </c>
      <c r="N813" s="30">
        <v>0.0</v>
      </c>
      <c r="O813" s="30">
        <v>110.0</v>
      </c>
      <c r="P813" s="30">
        <v>200.0</v>
      </c>
      <c r="Q813" s="30">
        <v>160.0</v>
      </c>
      <c r="R813" s="30">
        <v>300.0</v>
      </c>
      <c r="S813" s="30">
        <v>160.0</v>
      </c>
      <c r="T813" s="30">
        <v>250.0</v>
      </c>
      <c r="U813" s="30">
        <v>149.0</v>
      </c>
      <c r="V813" s="30">
        <v>90.0</v>
      </c>
      <c r="W813" s="30">
        <v>280.0</v>
      </c>
      <c r="X813" s="48">
        <v>30.0</v>
      </c>
      <c r="Y813" s="30">
        <v>0.0</v>
      </c>
      <c r="Z813" s="30">
        <v>1729.0</v>
      </c>
      <c r="AA813" s="30">
        <v>1729.0</v>
      </c>
      <c r="AB813" s="46">
        <f t="array" ref="AB813">xlookup(A813&amp;B813,'Inventory by Market SKU (Units)'!D:D,'Inventory by Market SKU (Units)'!C:C,"",0)</f>
        <v>1103</v>
      </c>
      <c r="AC813" s="47">
        <f t="shared" si="1"/>
        <v>6.375722543</v>
      </c>
      <c r="AD813" s="46"/>
    </row>
    <row r="814" ht="14.25" customHeight="1">
      <c r="A814" s="11" t="s">
        <v>47</v>
      </c>
      <c r="B814" s="11" t="s">
        <v>813</v>
      </c>
      <c r="C814" s="28">
        <v>0.0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0.0</v>
      </c>
      <c r="N814" s="28">
        <v>0.0</v>
      </c>
      <c r="O814" s="28">
        <v>90.0</v>
      </c>
      <c r="P814" s="28">
        <v>120.0</v>
      </c>
      <c r="Q814" s="28">
        <v>190.0</v>
      </c>
      <c r="R814" s="28">
        <v>150.0</v>
      </c>
      <c r="S814" s="28">
        <v>110.0</v>
      </c>
      <c r="T814" s="28">
        <v>206.0</v>
      </c>
      <c r="U814" s="28">
        <v>120.0</v>
      </c>
      <c r="V814" s="28">
        <v>40.0</v>
      </c>
      <c r="W814" s="28">
        <v>190.0</v>
      </c>
      <c r="X814" s="29">
        <v>50.0</v>
      </c>
      <c r="Y814" s="28">
        <v>0.0</v>
      </c>
      <c r="Z814" s="28">
        <v>1266.0</v>
      </c>
      <c r="AA814" s="28">
        <v>1266.0</v>
      </c>
      <c r="AB814" s="46">
        <f t="array" ref="AB814">xlookup(A814&amp;B814,'Inventory by Market SKU (Units)'!D:D,'Inventory by Market SKU (Units)'!C:C,"",0)</f>
        <v>1281</v>
      </c>
      <c r="AC814" s="47">
        <f t="shared" si="1"/>
        <v>10.98</v>
      </c>
      <c r="AD814" s="46"/>
    </row>
    <row r="815" ht="14.25" customHeight="1">
      <c r="A815" s="18" t="s">
        <v>47</v>
      </c>
      <c r="B815" s="18" t="s">
        <v>814</v>
      </c>
      <c r="C815" s="30">
        <v>0.0</v>
      </c>
      <c r="D815" s="30">
        <v>0.0</v>
      </c>
      <c r="E815" s="30">
        <v>0.0</v>
      </c>
      <c r="F815" s="30">
        <v>0.0</v>
      </c>
      <c r="G815" s="30">
        <v>0.0</v>
      </c>
      <c r="H815" s="30">
        <v>0.0</v>
      </c>
      <c r="I815" s="30">
        <v>0.0</v>
      </c>
      <c r="J815" s="30">
        <v>0.0</v>
      </c>
      <c r="K815" s="30">
        <v>0.0</v>
      </c>
      <c r="L815" s="30">
        <v>0.0</v>
      </c>
      <c r="M815" s="30">
        <v>0.0</v>
      </c>
      <c r="N815" s="30">
        <v>0.0</v>
      </c>
      <c r="O815" s="30">
        <v>120.0</v>
      </c>
      <c r="P815" s="30">
        <v>110.0</v>
      </c>
      <c r="Q815" s="30">
        <v>190.0</v>
      </c>
      <c r="R815" s="30">
        <v>110.0</v>
      </c>
      <c r="S815" s="30">
        <v>170.0</v>
      </c>
      <c r="T815" s="30">
        <v>210.0</v>
      </c>
      <c r="U815" s="30">
        <v>125.0</v>
      </c>
      <c r="V815" s="30">
        <v>60.0</v>
      </c>
      <c r="W815" s="30">
        <v>200.0</v>
      </c>
      <c r="X815" s="48">
        <v>30.0</v>
      </c>
      <c r="Y815" s="30">
        <v>0.0</v>
      </c>
      <c r="Z815" s="30">
        <v>1325.0</v>
      </c>
      <c r="AA815" s="30">
        <v>1325.0</v>
      </c>
      <c r="AB815" s="46">
        <f t="array" ref="AB815">xlookup(A815&amp;B815,'Inventory by Market SKU (Units)'!D:D,'Inventory by Market SKU (Units)'!C:C,"",0)</f>
        <v>1327</v>
      </c>
      <c r="AC815" s="47">
        <f t="shared" si="1"/>
        <v>10.34025974</v>
      </c>
      <c r="AD815" s="46"/>
    </row>
    <row r="816" ht="14.25" customHeight="1">
      <c r="A816" s="11" t="s">
        <v>47</v>
      </c>
      <c r="B816" s="11" t="s">
        <v>815</v>
      </c>
      <c r="C816" s="28">
        <v>0.0</v>
      </c>
      <c r="D816" s="28">
        <v>0.0</v>
      </c>
      <c r="E816" s="28">
        <v>0.0</v>
      </c>
      <c r="F816" s="28">
        <v>0.0</v>
      </c>
      <c r="G816" s="28">
        <v>0.0</v>
      </c>
      <c r="H816" s="28">
        <v>0.0</v>
      </c>
      <c r="I816" s="28">
        <v>0.0</v>
      </c>
      <c r="J816" s="28">
        <v>0.0</v>
      </c>
      <c r="K816" s="28">
        <v>0.0</v>
      </c>
      <c r="L816" s="28">
        <v>0.0</v>
      </c>
      <c r="M816" s="28">
        <v>0.0</v>
      </c>
      <c r="N816" s="28">
        <v>0.0</v>
      </c>
      <c r="O816" s="28">
        <v>140.0</v>
      </c>
      <c r="P816" s="28">
        <v>160.0</v>
      </c>
      <c r="Q816" s="28">
        <v>140.0</v>
      </c>
      <c r="R816" s="28">
        <v>210.0</v>
      </c>
      <c r="S816" s="28">
        <v>160.0</v>
      </c>
      <c r="T816" s="28">
        <v>240.0</v>
      </c>
      <c r="U816" s="28">
        <v>170.0</v>
      </c>
      <c r="V816" s="28">
        <v>80.0</v>
      </c>
      <c r="W816" s="28">
        <v>310.0</v>
      </c>
      <c r="X816" s="29">
        <v>40.0</v>
      </c>
      <c r="Y816" s="28">
        <v>0.0</v>
      </c>
      <c r="Z816" s="28">
        <v>1650.0</v>
      </c>
      <c r="AA816" s="28">
        <v>1650.0</v>
      </c>
      <c r="AB816" s="46">
        <f t="array" ref="AB816">xlookup(A816&amp;B816,'Inventory by Market SKU (Units)'!D:D,'Inventory by Market SKU (Units)'!C:C,"",0)</f>
        <v>916</v>
      </c>
      <c r="AC816" s="47">
        <f t="shared" si="1"/>
        <v>4.907142857</v>
      </c>
      <c r="AD816" s="46"/>
    </row>
    <row r="817" ht="14.25" customHeight="1">
      <c r="A817" s="18" t="s">
        <v>47</v>
      </c>
      <c r="B817" s="18" t="s">
        <v>816</v>
      </c>
      <c r="C817" s="30">
        <v>0.0</v>
      </c>
      <c r="D817" s="30">
        <v>0.0</v>
      </c>
      <c r="E817" s="30">
        <v>0.0</v>
      </c>
      <c r="F817" s="30">
        <v>0.0</v>
      </c>
      <c r="G817" s="30">
        <v>0.0</v>
      </c>
      <c r="H817" s="30">
        <v>0.0</v>
      </c>
      <c r="I817" s="30">
        <v>0.0</v>
      </c>
      <c r="J817" s="30">
        <v>0.0</v>
      </c>
      <c r="K817" s="30">
        <v>0.0</v>
      </c>
      <c r="L817" s="30">
        <v>0.0</v>
      </c>
      <c r="M817" s="30">
        <v>0.0</v>
      </c>
      <c r="N817" s="30">
        <v>0.0</v>
      </c>
      <c r="O817" s="30">
        <v>20.0</v>
      </c>
      <c r="P817" s="30">
        <v>0.0</v>
      </c>
      <c r="Q817" s="30">
        <v>0.0</v>
      </c>
      <c r="R817" s="30">
        <v>0.0</v>
      </c>
      <c r="S817" s="30">
        <v>0.0</v>
      </c>
      <c r="T817" s="30">
        <v>0.0</v>
      </c>
      <c r="U817" s="30">
        <v>0.0</v>
      </c>
      <c r="V817" s="30">
        <v>0.0</v>
      </c>
      <c r="W817" s="30">
        <v>0.0</v>
      </c>
      <c r="X817" s="48">
        <v>0.0</v>
      </c>
      <c r="Y817" s="30">
        <v>0.0</v>
      </c>
      <c r="Z817" s="30">
        <v>20.0</v>
      </c>
      <c r="AA817" s="30">
        <v>20.0</v>
      </c>
      <c r="AB817" s="46">
        <f t="array" ref="AB817">xlookup(A817&amp;B817,'Inventory by Market SKU (Units)'!D:D,'Inventory by Market SKU (Units)'!C:C,"",0)</f>
        <v>9</v>
      </c>
      <c r="AC817" s="47" t="str">
        <f t="shared" si="1"/>
        <v/>
      </c>
      <c r="AD817" s="46"/>
    </row>
    <row r="818" ht="14.25" customHeight="1">
      <c r="A818" s="11" t="s">
        <v>47</v>
      </c>
      <c r="B818" s="11" t="s">
        <v>817</v>
      </c>
      <c r="C818" s="28">
        <v>0.0</v>
      </c>
      <c r="D818" s="28">
        <v>0.0</v>
      </c>
      <c r="E818" s="28">
        <v>0.0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0.0</v>
      </c>
      <c r="N818" s="28">
        <v>0.0</v>
      </c>
      <c r="O818" s="28">
        <v>2.0</v>
      </c>
      <c r="P818" s="28">
        <v>0.0</v>
      </c>
      <c r="Q818" s="28">
        <v>0.0</v>
      </c>
      <c r="R818" s="28">
        <v>0.0</v>
      </c>
      <c r="S818" s="28">
        <v>0.0</v>
      </c>
      <c r="T818" s="28">
        <v>0.0</v>
      </c>
      <c r="U818" s="28">
        <v>0.0</v>
      </c>
      <c r="V818" s="28">
        <v>0.0</v>
      </c>
      <c r="W818" s="28">
        <v>0.0</v>
      </c>
      <c r="X818" s="29">
        <v>0.0</v>
      </c>
      <c r="Y818" s="28">
        <v>0.0</v>
      </c>
      <c r="Z818" s="28">
        <v>2.0</v>
      </c>
      <c r="AA818" s="28">
        <v>2.0</v>
      </c>
      <c r="AB818" s="46">
        <f t="array" ref="AB818">xlookup(A818&amp;B818,'Inventory by Market SKU (Units)'!D:D,'Inventory by Market SKU (Units)'!C:C,"",0)</f>
        <v>0</v>
      </c>
      <c r="AC818" s="47" t="str">
        <f t="shared" si="1"/>
        <v/>
      </c>
      <c r="AD818" s="46"/>
    </row>
    <row r="819" ht="14.25" customHeight="1">
      <c r="A819" s="18" t="s">
        <v>47</v>
      </c>
      <c r="B819" s="18" t="s">
        <v>818</v>
      </c>
      <c r="C819" s="30">
        <v>0.0</v>
      </c>
      <c r="D819" s="30">
        <v>0.0</v>
      </c>
      <c r="E819" s="30">
        <v>0.0</v>
      </c>
      <c r="F819" s="30">
        <v>0.0</v>
      </c>
      <c r="G819" s="30">
        <v>0.0</v>
      </c>
      <c r="H819" s="30">
        <v>0.0</v>
      </c>
      <c r="I819" s="30">
        <v>0.0</v>
      </c>
      <c r="J819" s="30">
        <v>0.0</v>
      </c>
      <c r="K819" s="30">
        <v>0.0</v>
      </c>
      <c r="L819" s="30">
        <v>0.0</v>
      </c>
      <c r="M819" s="30">
        <v>0.0</v>
      </c>
      <c r="N819" s="30">
        <v>0.0</v>
      </c>
      <c r="O819" s="30">
        <v>100.0</v>
      </c>
      <c r="P819" s="30">
        <v>280.0</v>
      </c>
      <c r="Q819" s="30">
        <v>488.0</v>
      </c>
      <c r="R819" s="30">
        <v>360.0</v>
      </c>
      <c r="S819" s="30">
        <v>380.0</v>
      </c>
      <c r="T819" s="30">
        <v>360.0</v>
      </c>
      <c r="U819" s="30">
        <v>260.0</v>
      </c>
      <c r="V819" s="30">
        <v>260.0</v>
      </c>
      <c r="W819" s="30">
        <v>310.0</v>
      </c>
      <c r="X819" s="48">
        <v>20.0</v>
      </c>
      <c r="Y819" s="30">
        <v>0.0</v>
      </c>
      <c r="Z819" s="30">
        <v>2818.0</v>
      </c>
      <c r="AA819" s="30">
        <v>2818.0</v>
      </c>
      <c r="AB819" s="46">
        <f t="array" ref="AB819">xlookup(A819&amp;B819,'Inventory by Market SKU (Units)'!D:D,'Inventory by Market SKU (Units)'!C:C,"",0)</f>
        <v>-10</v>
      </c>
      <c r="AC819" s="47">
        <f t="shared" si="1"/>
        <v>-0.03614457831</v>
      </c>
      <c r="AD819" s="46"/>
    </row>
    <row r="820" ht="14.25" customHeight="1">
      <c r="A820" s="11" t="s">
        <v>47</v>
      </c>
      <c r="B820" s="11" t="s">
        <v>819</v>
      </c>
      <c r="C820" s="28">
        <v>0.0</v>
      </c>
      <c r="D820" s="28">
        <v>0.0</v>
      </c>
      <c r="E820" s="28">
        <v>0.0</v>
      </c>
      <c r="F820" s="28">
        <v>0.0</v>
      </c>
      <c r="G820" s="28">
        <v>0.0</v>
      </c>
      <c r="H820" s="28">
        <v>0.0</v>
      </c>
      <c r="I820" s="28">
        <v>0.0</v>
      </c>
      <c r="J820" s="28">
        <v>0.0</v>
      </c>
      <c r="K820" s="28">
        <v>0.0</v>
      </c>
      <c r="L820" s="28">
        <v>0.0</v>
      </c>
      <c r="M820" s="28">
        <v>0.0</v>
      </c>
      <c r="N820" s="28">
        <v>0.0</v>
      </c>
      <c r="O820" s="28">
        <v>80.0</v>
      </c>
      <c r="P820" s="28">
        <v>190.0</v>
      </c>
      <c r="Q820" s="28">
        <v>440.0</v>
      </c>
      <c r="R820" s="28">
        <v>310.0</v>
      </c>
      <c r="S820" s="28">
        <v>180.0</v>
      </c>
      <c r="T820" s="28">
        <v>270.0</v>
      </c>
      <c r="U820" s="28">
        <v>150.0</v>
      </c>
      <c r="V820" s="28">
        <v>180.0</v>
      </c>
      <c r="W820" s="28">
        <v>140.0</v>
      </c>
      <c r="X820" s="29">
        <v>40.0</v>
      </c>
      <c r="Y820" s="28">
        <v>0.0</v>
      </c>
      <c r="Z820" s="28">
        <v>1980.0</v>
      </c>
      <c r="AA820" s="28">
        <v>1980.0</v>
      </c>
      <c r="AB820" s="46">
        <f t="array" ref="AB820">xlookup(A820&amp;B820,'Inventory by Market SKU (Units)'!D:D,'Inventory by Market SKU (Units)'!C:C,"",0)</f>
        <v>1056</v>
      </c>
      <c r="AC820" s="47">
        <f t="shared" si="1"/>
        <v>6.740425532</v>
      </c>
      <c r="AD820" s="46"/>
    </row>
    <row r="821" ht="14.25" customHeight="1">
      <c r="A821" s="18" t="s">
        <v>47</v>
      </c>
      <c r="B821" s="18" t="s">
        <v>820</v>
      </c>
      <c r="C821" s="30">
        <v>0.0</v>
      </c>
      <c r="D821" s="30">
        <v>0.0</v>
      </c>
      <c r="E821" s="30">
        <v>0.0</v>
      </c>
      <c r="F821" s="30">
        <v>0.0</v>
      </c>
      <c r="G821" s="30">
        <v>0.0</v>
      </c>
      <c r="H821" s="30">
        <v>0.0</v>
      </c>
      <c r="I821" s="30">
        <v>0.0</v>
      </c>
      <c r="J821" s="30">
        <v>0.0</v>
      </c>
      <c r="K821" s="30">
        <v>0.0</v>
      </c>
      <c r="L821" s="30">
        <v>0.0</v>
      </c>
      <c r="M821" s="30">
        <v>0.0</v>
      </c>
      <c r="N821" s="30">
        <v>0.0</v>
      </c>
      <c r="O821" s="30">
        <v>90.0</v>
      </c>
      <c r="P821" s="30">
        <v>220.0</v>
      </c>
      <c r="Q821" s="30">
        <v>300.0</v>
      </c>
      <c r="R821" s="30">
        <v>290.0</v>
      </c>
      <c r="S821" s="30">
        <v>230.0</v>
      </c>
      <c r="T821" s="30">
        <v>329.0</v>
      </c>
      <c r="U821" s="30">
        <v>200.0</v>
      </c>
      <c r="V821" s="30">
        <v>200.0</v>
      </c>
      <c r="W821" s="30">
        <v>130.0</v>
      </c>
      <c r="X821" s="48">
        <v>20.0</v>
      </c>
      <c r="Y821" s="30">
        <v>0.0</v>
      </c>
      <c r="Z821" s="30">
        <v>2009.0</v>
      </c>
      <c r="AA821" s="30">
        <v>2009.0</v>
      </c>
      <c r="AB821" s="46">
        <f t="array" ref="AB821">xlookup(A821&amp;B821,'Inventory by Market SKU (Units)'!D:D,'Inventory by Market SKU (Units)'!C:C,"",0)</f>
        <v>1601</v>
      </c>
      <c r="AC821" s="47">
        <f t="shared" si="1"/>
        <v>9.062264151</v>
      </c>
      <c r="AD821" s="46"/>
    </row>
    <row r="822" ht="14.25" customHeight="1">
      <c r="A822" s="11" t="s">
        <v>47</v>
      </c>
      <c r="B822" s="11" t="s">
        <v>821</v>
      </c>
      <c r="C822" s="28">
        <v>0.0</v>
      </c>
      <c r="D822" s="28">
        <v>0.0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0.0</v>
      </c>
      <c r="N822" s="28">
        <v>0.0</v>
      </c>
      <c r="O822" s="28">
        <v>100.0</v>
      </c>
      <c r="P822" s="28">
        <v>270.0</v>
      </c>
      <c r="Q822" s="28">
        <v>468.0</v>
      </c>
      <c r="R822" s="28">
        <v>360.0</v>
      </c>
      <c r="S822" s="28">
        <v>240.0</v>
      </c>
      <c r="T822" s="28">
        <v>293.0</v>
      </c>
      <c r="U822" s="28">
        <v>279.0</v>
      </c>
      <c r="V822" s="28">
        <v>150.0</v>
      </c>
      <c r="W822" s="28">
        <v>310.0</v>
      </c>
      <c r="X822" s="29">
        <v>30.0</v>
      </c>
      <c r="Y822" s="28">
        <v>0.0</v>
      </c>
      <c r="Z822" s="28">
        <v>2500.0</v>
      </c>
      <c r="AA822" s="28">
        <v>2500.0</v>
      </c>
      <c r="AB822" s="46">
        <f t="array" ref="AB822">xlookup(A822&amp;B822,'Inventory by Market SKU (Units)'!D:D,'Inventory by Market SKU (Units)'!C:C,"",0)</f>
        <v>246</v>
      </c>
      <c r="AC822" s="47">
        <f t="shared" si="1"/>
        <v>0.99864682</v>
      </c>
      <c r="AD822" s="46"/>
    </row>
    <row r="823" ht="14.25" customHeight="1">
      <c r="A823" s="18" t="s">
        <v>47</v>
      </c>
      <c r="B823" s="18" t="s">
        <v>822</v>
      </c>
      <c r="C823" s="30">
        <v>0.0</v>
      </c>
      <c r="D823" s="30">
        <v>0.0</v>
      </c>
      <c r="E823" s="30">
        <v>0.0</v>
      </c>
      <c r="F823" s="30">
        <v>0.0</v>
      </c>
      <c r="G823" s="30">
        <v>0.0</v>
      </c>
      <c r="H823" s="30">
        <v>0.0</v>
      </c>
      <c r="I823" s="30">
        <v>0.0</v>
      </c>
      <c r="J823" s="30">
        <v>0.0</v>
      </c>
      <c r="K823" s="30">
        <v>0.0</v>
      </c>
      <c r="L823" s="30">
        <v>0.0</v>
      </c>
      <c r="M823" s="30">
        <v>0.0</v>
      </c>
      <c r="N823" s="30">
        <v>0.0</v>
      </c>
      <c r="O823" s="30">
        <v>60.0</v>
      </c>
      <c r="P823" s="30">
        <v>60.0</v>
      </c>
      <c r="Q823" s="30">
        <v>40.0</v>
      </c>
      <c r="R823" s="30">
        <v>70.0</v>
      </c>
      <c r="S823" s="30">
        <v>70.0</v>
      </c>
      <c r="T823" s="30">
        <v>150.0</v>
      </c>
      <c r="U823" s="30">
        <v>20.0</v>
      </c>
      <c r="V823" s="30">
        <v>0.0</v>
      </c>
      <c r="W823" s="30">
        <v>146.0</v>
      </c>
      <c r="X823" s="48">
        <v>0.0</v>
      </c>
      <c r="Y823" s="30">
        <v>0.0</v>
      </c>
      <c r="Z823" s="30">
        <v>616.0</v>
      </c>
      <c r="AA823" s="30">
        <v>616.0</v>
      </c>
      <c r="AB823" s="46">
        <f t="array" ref="AB823">xlookup(A823&amp;B823,'Inventory by Market SKU (Units)'!D:D,'Inventory by Market SKU (Units)'!C:C,"",0)</f>
        <v>0</v>
      </c>
      <c r="AC823" s="47">
        <f t="shared" si="1"/>
        <v>0</v>
      </c>
      <c r="AD823" s="46"/>
    </row>
    <row r="824" ht="14.25" customHeight="1">
      <c r="A824" s="11" t="s">
        <v>47</v>
      </c>
      <c r="B824" s="11" t="s">
        <v>823</v>
      </c>
      <c r="C824" s="28">
        <v>0.0</v>
      </c>
      <c r="D824" s="28">
        <v>0.0</v>
      </c>
      <c r="E824" s="28">
        <v>0.0</v>
      </c>
      <c r="F824" s="28">
        <v>0.0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0.0</v>
      </c>
      <c r="N824" s="28">
        <v>0.0</v>
      </c>
      <c r="O824" s="28">
        <v>50.0</v>
      </c>
      <c r="P824" s="28">
        <v>120.0</v>
      </c>
      <c r="Q824" s="28">
        <v>20.0</v>
      </c>
      <c r="R824" s="28">
        <v>40.0</v>
      </c>
      <c r="S824" s="28">
        <v>0.0</v>
      </c>
      <c r="T824" s="28">
        <v>0.0</v>
      </c>
      <c r="U824" s="28">
        <v>0.0</v>
      </c>
      <c r="V824" s="28">
        <v>0.0</v>
      </c>
      <c r="W824" s="28">
        <v>0.0</v>
      </c>
      <c r="X824" s="29">
        <v>0.0</v>
      </c>
      <c r="Y824" s="28">
        <v>0.0</v>
      </c>
      <c r="Z824" s="28">
        <v>230.0</v>
      </c>
      <c r="AA824" s="28">
        <v>230.0</v>
      </c>
      <c r="AB824" s="46">
        <f t="array" ref="AB824">xlookup(A824&amp;B824,'Inventory by Market SKU (Units)'!D:D,'Inventory by Market SKU (Units)'!C:C,"",0)</f>
        <v>2</v>
      </c>
      <c r="AC824" s="47" t="str">
        <f t="shared" si="1"/>
        <v/>
      </c>
      <c r="AD824" s="46"/>
    </row>
    <row r="825" ht="14.25" customHeight="1">
      <c r="A825" s="18" t="s">
        <v>47</v>
      </c>
      <c r="B825" s="18" t="s">
        <v>824</v>
      </c>
      <c r="C825" s="30">
        <v>0.0</v>
      </c>
      <c r="D825" s="30">
        <v>0.0</v>
      </c>
      <c r="E825" s="30">
        <v>0.0</v>
      </c>
      <c r="F825" s="30">
        <v>0.0</v>
      </c>
      <c r="G825" s="30">
        <v>0.0</v>
      </c>
      <c r="H825" s="30">
        <v>0.0</v>
      </c>
      <c r="I825" s="30">
        <v>0.0</v>
      </c>
      <c r="J825" s="30">
        <v>0.0</v>
      </c>
      <c r="K825" s="30">
        <v>0.0</v>
      </c>
      <c r="L825" s="30">
        <v>0.0</v>
      </c>
      <c r="M825" s="30">
        <v>0.0</v>
      </c>
      <c r="N825" s="30">
        <v>0.0</v>
      </c>
      <c r="O825" s="30">
        <v>60.0</v>
      </c>
      <c r="P825" s="30">
        <v>40.0</v>
      </c>
      <c r="Q825" s="30">
        <v>230.0</v>
      </c>
      <c r="R825" s="30">
        <v>70.0</v>
      </c>
      <c r="S825" s="30">
        <v>60.0</v>
      </c>
      <c r="T825" s="30">
        <v>80.0</v>
      </c>
      <c r="U825" s="30">
        <v>30.0</v>
      </c>
      <c r="V825" s="30">
        <v>50.0</v>
      </c>
      <c r="W825" s="30">
        <v>82.0</v>
      </c>
      <c r="X825" s="48">
        <v>0.0</v>
      </c>
      <c r="Y825" s="30">
        <v>0.0</v>
      </c>
      <c r="Z825" s="30">
        <v>702.0</v>
      </c>
      <c r="AA825" s="30">
        <v>702.0</v>
      </c>
      <c r="AB825" s="46">
        <f t="array" ref="AB825">xlookup(A825&amp;B825,'Inventory by Market SKU (Units)'!D:D,'Inventory by Market SKU (Units)'!C:C,"",0)</f>
        <v>0</v>
      </c>
      <c r="AC825" s="47">
        <f t="shared" si="1"/>
        <v>0</v>
      </c>
      <c r="AD825" s="46"/>
    </row>
    <row r="826" ht="14.25" customHeight="1">
      <c r="A826" s="11" t="s">
        <v>47</v>
      </c>
      <c r="B826" s="11" t="s">
        <v>825</v>
      </c>
      <c r="C826" s="28">
        <v>0.0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0.0</v>
      </c>
      <c r="N826" s="28">
        <v>0.0</v>
      </c>
      <c r="O826" s="28">
        <v>100.0</v>
      </c>
      <c r="P826" s="28">
        <v>90.0</v>
      </c>
      <c r="Q826" s="28">
        <v>220.0</v>
      </c>
      <c r="R826" s="28">
        <v>90.0</v>
      </c>
      <c r="S826" s="28">
        <v>40.0</v>
      </c>
      <c r="T826" s="28">
        <v>10.0</v>
      </c>
      <c r="U826" s="28">
        <v>0.0</v>
      </c>
      <c r="V826" s="28">
        <v>0.0</v>
      </c>
      <c r="W826" s="28">
        <v>0.0</v>
      </c>
      <c r="X826" s="29">
        <v>0.0</v>
      </c>
      <c r="Y826" s="28">
        <v>0.0</v>
      </c>
      <c r="Z826" s="28">
        <v>550.0</v>
      </c>
      <c r="AA826" s="28">
        <v>550.0</v>
      </c>
      <c r="AB826" s="46">
        <f t="array" ref="AB826">xlookup(A826&amp;B826,'Inventory by Market SKU (Units)'!D:D,'Inventory by Market SKU (Units)'!C:C,"",0)</f>
        <v>9</v>
      </c>
      <c r="AC826" s="47" t="str">
        <f t="shared" si="1"/>
        <v/>
      </c>
      <c r="AD826" s="46"/>
    </row>
    <row r="827" ht="14.25" customHeight="1">
      <c r="A827" s="18" t="s">
        <v>47</v>
      </c>
      <c r="B827" s="18" t="s">
        <v>826</v>
      </c>
      <c r="C827" s="30">
        <v>0.0</v>
      </c>
      <c r="D827" s="30">
        <v>0.0</v>
      </c>
      <c r="E827" s="30">
        <v>0.0</v>
      </c>
      <c r="F827" s="30">
        <v>0.0</v>
      </c>
      <c r="G827" s="30">
        <v>0.0</v>
      </c>
      <c r="H827" s="30">
        <v>0.0</v>
      </c>
      <c r="I827" s="30">
        <v>0.0</v>
      </c>
      <c r="J827" s="30">
        <v>0.0</v>
      </c>
      <c r="K827" s="30">
        <v>0.0</v>
      </c>
      <c r="L827" s="30">
        <v>0.0</v>
      </c>
      <c r="M827" s="30">
        <v>0.0</v>
      </c>
      <c r="N827" s="30">
        <v>0.0</v>
      </c>
      <c r="O827" s="30">
        <v>20.0</v>
      </c>
      <c r="P827" s="30">
        <v>0.0</v>
      </c>
      <c r="Q827" s="30">
        <v>10.0</v>
      </c>
      <c r="R827" s="30">
        <v>0.0</v>
      </c>
      <c r="S827" s="30">
        <v>10.0</v>
      </c>
      <c r="T827" s="30">
        <v>0.0</v>
      </c>
      <c r="U827" s="30">
        <v>0.0</v>
      </c>
      <c r="V827" s="30">
        <v>0.0</v>
      </c>
      <c r="W827" s="30">
        <v>0.0</v>
      </c>
      <c r="X827" s="48">
        <v>0.0</v>
      </c>
      <c r="Y827" s="30">
        <v>0.0</v>
      </c>
      <c r="Z827" s="30">
        <v>40.0</v>
      </c>
      <c r="AA827" s="30">
        <v>40.0</v>
      </c>
      <c r="AB827" s="46">
        <f t="array" ref="AB827">xlookup(A827&amp;B827,'Inventory by Market SKU (Units)'!D:D,'Inventory by Market SKU (Units)'!C:C,"",0)</f>
        <v>12</v>
      </c>
      <c r="AC827" s="47" t="str">
        <f t="shared" si="1"/>
        <v/>
      </c>
      <c r="AD827" s="46"/>
    </row>
    <row r="828" ht="14.25" customHeight="1">
      <c r="A828" s="11" t="s">
        <v>47</v>
      </c>
      <c r="B828" s="11" t="s">
        <v>827</v>
      </c>
      <c r="C828" s="28">
        <v>0.0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0.0</v>
      </c>
      <c r="N828" s="28">
        <v>0.0</v>
      </c>
      <c r="O828" s="28">
        <v>20.0</v>
      </c>
      <c r="P828" s="28">
        <v>0.0</v>
      </c>
      <c r="Q828" s="28">
        <v>10.0</v>
      </c>
      <c r="R828" s="28">
        <v>0.0</v>
      </c>
      <c r="S828" s="28">
        <v>10.0</v>
      </c>
      <c r="T828" s="28">
        <v>0.0</v>
      </c>
      <c r="U828" s="28">
        <v>0.0</v>
      </c>
      <c r="V828" s="28">
        <v>0.0</v>
      </c>
      <c r="W828" s="28">
        <v>1136.0</v>
      </c>
      <c r="X828" s="29">
        <v>0.0</v>
      </c>
      <c r="Y828" s="28">
        <v>0.0</v>
      </c>
      <c r="Z828" s="28">
        <v>1176.0</v>
      </c>
      <c r="AA828" s="28">
        <v>1176.0</v>
      </c>
      <c r="AB828" s="46">
        <f t="array" ref="AB828">xlookup(A828&amp;B828,'Inventory by Market SKU (Units)'!D:D,'Inventory by Market SKU (Units)'!C:C,"",0)</f>
        <v>0</v>
      </c>
      <c r="AC828" s="47">
        <f t="shared" si="1"/>
        <v>0</v>
      </c>
      <c r="AD828" s="46"/>
    </row>
    <row r="829" ht="14.25" customHeight="1">
      <c r="A829" s="18" t="s">
        <v>47</v>
      </c>
      <c r="B829" s="18" t="s">
        <v>828</v>
      </c>
      <c r="C829" s="30">
        <v>0.0</v>
      </c>
      <c r="D829" s="30">
        <v>0.0</v>
      </c>
      <c r="E829" s="30">
        <v>0.0</v>
      </c>
      <c r="F829" s="30">
        <v>0.0</v>
      </c>
      <c r="G829" s="30">
        <v>0.0</v>
      </c>
      <c r="H829" s="30">
        <v>0.0</v>
      </c>
      <c r="I829" s="30">
        <v>0.0</v>
      </c>
      <c r="J829" s="30">
        <v>0.0</v>
      </c>
      <c r="K829" s="30">
        <v>0.0</v>
      </c>
      <c r="L829" s="30">
        <v>0.0</v>
      </c>
      <c r="M829" s="30">
        <v>0.0</v>
      </c>
      <c r="N829" s="30">
        <v>0.0</v>
      </c>
      <c r="O829" s="30">
        <v>30.0</v>
      </c>
      <c r="P829" s="30">
        <v>62.0</v>
      </c>
      <c r="Q829" s="30">
        <v>300.0</v>
      </c>
      <c r="R829" s="30">
        <v>0.0</v>
      </c>
      <c r="S829" s="30">
        <v>0.0</v>
      </c>
      <c r="T829" s="30">
        <v>0.0</v>
      </c>
      <c r="U829" s="30">
        <v>0.0</v>
      </c>
      <c r="V829" s="30">
        <v>0.0</v>
      </c>
      <c r="W829" s="30">
        <v>0.0</v>
      </c>
      <c r="X829" s="48">
        <v>0.0</v>
      </c>
      <c r="Y829" s="30">
        <v>0.0</v>
      </c>
      <c r="Z829" s="30">
        <v>392.0</v>
      </c>
      <c r="AA829" s="30">
        <v>392.0</v>
      </c>
      <c r="AB829" s="46">
        <f t="array" ref="AB829">xlookup(A829&amp;B829,'Inventory by Market SKU (Units)'!D:D,'Inventory by Market SKU (Units)'!C:C,"",0)</f>
        <v>0</v>
      </c>
      <c r="AC829" s="47" t="str">
        <f t="shared" si="1"/>
        <v/>
      </c>
      <c r="AD829" s="46"/>
    </row>
    <row r="830" ht="14.25" customHeight="1">
      <c r="A830" s="11" t="s">
        <v>47</v>
      </c>
      <c r="B830" s="11" t="s">
        <v>829</v>
      </c>
      <c r="C830" s="28">
        <v>0.0</v>
      </c>
      <c r="D830" s="28">
        <v>0.0</v>
      </c>
      <c r="E830" s="28">
        <v>0.0</v>
      </c>
      <c r="F830" s="28">
        <v>0.0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0.0</v>
      </c>
      <c r="N830" s="28">
        <v>0.0</v>
      </c>
      <c r="O830" s="28">
        <v>20.0</v>
      </c>
      <c r="P830" s="28">
        <v>79.0</v>
      </c>
      <c r="Q830" s="28">
        <v>330.0</v>
      </c>
      <c r="R830" s="28">
        <v>0.0</v>
      </c>
      <c r="S830" s="28">
        <v>10.0</v>
      </c>
      <c r="T830" s="28">
        <v>0.0</v>
      </c>
      <c r="U830" s="28">
        <v>0.0</v>
      </c>
      <c r="V830" s="28">
        <v>0.0</v>
      </c>
      <c r="W830" s="28">
        <v>194.0</v>
      </c>
      <c r="X830" s="29">
        <v>0.0</v>
      </c>
      <c r="Y830" s="28">
        <v>0.0</v>
      </c>
      <c r="Z830" s="28">
        <v>633.0</v>
      </c>
      <c r="AA830" s="28">
        <v>633.0</v>
      </c>
      <c r="AB830" s="46">
        <f t="array" ref="AB830">xlookup(A830&amp;B830,'Inventory by Market SKU (Units)'!D:D,'Inventory by Market SKU (Units)'!C:C,"",0)</f>
        <v>0</v>
      </c>
      <c r="AC830" s="47">
        <f t="shared" si="1"/>
        <v>0</v>
      </c>
      <c r="AD830" s="46"/>
    </row>
    <row r="831" ht="14.25" customHeight="1">
      <c r="A831" s="18" t="s">
        <v>47</v>
      </c>
      <c r="B831" s="18" t="s">
        <v>830</v>
      </c>
      <c r="C831" s="30">
        <v>0.0</v>
      </c>
      <c r="D831" s="30">
        <v>0.0</v>
      </c>
      <c r="E831" s="30">
        <v>0.0</v>
      </c>
      <c r="F831" s="30">
        <v>0.0</v>
      </c>
      <c r="G831" s="30">
        <v>0.0</v>
      </c>
      <c r="H831" s="30">
        <v>0.0</v>
      </c>
      <c r="I831" s="30">
        <v>0.0</v>
      </c>
      <c r="J831" s="30">
        <v>0.0</v>
      </c>
      <c r="K831" s="30">
        <v>0.0</v>
      </c>
      <c r="L831" s="30">
        <v>0.0</v>
      </c>
      <c r="M831" s="30">
        <v>0.0</v>
      </c>
      <c r="N831" s="30">
        <v>0.0</v>
      </c>
      <c r="O831" s="30">
        <v>77.0</v>
      </c>
      <c r="P831" s="30">
        <v>168.0</v>
      </c>
      <c r="Q831" s="30">
        <v>112.0</v>
      </c>
      <c r="R831" s="30">
        <v>50.0</v>
      </c>
      <c r="S831" s="30">
        <v>90.0</v>
      </c>
      <c r="T831" s="30">
        <v>1.0</v>
      </c>
      <c r="U831" s="30">
        <v>60.0</v>
      </c>
      <c r="V831" s="30">
        <v>60.0</v>
      </c>
      <c r="W831" s="30">
        <v>90.0</v>
      </c>
      <c r="X831" s="48">
        <v>0.0</v>
      </c>
      <c r="Y831" s="30">
        <v>0.0</v>
      </c>
      <c r="Z831" s="30">
        <v>708.0</v>
      </c>
      <c r="AA831" s="30">
        <v>708.0</v>
      </c>
      <c r="AB831" s="46">
        <f t="array" ref="AB831">xlookup(A831&amp;B831,'Inventory by Market SKU (Units)'!D:D,'Inventory by Market SKU (Units)'!C:C,"",0)</f>
        <v>-15</v>
      </c>
      <c r="AC831" s="47">
        <f t="shared" si="1"/>
        <v>-0.2142857143</v>
      </c>
      <c r="AD831" s="46"/>
    </row>
    <row r="832" ht="14.25" customHeight="1">
      <c r="A832" s="11" t="s">
        <v>47</v>
      </c>
      <c r="B832" s="11" t="s">
        <v>831</v>
      </c>
      <c r="C832" s="28">
        <v>0.0</v>
      </c>
      <c r="D832" s="28">
        <v>0.0</v>
      </c>
      <c r="E832" s="28">
        <v>0.0</v>
      </c>
      <c r="F832" s="28">
        <v>0.0</v>
      </c>
      <c r="G832" s="28">
        <v>0.0</v>
      </c>
      <c r="H832" s="28">
        <v>0.0</v>
      </c>
      <c r="I832" s="28">
        <v>0.0</v>
      </c>
      <c r="J832" s="28">
        <v>0.0</v>
      </c>
      <c r="K832" s="28">
        <v>0.0</v>
      </c>
      <c r="L832" s="28">
        <v>0.0</v>
      </c>
      <c r="M832" s="28">
        <v>0.0</v>
      </c>
      <c r="N832" s="28">
        <v>0.0</v>
      </c>
      <c r="O832" s="28">
        <v>62.0</v>
      </c>
      <c r="P832" s="28">
        <v>243.0</v>
      </c>
      <c r="Q832" s="28">
        <v>257.0</v>
      </c>
      <c r="R832" s="28">
        <v>60.0</v>
      </c>
      <c r="S832" s="28">
        <v>120.0</v>
      </c>
      <c r="T832" s="28">
        <v>1.0</v>
      </c>
      <c r="U832" s="28">
        <v>105.0</v>
      </c>
      <c r="V832" s="28">
        <v>120.0</v>
      </c>
      <c r="W832" s="28">
        <v>120.0</v>
      </c>
      <c r="X832" s="29">
        <v>0.0</v>
      </c>
      <c r="Y832" s="28">
        <v>0.0</v>
      </c>
      <c r="Z832" s="28">
        <v>1088.0</v>
      </c>
      <c r="AA832" s="28">
        <v>1088.0</v>
      </c>
      <c r="AB832" s="46">
        <f t="array" ref="AB832">xlookup(A832&amp;B832,'Inventory by Market SKU (Units)'!D:D,'Inventory by Market SKU (Units)'!C:C,"",0)</f>
        <v>-45</v>
      </c>
      <c r="AC832" s="47">
        <f t="shared" si="1"/>
        <v>-0.3913043478</v>
      </c>
      <c r="AD832" s="46"/>
    </row>
    <row r="833" ht="14.25" customHeight="1">
      <c r="A833" s="18" t="s">
        <v>47</v>
      </c>
      <c r="B833" s="18" t="s">
        <v>832</v>
      </c>
      <c r="C833" s="30">
        <v>0.0</v>
      </c>
      <c r="D833" s="30">
        <v>0.0</v>
      </c>
      <c r="E833" s="30">
        <v>0.0</v>
      </c>
      <c r="F833" s="30">
        <v>0.0</v>
      </c>
      <c r="G833" s="30">
        <v>0.0</v>
      </c>
      <c r="H833" s="30">
        <v>0.0</v>
      </c>
      <c r="I833" s="30">
        <v>0.0</v>
      </c>
      <c r="J833" s="30">
        <v>0.0</v>
      </c>
      <c r="K833" s="30">
        <v>0.0</v>
      </c>
      <c r="L833" s="30">
        <v>0.0</v>
      </c>
      <c r="M833" s="30">
        <v>0.0</v>
      </c>
      <c r="N833" s="30">
        <v>0.0</v>
      </c>
      <c r="O833" s="30">
        <v>47.0</v>
      </c>
      <c r="P833" s="30">
        <v>258.0</v>
      </c>
      <c r="Q833" s="30">
        <v>292.0</v>
      </c>
      <c r="R833" s="30">
        <v>69.0</v>
      </c>
      <c r="S833" s="30">
        <v>90.0</v>
      </c>
      <c r="T833" s="30">
        <v>1.0</v>
      </c>
      <c r="U833" s="30">
        <v>90.0</v>
      </c>
      <c r="V833" s="30">
        <v>135.0</v>
      </c>
      <c r="W833" s="30">
        <v>75.0</v>
      </c>
      <c r="X833" s="48">
        <v>0.0</v>
      </c>
      <c r="Y833" s="30">
        <v>0.0</v>
      </c>
      <c r="Z833" s="30">
        <v>1057.0</v>
      </c>
      <c r="AA833" s="30">
        <v>1057.0</v>
      </c>
      <c r="AB833" s="46">
        <f t="array" ref="AB833">xlookup(A833&amp;B833,'Inventory by Market SKU (Units)'!D:D,'Inventory by Market SKU (Units)'!C:C,"",0)</f>
        <v>-30</v>
      </c>
      <c r="AC833" s="47">
        <f t="shared" si="1"/>
        <v>-0.3</v>
      </c>
      <c r="AD833" s="46"/>
    </row>
    <row r="834" ht="14.25" customHeight="1">
      <c r="A834" s="11" t="s">
        <v>47</v>
      </c>
      <c r="B834" s="11" t="s">
        <v>833</v>
      </c>
      <c r="C834" s="28">
        <v>0.0</v>
      </c>
      <c r="D834" s="28">
        <v>0.0</v>
      </c>
      <c r="E834" s="28">
        <v>0.0</v>
      </c>
      <c r="F834" s="28">
        <v>0.0</v>
      </c>
      <c r="G834" s="28">
        <v>0.0</v>
      </c>
      <c r="H834" s="28">
        <v>0.0</v>
      </c>
      <c r="I834" s="28">
        <v>0.0</v>
      </c>
      <c r="J834" s="28">
        <v>0.0</v>
      </c>
      <c r="K834" s="28">
        <v>0.0</v>
      </c>
      <c r="L834" s="28">
        <v>0.0</v>
      </c>
      <c r="M834" s="28">
        <v>0.0</v>
      </c>
      <c r="N834" s="28">
        <v>0.0</v>
      </c>
      <c r="O834" s="28">
        <v>336.0</v>
      </c>
      <c r="P834" s="28">
        <v>128.0</v>
      </c>
      <c r="Q834" s="28">
        <v>32.0</v>
      </c>
      <c r="R834" s="28">
        <v>0.0</v>
      </c>
      <c r="S834" s="28">
        <v>80.0</v>
      </c>
      <c r="T834" s="28">
        <v>80.0</v>
      </c>
      <c r="U834" s="28">
        <v>112.0</v>
      </c>
      <c r="V834" s="28">
        <v>64.0</v>
      </c>
      <c r="W834" s="28">
        <v>48.0</v>
      </c>
      <c r="X834" s="29">
        <v>0.0</v>
      </c>
      <c r="Y834" s="28">
        <v>0.0</v>
      </c>
      <c r="Z834" s="28">
        <v>880.0</v>
      </c>
      <c r="AA834" s="28">
        <v>880.0</v>
      </c>
      <c r="AB834" s="46">
        <f t="array" ref="AB834">xlookup(A834&amp;B834,'Inventory by Market SKU (Units)'!D:D,'Inventory by Market SKU (Units)'!C:C,"",0)</f>
        <v>-32</v>
      </c>
      <c r="AC834" s="47">
        <f t="shared" si="1"/>
        <v>-0.4285714286</v>
      </c>
      <c r="AD834" s="46"/>
    </row>
    <row r="835" ht="14.25" customHeight="1">
      <c r="A835" s="18" t="s">
        <v>47</v>
      </c>
      <c r="B835" s="18" t="s">
        <v>834</v>
      </c>
      <c r="C835" s="30">
        <v>0.0</v>
      </c>
      <c r="D835" s="30">
        <v>0.0</v>
      </c>
      <c r="E835" s="30">
        <v>0.0</v>
      </c>
      <c r="F835" s="30">
        <v>0.0</v>
      </c>
      <c r="G835" s="30">
        <v>0.0</v>
      </c>
      <c r="H835" s="30">
        <v>0.0</v>
      </c>
      <c r="I835" s="30">
        <v>0.0</v>
      </c>
      <c r="J835" s="30">
        <v>0.0</v>
      </c>
      <c r="K835" s="30">
        <v>0.0</v>
      </c>
      <c r="L835" s="30">
        <v>0.0</v>
      </c>
      <c r="M835" s="30">
        <v>0.0</v>
      </c>
      <c r="N835" s="30">
        <v>0.0</v>
      </c>
      <c r="O835" s="30">
        <v>62.0</v>
      </c>
      <c r="P835" s="30">
        <v>183.0</v>
      </c>
      <c r="Q835" s="30">
        <v>262.0</v>
      </c>
      <c r="R835" s="30">
        <v>50.0</v>
      </c>
      <c r="S835" s="30">
        <v>30.0</v>
      </c>
      <c r="T835" s="30">
        <v>31.0</v>
      </c>
      <c r="U835" s="30">
        <v>60.0</v>
      </c>
      <c r="V835" s="30">
        <v>15.0</v>
      </c>
      <c r="W835" s="30">
        <v>105.0</v>
      </c>
      <c r="X835" s="48">
        <v>0.0</v>
      </c>
      <c r="Y835" s="30">
        <v>0.0</v>
      </c>
      <c r="Z835" s="30">
        <v>798.0</v>
      </c>
      <c r="AA835" s="30">
        <v>798.0</v>
      </c>
      <c r="AB835" s="46">
        <f t="array" ref="AB835">xlookup(A835&amp;B835,'Inventory by Market SKU (Units)'!D:D,'Inventory by Market SKU (Units)'!C:C,"",0)</f>
        <v>-30</v>
      </c>
      <c r="AC835" s="47">
        <f t="shared" si="1"/>
        <v>-0.5</v>
      </c>
      <c r="AD835" s="46"/>
    </row>
    <row r="836" ht="14.25" customHeight="1">
      <c r="A836" s="11" t="s">
        <v>47</v>
      </c>
      <c r="B836" s="11" t="s">
        <v>473</v>
      </c>
      <c r="C836" s="28">
        <v>0.0</v>
      </c>
      <c r="D836" s="28">
        <v>0.0</v>
      </c>
      <c r="E836" s="28">
        <v>0.0</v>
      </c>
      <c r="F836" s="28">
        <v>0.0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0.0</v>
      </c>
      <c r="N836" s="28">
        <v>0.0</v>
      </c>
      <c r="O836" s="28">
        <v>1520.0</v>
      </c>
      <c r="P836" s="28">
        <v>430.0</v>
      </c>
      <c r="Q836" s="28">
        <v>800.0</v>
      </c>
      <c r="R836" s="28">
        <v>1820.0</v>
      </c>
      <c r="S836" s="28">
        <v>120.0</v>
      </c>
      <c r="T836" s="28">
        <v>1001.0</v>
      </c>
      <c r="U836" s="28">
        <v>515.0</v>
      </c>
      <c r="V836" s="28">
        <v>100.0</v>
      </c>
      <c r="W836" s="28">
        <v>280.0</v>
      </c>
      <c r="X836" s="29">
        <v>60.0</v>
      </c>
      <c r="Y836" s="28">
        <v>0.0</v>
      </c>
      <c r="Z836" s="28">
        <v>6646.0</v>
      </c>
      <c r="AA836" s="28">
        <v>6646.0</v>
      </c>
      <c r="AB836" s="46">
        <f t="array" ref="AB836">xlookup(A836&amp;B836,'Inventory by Market SKU (Units)'!D:D,'Inventory by Market SKU (Units)'!C:C,"",0)</f>
        <v>0</v>
      </c>
      <c r="AC836" s="47">
        <f t="shared" si="1"/>
        <v>0</v>
      </c>
      <c r="AD836" s="46"/>
    </row>
    <row r="837" ht="14.25" customHeight="1">
      <c r="A837" s="18" t="s">
        <v>47</v>
      </c>
      <c r="B837" s="18" t="s">
        <v>474</v>
      </c>
      <c r="C837" s="30">
        <v>0.0</v>
      </c>
      <c r="D837" s="30">
        <v>0.0</v>
      </c>
      <c r="E837" s="30">
        <v>0.0</v>
      </c>
      <c r="F837" s="30">
        <v>0.0</v>
      </c>
      <c r="G837" s="30">
        <v>0.0</v>
      </c>
      <c r="H837" s="30">
        <v>0.0</v>
      </c>
      <c r="I837" s="30">
        <v>0.0</v>
      </c>
      <c r="J837" s="30">
        <v>0.0</v>
      </c>
      <c r="K837" s="30">
        <v>0.0</v>
      </c>
      <c r="L837" s="30">
        <v>0.0</v>
      </c>
      <c r="M837" s="30">
        <v>0.0</v>
      </c>
      <c r="N837" s="30">
        <v>0.0</v>
      </c>
      <c r="O837" s="30">
        <v>1520.0</v>
      </c>
      <c r="P837" s="30">
        <v>430.0</v>
      </c>
      <c r="Q837" s="30">
        <v>720.0</v>
      </c>
      <c r="R837" s="30">
        <v>1880.0</v>
      </c>
      <c r="S837" s="30">
        <v>120.0</v>
      </c>
      <c r="T837" s="30">
        <v>929.0</v>
      </c>
      <c r="U837" s="30">
        <v>515.0</v>
      </c>
      <c r="V837" s="30">
        <v>160.0</v>
      </c>
      <c r="W837" s="30">
        <v>260.0</v>
      </c>
      <c r="X837" s="48">
        <v>60.0</v>
      </c>
      <c r="Y837" s="30">
        <v>0.0</v>
      </c>
      <c r="Z837" s="30">
        <v>6594.0</v>
      </c>
      <c r="AA837" s="30">
        <v>6594.0</v>
      </c>
      <c r="AB837" s="46">
        <f t="array" ref="AB837">xlookup(A837&amp;B837,'Inventory by Market SKU (Units)'!D:D,'Inventory by Market SKU (Units)'!C:C,"",0)</f>
        <v>0</v>
      </c>
      <c r="AC837" s="47">
        <f t="shared" si="1"/>
        <v>0</v>
      </c>
      <c r="AD837" s="46"/>
    </row>
    <row r="838" ht="14.25" customHeight="1">
      <c r="A838" s="11" t="s">
        <v>47</v>
      </c>
      <c r="B838" s="11" t="s">
        <v>475</v>
      </c>
      <c r="C838" s="28">
        <v>0.0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0.0</v>
      </c>
      <c r="N838" s="28">
        <v>0.0</v>
      </c>
      <c r="O838" s="28">
        <v>1440.0</v>
      </c>
      <c r="P838" s="28">
        <v>430.0</v>
      </c>
      <c r="Q838" s="28">
        <v>1070.0</v>
      </c>
      <c r="R838" s="28">
        <v>1400.0</v>
      </c>
      <c r="S838" s="28">
        <v>584.0</v>
      </c>
      <c r="T838" s="28">
        <v>902.0</v>
      </c>
      <c r="U838" s="28">
        <v>442.0</v>
      </c>
      <c r="V838" s="28">
        <v>140.0</v>
      </c>
      <c r="W838" s="28">
        <v>220.0</v>
      </c>
      <c r="X838" s="29">
        <v>0.0</v>
      </c>
      <c r="Y838" s="28">
        <v>0.0</v>
      </c>
      <c r="Z838" s="28">
        <v>6628.0</v>
      </c>
      <c r="AA838" s="28">
        <v>6628.0</v>
      </c>
      <c r="AB838" s="46">
        <f t="array" ref="AB838">xlookup(A838&amp;B838,'Inventory by Market SKU (Units)'!D:D,'Inventory by Market SKU (Units)'!C:C,"",0)</f>
        <v>0</v>
      </c>
      <c r="AC838" s="47">
        <f t="shared" si="1"/>
        <v>0</v>
      </c>
      <c r="AD838" s="46"/>
    </row>
    <row r="839" ht="14.25" customHeight="1">
      <c r="A839" s="18" t="s">
        <v>47</v>
      </c>
      <c r="B839" s="18" t="s">
        <v>835</v>
      </c>
      <c r="C839" s="30">
        <v>0.0</v>
      </c>
      <c r="D839" s="30">
        <v>0.0</v>
      </c>
      <c r="E839" s="30">
        <v>0.0</v>
      </c>
      <c r="F839" s="30">
        <v>0.0</v>
      </c>
      <c r="G839" s="30">
        <v>0.0</v>
      </c>
      <c r="H839" s="30">
        <v>0.0</v>
      </c>
      <c r="I839" s="30">
        <v>0.0</v>
      </c>
      <c r="J839" s="30">
        <v>0.0</v>
      </c>
      <c r="K839" s="30">
        <v>0.0</v>
      </c>
      <c r="L839" s="30">
        <v>0.0</v>
      </c>
      <c r="M839" s="30">
        <v>0.0</v>
      </c>
      <c r="N839" s="30">
        <v>0.0</v>
      </c>
      <c r="O839" s="30">
        <v>60.0</v>
      </c>
      <c r="P839" s="30">
        <v>0.0</v>
      </c>
      <c r="Q839" s="30">
        <v>0.0</v>
      </c>
      <c r="R839" s="30">
        <v>420.0</v>
      </c>
      <c r="S839" s="30">
        <v>60.0</v>
      </c>
      <c r="T839" s="30">
        <v>120.0</v>
      </c>
      <c r="U839" s="30">
        <v>60.0</v>
      </c>
      <c r="V839" s="30">
        <v>60.0</v>
      </c>
      <c r="W839" s="30">
        <v>0.0</v>
      </c>
      <c r="X839" s="48">
        <v>0.0</v>
      </c>
      <c r="Y839" s="30">
        <v>0.0</v>
      </c>
      <c r="Z839" s="30">
        <v>780.0</v>
      </c>
      <c r="AA839" s="30">
        <v>780.0</v>
      </c>
      <c r="AB839" s="46">
        <f t="array" ref="AB839">xlookup(A839&amp;B839,'Inventory by Market SKU (Units)'!D:D,'Inventory by Market SKU (Units)'!C:C,"",0)</f>
        <v>0</v>
      </c>
      <c r="AC839" s="47">
        <f t="shared" si="1"/>
        <v>0</v>
      </c>
      <c r="AD839" s="46"/>
    </row>
    <row r="840" ht="14.25" customHeight="1">
      <c r="A840" s="11" t="s">
        <v>47</v>
      </c>
      <c r="B840" s="11" t="s">
        <v>836</v>
      </c>
      <c r="C840" s="28">
        <v>0.0</v>
      </c>
      <c r="D840" s="28">
        <v>0.0</v>
      </c>
      <c r="E840" s="28">
        <v>0.0</v>
      </c>
      <c r="F840" s="28">
        <v>0.0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0.0</v>
      </c>
      <c r="N840" s="28">
        <v>0.0</v>
      </c>
      <c r="O840" s="28">
        <v>0.0</v>
      </c>
      <c r="P840" s="28">
        <v>0.0</v>
      </c>
      <c r="Q840" s="28">
        <v>0.0</v>
      </c>
      <c r="R840" s="28">
        <v>80.0</v>
      </c>
      <c r="S840" s="28">
        <v>20.0</v>
      </c>
      <c r="T840" s="28">
        <v>37.0</v>
      </c>
      <c r="U840" s="28">
        <v>90.0</v>
      </c>
      <c r="V840" s="28">
        <v>0.0</v>
      </c>
      <c r="W840" s="28">
        <v>130.0</v>
      </c>
      <c r="X840" s="29">
        <v>0.0</v>
      </c>
      <c r="Y840" s="28">
        <v>0.0</v>
      </c>
      <c r="Z840" s="28">
        <v>357.0</v>
      </c>
      <c r="AA840" s="28">
        <v>357.0</v>
      </c>
      <c r="AB840" s="46">
        <f t="array" ref="AB840">xlookup(A840&amp;B840,'Inventory by Market SKU (Units)'!D:D,'Inventory by Market SKU (Units)'!C:C,"",0)</f>
        <v>0</v>
      </c>
      <c r="AC840" s="47">
        <f t="shared" si="1"/>
        <v>0</v>
      </c>
      <c r="AD840" s="46"/>
    </row>
    <row r="841" ht="14.25" customHeight="1">
      <c r="A841" s="18" t="s">
        <v>47</v>
      </c>
      <c r="B841" s="18" t="s">
        <v>837</v>
      </c>
      <c r="C841" s="30">
        <v>0.0</v>
      </c>
      <c r="D841" s="30">
        <v>0.0</v>
      </c>
      <c r="E841" s="30">
        <v>0.0</v>
      </c>
      <c r="F841" s="30">
        <v>0.0</v>
      </c>
      <c r="G841" s="30">
        <v>0.0</v>
      </c>
      <c r="H841" s="30">
        <v>0.0</v>
      </c>
      <c r="I841" s="30">
        <v>0.0</v>
      </c>
      <c r="J841" s="30">
        <v>0.0</v>
      </c>
      <c r="K841" s="30">
        <v>0.0</v>
      </c>
      <c r="L841" s="30">
        <v>0.0</v>
      </c>
      <c r="M841" s="30">
        <v>0.0</v>
      </c>
      <c r="N841" s="30">
        <v>0.0</v>
      </c>
      <c r="O841" s="30">
        <v>0.0</v>
      </c>
      <c r="P841" s="30">
        <v>0.0</v>
      </c>
      <c r="Q841" s="30">
        <v>0.0</v>
      </c>
      <c r="R841" s="30">
        <v>70.0</v>
      </c>
      <c r="S841" s="30">
        <v>20.0</v>
      </c>
      <c r="T841" s="30">
        <v>84.0</v>
      </c>
      <c r="U841" s="30">
        <v>199.0</v>
      </c>
      <c r="V841" s="30">
        <v>10.0</v>
      </c>
      <c r="W841" s="30">
        <v>106.0</v>
      </c>
      <c r="X841" s="48">
        <v>0.0</v>
      </c>
      <c r="Y841" s="30">
        <v>0.0</v>
      </c>
      <c r="Z841" s="30">
        <v>489.0</v>
      </c>
      <c r="AA841" s="30">
        <v>489.0</v>
      </c>
      <c r="AB841" s="46">
        <f t="array" ref="AB841">xlookup(A841&amp;B841,'Inventory by Market SKU (Units)'!D:D,'Inventory by Market SKU (Units)'!C:C,"",0)</f>
        <v>0</v>
      </c>
      <c r="AC841" s="47">
        <f t="shared" si="1"/>
        <v>0</v>
      </c>
      <c r="AD841" s="46"/>
    </row>
    <row r="842" ht="14.25" customHeight="1">
      <c r="A842" s="11" t="s">
        <v>47</v>
      </c>
      <c r="B842" s="11" t="s">
        <v>838</v>
      </c>
      <c r="C842" s="28">
        <v>0.0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0.0</v>
      </c>
      <c r="N842" s="28">
        <v>0.0</v>
      </c>
      <c r="O842" s="28">
        <v>0.0</v>
      </c>
      <c r="P842" s="28">
        <v>0.0</v>
      </c>
      <c r="Q842" s="28">
        <v>0.0</v>
      </c>
      <c r="R842" s="28">
        <v>60.0</v>
      </c>
      <c r="S842" s="28">
        <v>34.0</v>
      </c>
      <c r="T842" s="28">
        <v>45.0</v>
      </c>
      <c r="U842" s="28">
        <v>122.0</v>
      </c>
      <c r="V842" s="28">
        <v>0.0</v>
      </c>
      <c r="W842" s="28">
        <v>153.0</v>
      </c>
      <c r="X842" s="29">
        <v>0.0</v>
      </c>
      <c r="Y842" s="28">
        <v>0.0</v>
      </c>
      <c r="Z842" s="28">
        <v>414.0</v>
      </c>
      <c r="AA842" s="28">
        <v>414.0</v>
      </c>
      <c r="AB842" s="46">
        <f t="array" ref="AB842">xlookup(A842&amp;B842,'Inventory by Market SKU (Units)'!D:D,'Inventory by Market SKU (Units)'!C:C,"",0)</f>
        <v>0</v>
      </c>
      <c r="AC842" s="47">
        <f t="shared" si="1"/>
        <v>0</v>
      </c>
      <c r="AD842" s="46"/>
    </row>
    <row r="843" ht="14.25" customHeight="1">
      <c r="A843" s="18" t="s">
        <v>47</v>
      </c>
      <c r="B843" s="18" t="s">
        <v>839</v>
      </c>
      <c r="C843" s="30">
        <v>0.0</v>
      </c>
      <c r="D843" s="30">
        <v>0.0</v>
      </c>
      <c r="E843" s="30">
        <v>0.0</v>
      </c>
      <c r="F843" s="30">
        <v>0.0</v>
      </c>
      <c r="G843" s="30">
        <v>0.0</v>
      </c>
      <c r="H843" s="30">
        <v>0.0</v>
      </c>
      <c r="I843" s="30">
        <v>0.0</v>
      </c>
      <c r="J843" s="30">
        <v>0.0</v>
      </c>
      <c r="K843" s="30">
        <v>0.0</v>
      </c>
      <c r="L843" s="30">
        <v>0.0</v>
      </c>
      <c r="M843" s="30">
        <v>0.0</v>
      </c>
      <c r="N843" s="30">
        <v>0.0</v>
      </c>
      <c r="O843" s="30">
        <v>0.0</v>
      </c>
      <c r="P843" s="30">
        <v>0.0</v>
      </c>
      <c r="Q843" s="30">
        <v>0.0</v>
      </c>
      <c r="R843" s="30">
        <v>30.0</v>
      </c>
      <c r="S843" s="30">
        <v>10.0</v>
      </c>
      <c r="T843" s="30">
        <v>55.0</v>
      </c>
      <c r="U843" s="30">
        <v>153.0</v>
      </c>
      <c r="V843" s="30">
        <v>10.0</v>
      </c>
      <c r="W843" s="30">
        <v>110.0</v>
      </c>
      <c r="X843" s="48">
        <v>0.0</v>
      </c>
      <c r="Y843" s="30">
        <v>0.0</v>
      </c>
      <c r="Z843" s="30">
        <v>368.0</v>
      </c>
      <c r="AA843" s="30">
        <v>368.0</v>
      </c>
      <c r="AB843" s="46">
        <f t="array" ref="AB843">xlookup(A843&amp;B843,'Inventory by Market SKU (Units)'!D:D,'Inventory by Market SKU (Units)'!C:C,"",0)</f>
        <v>0</v>
      </c>
      <c r="AC843" s="47">
        <f t="shared" si="1"/>
        <v>0</v>
      </c>
      <c r="AD843" s="46"/>
    </row>
    <row r="844" ht="14.25" customHeight="1">
      <c r="A844" s="11" t="s">
        <v>47</v>
      </c>
      <c r="B844" s="11" t="s">
        <v>840</v>
      </c>
      <c r="C844" s="28">
        <v>0.0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0.0</v>
      </c>
      <c r="N844" s="28">
        <v>0.0</v>
      </c>
      <c r="O844" s="28">
        <v>0.0</v>
      </c>
      <c r="P844" s="28">
        <v>0.0</v>
      </c>
      <c r="Q844" s="28">
        <v>0.0</v>
      </c>
      <c r="R844" s="28">
        <v>20.0</v>
      </c>
      <c r="S844" s="28">
        <v>12.0</v>
      </c>
      <c r="T844" s="28">
        <v>30.0</v>
      </c>
      <c r="U844" s="28">
        <v>99.0</v>
      </c>
      <c r="V844" s="28">
        <v>0.0</v>
      </c>
      <c r="W844" s="28">
        <v>110.0</v>
      </c>
      <c r="X844" s="29">
        <v>0.0</v>
      </c>
      <c r="Y844" s="28">
        <v>0.0</v>
      </c>
      <c r="Z844" s="28">
        <v>271.0</v>
      </c>
      <c r="AA844" s="28">
        <v>271.0</v>
      </c>
      <c r="AB844" s="46">
        <f t="array" ref="AB844">xlookup(A844&amp;B844,'Inventory by Market SKU (Units)'!D:D,'Inventory by Market SKU (Units)'!C:C,"",0)</f>
        <v>0</v>
      </c>
      <c r="AC844" s="47">
        <f t="shared" si="1"/>
        <v>0</v>
      </c>
      <c r="AD844" s="46"/>
    </row>
    <row r="845" ht="14.25" customHeight="1">
      <c r="A845" s="18" t="s">
        <v>47</v>
      </c>
      <c r="B845" s="18" t="s">
        <v>841</v>
      </c>
      <c r="C845" s="30">
        <v>0.0</v>
      </c>
      <c r="D845" s="30">
        <v>0.0</v>
      </c>
      <c r="E845" s="30">
        <v>0.0</v>
      </c>
      <c r="F845" s="30">
        <v>0.0</v>
      </c>
      <c r="G845" s="30">
        <v>0.0</v>
      </c>
      <c r="H845" s="30">
        <v>0.0</v>
      </c>
      <c r="I845" s="30">
        <v>0.0</v>
      </c>
      <c r="J845" s="30">
        <v>0.0</v>
      </c>
      <c r="K845" s="30">
        <v>0.0</v>
      </c>
      <c r="L845" s="30">
        <v>0.0</v>
      </c>
      <c r="M845" s="30">
        <v>0.0</v>
      </c>
      <c r="N845" s="30">
        <v>0.0</v>
      </c>
      <c r="O845" s="30">
        <v>0.0</v>
      </c>
      <c r="P845" s="30">
        <v>0.0</v>
      </c>
      <c r="Q845" s="30">
        <v>0.0</v>
      </c>
      <c r="R845" s="30">
        <v>10.0</v>
      </c>
      <c r="S845" s="30">
        <v>38.0</v>
      </c>
      <c r="T845" s="30">
        <v>103.0</v>
      </c>
      <c r="U845" s="30">
        <v>210.0</v>
      </c>
      <c r="V845" s="30">
        <v>0.0</v>
      </c>
      <c r="W845" s="30">
        <v>137.0</v>
      </c>
      <c r="X845" s="48">
        <v>0.0</v>
      </c>
      <c r="Y845" s="30">
        <v>0.0</v>
      </c>
      <c r="Z845" s="30">
        <v>498.0</v>
      </c>
      <c r="AA845" s="30">
        <v>498.0</v>
      </c>
      <c r="AB845" s="46">
        <f t="array" ref="AB845">xlookup(A845&amp;B845,'Inventory by Market SKU (Units)'!D:D,'Inventory by Market SKU (Units)'!C:C,"",0)</f>
        <v>0</v>
      </c>
      <c r="AC845" s="47">
        <f t="shared" si="1"/>
        <v>0</v>
      </c>
      <c r="AD845" s="46"/>
    </row>
    <row r="846" ht="14.25" customHeight="1">
      <c r="A846" s="11" t="s">
        <v>47</v>
      </c>
      <c r="B846" s="11" t="s">
        <v>539</v>
      </c>
      <c r="C846" s="28">
        <v>0.0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0.0</v>
      </c>
      <c r="N846" s="28">
        <v>0.0</v>
      </c>
      <c r="O846" s="28">
        <v>0.0</v>
      </c>
      <c r="P846" s="28">
        <v>0.0</v>
      </c>
      <c r="Q846" s="28">
        <v>0.0</v>
      </c>
      <c r="R846" s="28">
        <v>0.0</v>
      </c>
      <c r="S846" s="28">
        <v>12.0</v>
      </c>
      <c r="T846" s="28">
        <v>0.0</v>
      </c>
      <c r="U846" s="28">
        <v>0.0</v>
      </c>
      <c r="V846" s="28">
        <v>0.0</v>
      </c>
      <c r="W846" s="28">
        <v>0.0</v>
      </c>
      <c r="X846" s="29">
        <v>0.0</v>
      </c>
      <c r="Y846" s="28">
        <v>0.0</v>
      </c>
      <c r="Z846" s="28">
        <v>12.0</v>
      </c>
      <c r="AA846" s="28">
        <v>12.0</v>
      </c>
      <c r="AB846" s="46" t="str">
        <f t="array" ref="AB846">xlookup(A846&amp;B846,'Inventory by Market SKU (Units)'!D:D,'Inventory by Market SKU (Units)'!C:C,"",0)</f>
        <v/>
      </c>
      <c r="AC846" s="47" t="str">
        <f t="shared" si="1"/>
        <v/>
      </c>
      <c r="AD846" s="46"/>
    </row>
    <row r="847" ht="14.25" hidden="1" customHeight="1">
      <c r="A847" s="18" t="s">
        <v>48</v>
      </c>
      <c r="B847" s="18" t="s">
        <v>103</v>
      </c>
      <c r="C847" s="30">
        <v>0.0</v>
      </c>
      <c r="D847" s="30">
        <v>21.0</v>
      </c>
      <c r="E847" s="30">
        <v>306.0</v>
      </c>
      <c r="F847" s="30">
        <v>1192.0</v>
      </c>
      <c r="G847" s="30">
        <v>841.0</v>
      </c>
      <c r="H847" s="30">
        <v>1090.0</v>
      </c>
      <c r="I847" s="30">
        <v>1072.0</v>
      </c>
      <c r="J847" s="30">
        <v>830.0</v>
      </c>
      <c r="K847" s="30">
        <v>673.0</v>
      </c>
      <c r="L847" s="30">
        <v>1782.0</v>
      </c>
      <c r="M847" s="30">
        <v>1022.0</v>
      </c>
      <c r="N847" s="30">
        <v>1398.0</v>
      </c>
      <c r="O847" s="30">
        <v>1325.0</v>
      </c>
      <c r="P847" s="30">
        <v>1528.0</v>
      </c>
      <c r="Q847" s="30">
        <v>1505.0</v>
      </c>
      <c r="R847" s="30">
        <v>837.0</v>
      </c>
      <c r="S847" s="30">
        <v>1056.0</v>
      </c>
      <c r="T847" s="30">
        <v>702.0</v>
      </c>
      <c r="U847" s="30">
        <v>638.0</v>
      </c>
      <c r="V847" s="30">
        <v>950.0</v>
      </c>
      <c r="W847" s="30">
        <v>670.0</v>
      </c>
      <c r="X847" s="48">
        <v>20.0</v>
      </c>
      <c r="Y847" s="30">
        <v>10227.0</v>
      </c>
      <c r="Z847" s="30">
        <v>9231.0</v>
      </c>
      <c r="AA847" s="30">
        <v>19458.0</v>
      </c>
      <c r="AB847" s="46">
        <f t="array" ref="AB847">xlookup(A847&amp;B847,'Inventory by Market SKU (Units)'!D:D,'Inventory by Market SKU (Units)'!C:C,"",0)</f>
        <v>1989</v>
      </c>
      <c r="AC847" s="47">
        <f t="shared" si="1"/>
        <v>2.642604074</v>
      </c>
      <c r="AD847" s="46"/>
    </row>
    <row r="848" ht="14.25" hidden="1" customHeight="1">
      <c r="A848" s="11" t="s">
        <v>48</v>
      </c>
      <c r="B848" s="11" t="s">
        <v>107</v>
      </c>
      <c r="C848" s="28">
        <v>0.0</v>
      </c>
      <c r="D848" s="28">
        <v>21.0</v>
      </c>
      <c r="E848" s="28">
        <v>334.0</v>
      </c>
      <c r="F848" s="28">
        <v>1177.0</v>
      </c>
      <c r="G848" s="28">
        <v>880.0</v>
      </c>
      <c r="H848" s="28">
        <v>1030.0</v>
      </c>
      <c r="I848" s="28">
        <v>1192.0</v>
      </c>
      <c r="J848" s="28">
        <v>964.0</v>
      </c>
      <c r="K848" s="28">
        <v>842.0</v>
      </c>
      <c r="L848" s="28">
        <v>1813.0</v>
      </c>
      <c r="M848" s="28">
        <v>1475.0</v>
      </c>
      <c r="N848" s="28">
        <v>1547.0</v>
      </c>
      <c r="O848" s="28">
        <v>1761.0</v>
      </c>
      <c r="P848" s="28">
        <v>1207.0</v>
      </c>
      <c r="Q848" s="28">
        <v>1892.0</v>
      </c>
      <c r="R848" s="28">
        <v>1121.0</v>
      </c>
      <c r="S848" s="28">
        <v>1683.0</v>
      </c>
      <c r="T848" s="28">
        <v>1310.0</v>
      </c>
      <c r="U848" s="28">
        <v>1403.0</v>
      </c>
      <c r="V848" s="28">
        <v>1690.0</v>
      </c>
      <c r="W848" s="28">
        <v>980.0</v>
      </c>
      <c r="X848" s="29">
        <v>20.0</v>
      </c>
      <c r="Y848" s="28">
        <v>11275.0</v>
      </c>
      <c r="Z848" s="28">
        <v>13067.0</v>
      </c>
      <c r="AA848" s="28">
        <v>24342.0</v>
      </c>
      <c r="AB848" s="46">
        <f t="array" ref="AB848">xlookup(A848&amp;B848,'Inventory by Market SKU (Units)'!D:D,'Inventory by Market SKU (Units)'!C:C,"",0)</f>
        <v>-10</v>
      </c>
      <c r="AC848" s="47">
        <f t="shared" si="1"/>
        <v>-0.007365578198</v>
      </c>
      <c r="AD848" s="46"/>
    </row>
    <row r="849" ht="14.25" hidden="1" customHeight="1">
      <c r="A849" s="18" t="s">
        <v>48</v>
      </c>
      <c r="B849" s="18" t="s">
        <v>104</v>
      </c>
      <c r="C849" s="30">
        <v>0.0</v>
      </c>
      <c r="D849" s="30">
        <v>21.0</v>
      </c>
      <c r="E849" s="30">
        <v>283.0</v>
      </c>
      <c r="F849" s="30">
        <v>1111.0</v>
      </c>
      <c r="G849" s="30">
        <v>820.0</v>
      </c>
      <c r="H849" s="30">
        <v>1070.0</v>
      </c>
      <c r="I849" s="30">
        <v>1112.0</v>
      </c>
      <c r="J849" s="30">
        <v>914.0</v>
      </c>
      <c r="K849" s="30">
        <v>891.0</v>
      </c>
      <c r="L849" s="30">
        <v>1561.0</v>
      </c>
      <c r="M849" s="30">
        <v>1796.0</v>
      </c>
      <c r="N849" s="30">
        <v>1493.0</v>
      </c>
      <c r="O849" s="30">
        <v>1631.0</v>
      </c>
      <c r="P849" s="30">
        <v>1810.0</v>
      </c>
      <c r="Q849" s="30">
        <v>1388.0</v>
      </c>
      <c r="R849" s="30">
        <v>1362.0</v>
      </c>
      <c r="S849" s="30">
        <v>2254.0</v>
      </c>
      <c r="T849" s="30">
        <v>1393.0</v>
      </c>
      <c r="U849" s="30">
        <v>1311.0</v>
      </c>
      <c r="V849" s="30">
        <v>2310.0</v>
      </c>
      <c r="W849" s="30">
        <v>751.0</v>
      </c>
      <c r="X849" s="48">
        <v>20.0</v>
      </c>
      <c r="Y849" s="30">
        <v>11072.0</v>
      </c>
      <c r="Z849" s="30">
        <v>14230.0</v>
      </c>
      <c r="AA849" s="30">
        <v>25302.0</v>
      </c>
      <c r="AB849" s="46">
        <f t="array" ref="AB849">xlookup(A849&amp;B849,'Inventory by Market SKU (Units)'!D:D,'Inventory by Market SKU (Units)'!C:C,"",0)</f>
        <v>-10</v>
      </c>
      <c r="AC849" s="47">
        <f t="shared" si="1"/>
        <v>-0.006861848124</v>
      </c>
      <c r="AD849" s="46"/>
    </row>
    <row r="850" ht="14.25" hidden="1" customHeight="1">
      <c r="A850" s="11" t="s">
        <v>48</v>
      </c>
      <c r="B850" s="11" t="s">
        <v>108</v>
      </c>
      <c r="C850" s="28">
        <v>0.0</v>
      </c>
      <c r="D850" s="28">
        <v>21.0</v>
      </c>
      <c r="E850" s="28">
        <v>297.0</v>
      </c>
      <c r="F850" s="28">
        <v>1188.0</v>
      </c>
      <c r="G850" s="28">
        <v>850.0</v>
      </c>
      <c r="H850" s="28">
        <v>1040.0</v>
      </c>
      <c r="I850" s="28">
        <v>1222.0</v>
      </c>
      <c r="J850" s="28">
        <v>880.0</v>
      </c>
      <c r="K850" s="28">
        <v>845.0</v>
      </c>
      <c r="L850" s="28">
        <v>1664.0</v>
      </c>
      <c r="M850" s="28">
        <v>1130.0</v>
      </c>
      <c r="N850" s="28">
        <v>1560.0</v>
      </c>
      <c r="O850" s="28">
        <v>1378.0</v>
      </c>
      <c r="P850" s="28">
        <v>1084.0</v>
      </c>
      <c r="Q850" s="28">
        <v>1298.0</v>
      </c>
      <c r="R850" s="28">
        <v>747.0</v>
      </c>
      <c r="S850" s="28">
        <v>818.0</v>
      </c>
      <c r="T850" s="28">
        <v>702.0</v>
      </c>
      <c r="U850" s="28">
        <v>748.0</v>
      </c>
      <c r="V850" s="28">
        <v>580.0</v>
      </c>
      <c r="W850" s="28">
        <v>670.0</v>
      </c>
      <c r="X850" s="29">
        <v>20.0</v>
      </c>
      <c r="Y850" s="28">
        <v>10697.0</v>
      </c>
      <c r="Z850" s="28">
        <v>8045.0</v>
      </c>
      <c r="AA850" s="28">
        <v>18742.0</v>
      </c>
      <c r="AB850" s="46">
        <f t="array" ref="AB850">xlookup(A850&amp;B850,'Inventory by Market SKU (Units)'!D:D,'Inventory by Market SKU (Units)'!C:C,"",0)</f>
        <v>-10</v>
      </c>
      <c r="AC850" s="47">
        <f t="shared" si="1"/>
        <v>-0.01501501502</v>
      </c>
      <c r="AD850" s="46"/>
    </row>
    <row r="851" ht="14.25" hidden="1" customHeight="1">
      <c r="A851" s="18" t="s">
        <v>48</v>
      </c>
      <c r="B851" s="18" t="s">
        <v>105</v>
      </c>
      <c r="C851" s="30">
        <v>0.0</v>
      </c>
      <c r="D851" s="30">
        <v>21.0</v>
      </c>
      <c r="E851" s="30">
        <v>264.0</v>
      </c>
      <c r="F851" s="30">
        <v>1163.0</v>
      </c>
      <c r="G851" s="30">
        <v>870.0</v>
      </c>
      <c r="H851" s="30">
        <v>930.0</v>
      </c>
      <c r="I851" s="30">
        <v>1092.0</v>
      </c>
      <c r="J851" s="30">
        <v>862.0</v>
      </c>
      <c r="K851" s="30">
        <v>731.0</v>
      </c>
      <c r="L851" s="30">
        <v>1694.0</v>
      </c>
      <c r="M851" s="30">
        <v>865.0</v>
      </c>
      <c r="N851" s="30">
        <v>1323.0</v>
      </c>
      <c r="O851" s="30">
        <v>1091.0</v>
      </c>
      <c r="P851" s="30">
        <v>1164.0</v>
      </c>
      <c r="Q851" s="30">
        <v>1500.0</v>
      </c>
      <c r="R851" s="30">
        <v>623.0</v>
      </c>
      <c r="S851" s="30">
        <v>1106.0</v>
      </c>
      <c r="T851" s="30">
        <v>565.0</v>
      </c>
      <c r="U851" s="30">
        <v>562.0</v>
      </c>
      <c r="V851" s="30">
        <v>780.0</v>
      </c>
      <c r="W851" s="30">
        <v>570.0</v>
      </c>
      <c r="X851" s="48">
        <v>20.0</v>
      </c>
      <c r="Y851" s="30">
        <v>9815.0</v>
      </c>
      <c r="Z851" s="30">
        <v>7981.0</v>
      </c>
      <c r="AA851" s="30">
        <v>17796.0</v>
      </c>
      <c r="AB851" s="46">
        <f t="array" ref="AB851">xlookup(A851&amp;B851,'Inventory by Market SKU (Units)'!D:D,'Inventory by Market SKU (Units)'!C:C,"",0)</f>
        <v>-10</v>
      </c>
      <c r="AC851" s="47">
        <f t="shared" si="1"/>
        <v>-0.01569037657</v>
      </c>
      <c r="AD851" s="46"/>
    </row>
    <row r="852" ht="14.25" hidden="1" customHeight="1">
      <c r="A852" s="11" t="s">
        <v>48</v>
      </c>
      <c r="B852" s="11" t="s">
        <v>109</v>
      </c>
      <c r="C852" s="28">
        <v>0.0</v>
      </c>
      <c r="D852" s="28">
        <v>21.0</v>
      </c>
      <c r="E852" s="28">
        <v>296.0</v>
      </c>
      <c r="F852" s="28">
        <v>1100.0</v>
      </c>
      <c r="G852" s="28">
        <v>771.0</v>
      </c>
      <c r="H852" s="28">
        <v>920.0</v>
      </c>
      <c r="I852" s="28">
        <v>1192.0</v>
      </c>
      <c r="J852" s="28">
        <v>942.0</v>
      </c>
      <c r="K852" s="28">
        <v>720.0</v>
      </c>
      <c r="L852" s="28">
        <v>1734.0</v>
      </c>
      <c r="M852" s="28">
        <v>1294.0</v>
      </c>
      <c r="N852" s="28">
        <v>1141.0</v>
      </c>
      <c r="O852" s="28">
        <v>1730.0</v>
      </c>
      <c r="P852" s="28">
        <v>1658.0</v>
      </c>
      <c r="Q852" s="28">
        <v>2030.0</v>
      </c>
      <c r="R852" s="28">
        <v>1613.0</v>
      </c>
      <c r="S852" s="28">
        <v>1883.0</v>
      </c>
      <c r="T852" s="28">
        <v>1328.0</v>
      </c>
      <c r="U852" s="28">
        <v>1445.0</v>
      </c>
      <c r="V852" s="28">
        <v>1680.0</v>
      </c>
      <c r="W852" s="28">
        <v>730.0</v>
      </c>
      <c r="X852" s="29">
        <v>20.0</v>
      </c>
      <c r="Y852" s="28">
        <v>10131.0</v>
      </c>
      <c r="Z852" s="28">
        <v>14117.0</v>
      </c>
      <c r="AA852" s="28">
        <v>24248.0</v>
      </c>
      <c r="AB852" s="46">
        <f t="array" ref="AB852">xlookup(A852&amp;B852,'Inventory by Market SKU (Units)'!D:D,'Inventory by Market SKU (Units)'!C:C,"",0)</f>
        <v>-10</v>
      </c>
      <c r="AC852" s="47">
        <f t="shared" si="1"/>
        <v>-0.007782101167</v>
      </c>
      <c r="AD852" s="46"/>
    </row>
    <row r="853" ht="14.25" hidden="1" customHeight="1">
      <c r="A853" s="18" t="s">
        <v>48</v>
      </c>
      <c r="B853" s="18" t="s">
        <v>490</v>
      </c>
      <c r="C853" s="30">
        <v>0.0</v>
      </c>
      <c r="D853" s="30">
        <v>21.0</v>
      </c>
      <c r="E853" s="30">
        <v>276.0</v>
      </c>
      <c r="F853" s="30">
        <v>565.0</v>
      </c>
      <c r="G853" s="30">
        <v>5.0</v>
      </c>
      <c r="H853" s="30">
        <v>767.0</v>
      </c>
      <c r="I853" s="30">
        <v>811.0</v>
      </c>
      <c r="J853" s="30">
        <v>772.0</v>
      </c>
      <c r="K853" s="30">
        <v>521.0</v>
      </c>
      <c r="L853" s="30">
        <v>1244.0</v>
      </c>
      <c r="M853" s="30">
        <v>1366.0</v>
      </c>
      <c r="N853" s="30">
        <v>1234.0</v>
      </c>
      <c r="O853" s="30">
        <v>1586.0</v>
      </c>
      <c r="P853" s="30">
        <v>1618.0</v>
      </c>
      <c r="Q853" s="30">
        <v>2354.0</v>
      </c>
      <c r="R853" s="30">
        <v>575.0</v>
      </c>
      <c r="S853" s="30">
        <v>1577.0</v>
      </c>
      <c r="T853" s="30">
        <v>1260.0</v>
      </c>
      <c r="U853" s="30">
        <v>1185.0</v>
      </c>
      <c r="V853" s="30">
        <v>1690.0</v>
      </c>
      <c r="W853" s="30">
        <v>811.0</v>
      </c>
      <c r="X853" s="48">
        <v>30.0</v>
      </c>
      <c r="Y853" s="30">
        <v>7582.0</v>
      </c>
      <c r="Z853" s="30">
        <v>12686.0</v>
      </c>
      <c r="AA853" s="30">
        <v>20268.0</v>
      </c>
      <c r="AB853" s="46">
        <f t="array" ref="AB853">xlookup(A853&amp;B853,'Inventory by Market SKU (Units)'!D:D,'Inventory by Market SKU (Units)'!C:C,"",0)</f>
        <v>-10</v>
      </c>
      <c r="AC853" s="47">
        <f t="shared" si="1"/>
        <v>-0.008138903961</v>
      </c>
      <c r="AD853" s="46"/>
    </row>
    <row r="854" ht="14.25" hidden="1" customHeight="1">
      <c r="A854" s="11" t="s">
        <v>48</v>
      </c>
      <c r="B854" s="11" t="s">
        <v>499</v>
      </c>
      <c r="C854" s="28">
        <v>0.0</v>
      </c>
      <c r="D854" s="28">
        <v>21.0</v>
      </c>
      <c r="E854" s="28">
        <v>274.0</v>
      </c>
      <c r="F854" s="28">
        <v>454.0</v>
      </c>
      <c r="G854" s="28">
        <v>16.0</v>
      </c>
      <c r="H854" s="28">
        <v>648.0</v>
      </c>
      <c r="I854" s="28">
        <v>923.0</v>
      </c>
      <c r="J854" s="28">
        <v>771.0</v>
      </c>
      <c r="K854" s="28">
        <v>421.0</v>
      </c>
      <c r="L854" s="28">
        <v>1223.0</v>
      </c>
      <c r="M854" s="28">
        <v>876.0</v>
      </c>
      <c r="N854" s="28">
        <v>1121.0</v>
      </c>
      <c r="O854" s="28">
        <v>1184.0</v>
      </c>
      <c r="P854" s="28">
        <v>828.0</v>
      </c>
      <c r="Q854" s="28">
        <v>854.0</v>
      </c>
      <c r="R854" s="28">
        <v>647.0</v>
      </c>
      <c r="S854" s="28">
        <v>905.0</v>
      </c>
      <c r="T854" s="28">
        <v>325.0</v>
      </c>
      <c r="U854" s="28">
        <v>546.0</v>
      </c>
      <c r="V854" s="28">
        <v>510.0</v>
      </c>
      <c r="W854" s="28">
        <v>490.0</v>
      </c>
      <c r="X854" s="29">
        <v>30.0</v>
      </c>
      <c r="Y854" s="28">
        <v>6748.0</v>
      </c>
      <c r="Z854" s="28">
        <v>6319.0</v>
      </c>
      <c r="AA854" s="28">
        <v>13067.0</v>
      </c>
      <c r="AB854" s="46">
        <f t="array" ref="AB854">xlookup(A854&amp;B854,'Inventory by Market SKU (Units)'!D:D,'Inventory by Market SKU (Units)'!C:C,"",0)</f>
        <v>-10</v>
      </c>
      <c r="AC854" s="47">
        <f t="shared" si="1"/>
        <v>-0.01940491591</v>
      </c>
      <c r="AD854" s="46"/>
    </row>
    <row r="855" ht="14.25" hidden="1" customHeight="1">
      <c r="A855" s="18" t="s">
        <v>48</v>
      </c>
      <c r="B855" s="18" t="s">
        <v>842</v>
      </c>
      <c r="C855" s="30">
        <v>0.0</v>
      </c>
      <c r="D855" s="30">
        <v>0.0</v>
      </c>
      <c r="E855" s="30">
        <v>0.0</v>
      </c>
      <c r="F855" s="30">
        <v>51.0</v>
      </c>
      <c r="G855" s="30">
        <v>0.0</v>
      </c>
      <c r="H855" s="30">
        <v>10.0</v>
      </c>
      <c r="I855" s="30">
        <v>1028.0</v>
      </c>
      <c r="J855" s="30">
        <v>623.0</v>
      </c>
      <c r="K855" s="30">
        <v>275.0</v>
      </c>
      <c r="L855" s="30">
        <v>849.0</v>
      </c>
      <c r="M855" s="30">
        <v>768.0</v>
      </c>
      <c r="N855" s="30">
        <v>589.0</v>
      </c>
      <c r="O855" s="30">
        <v>666.0</v>
      </c>
      <c r="P855" s="30">
        <v>590.0</v>
      </c>
      <c r="Q855" s="30">
        <v>155.0</v>
      </c>
      <c r="R855" s="30">
        <v>744.0</v>
      </c>
      <c r="S855" s="30">
        <v>256.0</v>
      </c>
      <c r="T855" s="30">
        <v>227.0</v>
      </c>
      <c r="U855" s="30">
        <v>296.0</v>
      </c>
      <c r="V855" s="30">
        <v>190.0</v>
      </c>
      <c r="W855" s="30">
        <v>190.0</v>
      </c>
      <c r="X855" s="48">
        <v>0.0</v>
      </c>
      <c r="Y855" s="30">
        <v>4193.0</v>
      </c>
      <c r="Z855" s="30">
        <v>3314.0</v>
      </c>
      <c r="AA855" s="30">
        <v>7507.0</v>
      </c>
      <c r="AB855" s="46">
        <f t="array" ref="AB855">xlookup(A855&amp;B855,'Inventory by Market SKU (Units)'!D:D,'Inventory by Market SKU (Units)'!C:C,"",0)</f>
        <v>3485</v>
      </c>
      <c r="AC855" s="47">
        <f t="shared" si="1"/>
        <v>15.46597633</v>
      </c>
      <c r="AD855" s="46"/>
    </row>
    <row r="856" ht="14.25" hidden="1" customHeight="1">
      <c r="A856" s="11" t="s">
        <v>48</v>
      </c>
      <c r="B856" s="11" t="s">
        <v>843</v>
      </c>
      <c r="C856" s="28">
        <v>0.0</v>
      </c>
      <c r="D856" s="28">
        <v>0.0</v>
      </c>
      <c r="E856" s="28">
        <v>0.0</v>
      </c>
      <c r="F856" s="28">
        <v>0.0</v>
      </c>
      <c r="G856" s="28">
        <v>442.0</v>
      </c>
      <c r="H856" s="28">
        <v>585.0</v>
      </c>
      <c r="I856" s="28">
        <v>370.0</v>
      </c>
      <c r="J856" s="28">
        <v>530.0</v>
      </c>
      <c r="K856" s="28">
        <v>182.0</v>
      </c>
      <c r="L856" s="28">
        <v>895.0</v>
      </c>
      <c r="M856" s="28">
        <v>1.0</v>
      </c>
      <c r="N856" s="28">
        <v>0.0</v>
      </c>
      <c r="O856" s="28">
        <v>0.0</v>
      </c>
      <c r="P856" s="28">
        <v>0.0</v>
      </c>
      <c r="Q856" s="28">
        <v>0.0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9">
        <v>0.0</v>
      </c>
      <c r="Y856" s="28">
        <v>3005.0</v>
      </c>
      <c r="Z856" s="28">
        <v>0.0</v>
      </c>
      <c r="AA856" s="28">
        <v>3005.0</v>
      </c>
      <c r="AB856" s="46">
        <f t="array" ref="AB856">xlookup(A856&amp;B856,'Inventory by Market SKU (Units)'!D:D,'Inventory by Market SKU (Units)'!C:C,"",0)</f>
        <v>0</v>
      </c>
      <c r="AC856" s="47" t="str">
        <f t="shared" si="1"/>
        <v/>
      </c>
      <c r="AD856" s="46"/>
    </row>
    <row r="857" ht="14.25" hidden="1" customHeight="1">
      <c r="A857" s="18" t="s">
        <v>48</v>
      </c>
      <c r="B857" s="18" t="s">
        <v>844</v>
      </c>
      <c r="C857" s="30">
        <v>0.0</v>
      </c>
      <c r="D857" s="30">
        <v>0.0</v>
      </c>
      <c r="E857" s="30">
        <v>0.0</v>
      </c>
      <c r="F857" s="30">
        <v>0.0</v>
      </c>
      <c r="G857" s="30">
        <v>381.0</v>
      </c>
      <c r="H857" s="30">
        <v>605.0</v>
      </c>
      <c r="I857" s="30">
        <v>330.0</v>
      </c>
      <c r="J857" s="30">
        <v>521.0</v>
      </c>
      <c r="K857" s="30">
        <v>191.0</v>
      </c>
      <c r="L857" s="30">
        <v>751.0</v>
      </c>
      <c r="M857" s="30">
        <v>566.0</v>
      </c>
      <c r="N857" s="30">
        <v>41.0</v>
      </c>
      <c r="O857" s="30">
        <v>0.0</v>
      </c>
      <c r="P857" s="30">
        <v>0.0</v>
      </c>
      <c r="Q857" s="30">
        <v>0.0</v>
      </c>
      <c r="R857" s="30">
        <v>0.0</v>
      </c>
      <c r="S857" s="30">
        <v>0.0</v>
      </c>
      <c r="T857" s="30">
        <v>0.0</v>
      </c>
      <c r="U857" s="30">
        <v>0.0</v>
      </c>
      <c r="V857" s="30">
        <v>0.0</v>
      </c>
      <c r="W857" s="30">
        <v>0.0</v>
      </c>
      <c r="X857" s="48">
        <v>0.0</v>
      </c>
      <c r="Y857" s="30">
        <v>3386.0</v>
      </c>
      <c r="Z857" s="30">
        <v>0.0</v>
      </c>
      <c r="AA857" s="30">
        <v>3386.0</v>
      </c>
      <c r="AB857" s="46">
        <f t="array" ref="AB857">xlookup(A857&amp;B857,'Inventory by Market SKU (Units)'!D:D,'Inventory by Market SKU (Units)'!C:C,"",0)</f>
        <v>0</v>
      </c>
      <c r="AC857" s="47" t="str">
        <f t="shared" si="1"/>
        <v/>
      </c>
      <c r="AD857" s="46"/>
    </row>
    <row r="858" ht="14.25" hidden="1" customHeight="1">
      <c r="A858" s="11" t="s">
        <v>48</v>
      </c>
      <c r="B858" s="11" t="s">
        <v>845</v>
      </c>
      <c r="C858" s="28">
        <v>0.0</v>
      </c>
      <c r="D858" s="28">
        <v>0.0</v>
      </c>
      <c r="E858" s="28">
        <v>0.0</v>
      </c>
      <c r="F858" s="28">
        <v>0.0</v>
      </c>
      <c r="G858" s="28">
        <v>0.0</v>
      </c>
      <c r="H858" s="28">
        <v>0.0</v>
      </c>
      <c r="I858" s="28">
        <v>1088.0</v>
      </c>
      <c r="J858" s="28">
        <v>442.0</v>
      </c>
      <c r="K858" s="28">
        <v>396.0</v>
      </c>
      <c r="L858" s="28">
        <v>1074.0</v>
      </c>
      <c r="M858" s="28">
        <v>786.0</v>
      </c>
      <c r="N858" s="28">
        <v>1341.0</v>
      </c>
      <c r="O858" s="28">
        <v>789.0</v>
      </c>
      <c r="P858" s="28">
        <v>817.0</v>
      </c>
      <c r="Q858" s="28">
        <v>432.0</v>
      </c>
      <c r="R858" s="28">
        <v>373.0</v>
      </c>
      <c r="S858" s="28">
        <v>674.0</v>
      </c>
      <c r="T858" s="28">
        <v>144.0</v>
      </c>
      <c r="U858" s="28">
        <v>341.0</v>
      </c>
      <c r="V858" s="28">
        <v>470.0</v>
      </c>
      <c r="W858" s="28">
        <v>240.0</v>
      </c>
      <c r="X858" s="29">
        <v>10.0</v>
      </c>
      <c r="Y858" s="28">
        <v>5127.0</v>
      </c>
      <c r="Z858" s="28">
        <v>4290.0</v>
      </c>
      <c r="AA858" s="28">
        <v>9417.0</v>
      </c>
      <c r="AB858" s="46">
        <f t="array" ref="AB858">xlookup(A858&amp;B858,'Inventory by Market SKU (Units)'!D:D,'Inventory by Market SKU (Units)'!C:C,"",0)</f>
        <v>3567</v>
      </c>
      <c r="AC858" s="47">
        <f t="shared" si="1"/>
        <v>10.18173168</v>
      </c>
      <c r="AD858" s="46"/>
    </row>
    <row r="859" ht="14.25" hidden="1" customHeight="1">
      <c r="A859" s="18" t="s">
        <v>48</v>
      </c>
      <c r="B859" s="18" t="s">
        <v>846</v>
      </c>
      <c r="C859" s="30">
        <v>0.0</v>
      </c>
      <c r="D859" s="30">
        <v>0.0</v>
      </c>
      <c r="E859" s="30">
        <v>0.0</v>
      </c>
      <c r="F859" s="30">
        <v>0.0</v>
      </c>
      <c r="G859" s="30">
        <v>0.0</v>
      </c>
      <c r="H859" s="30">
        <v>0.0</v>
      </c>
      <c r="I859" s="30">
        <v>948.0</v>
      </c>
      <c r="J859" s="30">
        <v>492.0</v>
      </c>
      <c r="K859" s="30">
        <v>498.0</v>
      </c>
      <c r="L859" s="30">
        <v>1079.0</v>
      </c>
      <c r="M859" s="30">
        <v>735.0</v>
      </c>
      <c r="N859" s="30">
        <v>1183.0</v>
      </c>
      <c r="O859" s="30">
        <v>744.0</v>
      </c>
      <c r="P859" s="30">
        <v>525.0</v>
      </c>
      <c r="Q859" s="30">
        <v>214.0</v>
      </c>
      <c r="R859" s="30">
        <v>364.0</v>
      </c>
      <c r="S859" s="30">
        <v>320.0</v>
      </c>
      <c r="T859" s="30">
        <v>187.0</v>
      </c>
      <c r="U859" s="30">
        <v>370.0</v>
      </c>
      <c r="V859" s="30">
        <v>230.0</v>
      </c>
      <c r="W859" s="30">
        <v>241.0</v>
      </c>
      <c r="X859" s="48">
        <v>10.0</v>
      </c>
      <c r="Y859" s="30">
        <v>4935.0</v>
      </c>
      <c r="Z859" s="30">
        <v>3205.0</v>
      </c>
      <c r="AA859" s="30">
        <v>8140.0</v>
      </c>
      <c r="AB859" s="46">
        <f t="array" ref="AB859">xlookup(A859&amp;B859,'Inventory by Market SKU (Units)'!D:D,'Inventory by Market SKU (Units)'!C:C,"",0)</f>
        <v>0</v>
      </c>
      <c r="AC859" s="47">
        <f t="shared" si="1"/>
        <v>0</v>
      </c>
      <c r="AD859" s="46"/>
    </row>
    <row r="860" ht="14.25" hidden="1" customHeight="1">
      <c r="A860" s="11" t="s">
        <v>48</v>
      </c>
      <c r="B860" s="11" t="s">
        <v>847</v>
      </c>
      <c r="C860" s="28">
        <v>0.0</v>
      </c>
      <c r="D860" s="28">
        <v>0.0</v>
      </c>
      <c r="E860" s="28">
        <v>0.0</v>
      </c>
      <c r="F860" s="28">
        <v>0.0</v>
      </c>
      <c r="G860" s="28">
        <v>0.0</v>
      </c>
      <c r="H860" s="28">
        <v>0.0</v>
      </c>
      <c r="I860" s="28">
        <v>888.0</v>
      </c>
      <c r="J860" s="28">
        <v>540.0</v>
      </c>
      <c r="K860" s="28">
        <v>351.0</v>
      </c>
      <c r="L860" s="28">
        <v>1144.0</v>
      </c>
      <c r="M860" s="28">
        <v>695.0</v>
      </c>
      <c r="N860" s="28">
        <v>491.0</v>
      </c>
      <c r="O860" s="28">
        <v>596.0</v>
      </c>
      <c r="P860" s="28">
        <v>483.0</v>
      </c>
      <c r="Q860" s="28">
        <v>434.0</v>
      </c>
      <c r="R860" s="28">
        <v>404.0</v>
      </c>
      <c r="S860" s="28">
        <v>513.0</v>
      </c>
      <c r="T860" s="28">
        <v>160.0</v>
      </c>
      <c r="U860" s="28">
        <v>365.0</v>
      </c>
      <c r="V860" s="28">
        <v>320.0</v>
      </c>
      <c r="W860" s="28">
        <v>230.0</v>
      </c>
      <c r="X860" s="29">
        <v>0.0</v>
      </c>
      <c r="Y860" s="28">
        <v>4109.0</v>
      </c>
      <c r="Z860" s="28">
        <v>3505.0</v>
      </c>
      <c r="AA860" s="28">
        <v>7614.0</v>
      </c>
      <c r="AB860" s="46">
        <f t="array" ref="AB860">xlookup(A860&amp;B860,'Inventory by Market SKU (Units)'!D:D,'Inventory by Market SKU (Units)'!C:C,"",0)</f>
        <v>412</v>
      </c>
      <c r="AC860" s="47">
        <f t="shared" si="1"/>
        <v>1.350819672</v>
      </c>
      <c r="AD860" s="46"/>
    </row>
    <row r="861" ht="14.25" hidden="1" customHeight="1">
      <c r="A861" s="18" t="s">
        <v>48</v>
      </c>
      <c r="B861" s="18" t="s">
        <v>848</v>
      </c>
      <c r="C861" s="30">
        <v>0.0</v>
      </c>
      <c r="D861" s="30">
        <v>0.0</v>
      </c>
      <c r="E861" s="30">
        <v>0.0</v>
      </c>
      <c r="F861" s="30">
        <v>0.0</v>
      </c>
      <c r="G861" s="30">
        <v>0.0</v>
      </c>
      <c r="H861" s="30">
        <v>0.0</v>
      </c>
      <c r="I861" s="30">
        <v>0.0</v>
      </c>
      <c r="J861" s="30">
        <v>0.0</v>
      </c>
      <c r="K861" s="30">
        <v>10.0</v>
      </c>
      <c r="L861" s="30">
        <v>2.0</v>
      </c>
      <c r="M861" s="30">
        <v>0.0</v>
      </c>
      <c r="N861" s="30">
        <v>230.0</v>
      </c>
      <c r="O861" s="30">
        <v>60.0</v>
      </c>
      <c r="P861" s="30">
        <v>10.0</v>
      </c>
      <c r="Q861" s="30">
        <v>0.0</v>
      </c>
      <c r="R861" s="30">
        <v>0.0</v>
      </c>
      <c r="S861" s="30">
        <v>0.0</v>
      </c>
      <c r="T861" s="30">
        <v>0.0</v>
      </c>
      <c r="U861" s="30">
        <v>0.0</v>
      </c>
      <c r="V861" s="30">
        <v>0.0</v>
      </c>
      <c r="W861" s="30">
        <v>0.0</v>
      </c>
      <c r="X861" s="48">
        <v>0.0</v>
      </c>
      <c r="Y861" s="30">
        <v>242.0</v>
      </c>
      <c r="Z861" s="30">
        <v>70.0</v>
      </c>
      <c r="AA861" s="30">
        <v>312.0</v>
      </c>
      <c r="AB861" s="46">
        <f t="array" ref="AB861">xlookup(A861&amp;B861,'Inventory by Market SKU (Units)'!D:D,'Inventory by Market SKU (Units)'!C:C,"",0)</f>
        <v>0</v>
      </c>
      <c r="AC861" s="47" t="str">
        <f t="shared" si="1"/>
        <v/>
      </c>
      <c r="AD861" s="46"/>
    </row>
    <row r="862" ht="14.25" hidden="1" customHeight="1">
      <c r="A862" s="11" t="s">
        <v>48</v>
      </c>
      <c r="B862" s="11" t="s">
        <v>849</v>
      </c>
      <c r="C862" s="28">
        <v>0.0</v>
      </c>
      <c r="D862" s="28">
        <v>0.0</v>
      </c>
      <c r="E862" s="28">
        <v>0.0</v>
      </c>
      <c r="F862" s="28">
        <v>0.0</v>
      </c>
      <c r="G862" s="28">
        <v>0.0</v>
      </c>
      <c r="H862" s="28">
        <v>0.0</v>
      </c>
      <c r="I862" s="28">
        <v>0.0</v>
      </c>
      <c r="J862" s="28">
        <v>0.0</v>
      </c>
      <c r="K862" s="28">
        <v>12.0</v>
      </c>
      <c r="L862" s="28">
        <v>23.0</v>
      </c>
      <c r="M862" s="28">
        <v>0.0</v>
      </c>
      <c r="N862" s="28">
        <v>245.0</v>
      </c>
      <c r="O862" s="28">
        <v>62.0</v>
      </c>
      <c r="P862" s="28">
        <v>10.0</v>
      </c>
      <c r="Q862" s="28">
        <v>0.0</v>
      </c>
      <c r="R862" s="28">
        <v>0.0</v>
      </c>
      <c r="S862" s="28">
        <v>0.0</v>
      </c>
      <c r="T862" s="28">
        <v>0.0</v>
      </c>
      <c r="U862" s="28">
        <v>0.0</v>
      </c>
      <c r="V862" s="28">
        <v>0.0</v>
      </c>
      <c r="W862" s="28">
        <v>0.0</v>
      </c>
      <c r="X862" s="29">
        <v>0.0</v>
      </c>
      <c r="Y862" s="28">
        <v>280.0</v>
      </c>
      <c r="Z862" s="28">
        <v>72.0</v>
      </c>
      <c r="AA862" s="28">
        <v>352.0</v>
      </c>
      <c r="AB862" s="46">
        <f t="array" ref="AB862">xlookup(A862&amp;B862,'Inventory by Market SKU (Units)'!D:D,'Inventory by Market SKU (Units)'!C:C,"",0)</f>
        <v>0</v>
      </c>
      <c r="AC862" s="47" t="str">
        <f t="shared" si="1"/>
        <v/>
      </c>
      <c r="AD862" s="46"/>
    </row>
    <row r="863" ht="14.25" hidden="1" customHeight="1">
      <c r="A863" s="18" t="s">
        <v>48</v>
      </c>
      <c r="B863" s="18" t="s">
        <v>850</v>
      </c>
      <c r="C863" s="30">
        <v>0.0</v>
      </c>
      <c r="D863" s="30">
        <v>0.0</v>
      </c>
      <c r="E863" s="30">
        <v>0.0</v>
      </c>
      <c r="F863" s="30">
        <v>0.0</v>
      </c>
      <c r="G863" s="30">
        <v>0.0</v>
      </c>
      <c r="H863" s="30">
        <v>0.0</v>
      </c>
      <c r="I863" s="30">
        <v>0.0</v>
      </c>
      <c r="J863" s="30">
        <v>0.0</v>
      </c>
      <c r="K863" s="30">
        <v>11.0</v>
      </c>
      <c r="L863" s="30">
        <v>22.0</v>
      </c>
      <c r="M863" s="30">
        <v>0.0</v>
      </c>
      <c r="N863" s="30">
        <v>231.0</v>
      </c>
      <c r="O863" s="30">
        <v>65.0</v>
      </c>
      <c r="P863" s="30">
        <v>18.0</v>
      </c>
      <c r="Q863" s="30">
        <v>0.0</v>
      </c>
      <c r="R863" s="30">
        <v>0.0</v>
      </c>
      <c r="S863" s="30">
        <v>0.0</v>
      </c>
      <c r="T863" s="30">
        <v>0.0</v>
      </c>
      <c r="U863" s="30">
        <v>0.0</v>
      </c>
      <c r="V863" s="30">
        <v>0.0</v>
      </c>
      <c r="W863" s="30">
        <v>0.0</v>
      </c>
      <c r="X863" s="48">
        <v>0.0</v>
      </c>
      <c r="Y863" s="30">
        <v>264.0</v>
      </c>
      <c r="Z863" s="30">
        <v>83.0</v>
      </c>
      <c r="AA863" s="30">
        <v>347.0</v>
      </c>
      <c r="AB863" s="46">
        <f t="array" ref="AB863">xlookup(A863&amp;B863,'Inventory by Market SKU (Units)'!D:D,'Inventory by Market SKU (Units)'!C:C,"",0)</f>
        <v>0</v>
      </c>
      <c r="AC863" s="47" t="str">
        <f t="shared" si="1"/>
        <v/>
      </c>
      <c r="AD863" s="46"/>
    </row>
    <row r="864" ht="14.25" hidden="1" customHeight="1">
      <c r="A864" s="11" t="s">
        <v>48</v>
      </c>
      <c r="B864" s="11" t="s">
        <v>851</v>
      </c>
      <c r="C864" s="28">
        <v>0.0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11.0</v>
      </c>
      <c r="L864" s="28">
        <v>21.0</v>
      </c>
      <c r="M864" s="28">
        <v>0.0</v>
      </c>
      <c r="N864" s="28">
        <v>230.0</v>
      </c>
      <c r="O864" s="28">
        <v>45.0</v>
      </c>
      <c r="P864" s="28">
        <v>10.0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9">
        <v>0.0</v>
      </c>
      <c r="Y864" s="28">
        <v>262.0</v>
      </c>
      <c r="Z864" s="28">
        <v>55.0</v>
      </c>
      <c r="AA864" s="28">
        <v>317.0</v>
      </c>
      <c r="AB864" s="46">
        <f t="array" ref="AB864">xlookup(A864&amp;B864,'Inventory by Market SKU (Units)'!D:D,'Inventory by Market SKU (Units)'!C:C,"",0)</f>
        <v>0</v>
      </c>
      <c r="AC864" s="47" t="str">
        <f t="shared" si="1"/>
        <v/>
      </c>
      <c r="AD864" s="46"/>
    </row>
    <row r="865" ht="14.25" hidden="1" customHeight="1">
      <c r="A865" s="18" t="s">
        <v>48</v>
      </c>
      <c r="B865" s="18" t="s">
        <v>852</v>
      </c>
      <c r="C865" s="30">
        <v>0.0</v>
      </c>
      <c r="D865" s="30">
        <v>0.0</v>
      </c>
      <c r="E865" s="30">
        <v>0.0</v>
      </c>
      <c r="F865" s="30">
        <v>0.0</v>
      </c>
      <c r="G865" s="30">
        <v>0.0</v>
      </c>
      <c r="H865" s="30">
        <v>0.0</v>
      </c>
      <c r="I865" s="30">
        <v>0.0</v>
      </c>
      <c r="J865" s="30">
        <v>0.0</v>
      </c>
      <c r="K865" s="30">
        <v>10.0</v>
      </c>
      <c r="L865" s="30">
        <v>0.0</v>
      </c>
      <c r="M865" s="30">
        <v>0.0</v>
      </c>
      <c r="N865" s="30">
        <v>231.0</v>
      </c>
      <c r="O865" s="30">
        <v>50.0</v>
      </c>
      <c r="P865" s="30">
        <v>10.0</v>
      </c>
      <c r="Q865" s="30">
        <v>0.0</v>
      </c>
      <c r="R865" s="30">
        <v>0.0</v>
      </c>
      <c r="S865" s="30">
        <v>0.0</v>
      </c>
      <c r="T865" s="30">
        <v>0.0</v>
      </c>
      <c r="U865" s="30">
        <v>0.0</v>
      </c>
      <c r="V865" s="30">
        <v>0.0</v>
      </c>
      <c r="W865" s="30">
        <v>0.0</v>
      </c>
      <c r="X865" s="48">
        <v>0.0</v>
      </c>
      <c r="Y865" s="30">
        <v>241.0</v>
      </c>
      <c r="Z865" s="30">
        <v>60.0</v>
      </c>
      <c r="AA865" s="30">
        <v>301.0</v>
      </c>
      <c r="AB865" s="46">
        <f t="array" ref="AB865">xlookup(A865&amp;B865,'Inventory by Market SKU (Units)'!D:D,'Inventory by Market SKU (Units)'!C:C,"",0)</f>
        <v>0</v>
      </c>
      <c r="AC865" s="47" t="str">
        <f t="shared" si="1"/>
        <v/>
      </c>
      <c r="AD865" s="46"/>
    </row>
    <row r="866" ht="14.25" hidden="1" customHeight="1">
      <c r="A866" s="11" t="s">
        <v>48</v>
      </c>
      <c r="B866" s="11" t="s">
        <v>853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12.0</v>
      </c>
      <c r="L866" s="28">
        <v>20.0</v>
      </c>
      <c r="M866" s="28">
        <v>0.0</v>
      </c>
      <c r="N866" s="28">
        <v>231.0</v>
      </c>
      <c r="O866" s="28">
        <v>72.0</v>
      </c>
      <c r="P866" s="28">
        <v>10.0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9">
        <v>0.0</v>
      </c>
      <c r="Y866" s="28">
        <v>263.0</v>
      </c>
      <c r="Z866" s="28">
        <v>82.0</v>
      </c>
      <c r="AA866" s="28">
        <v>345.0</v>
      </c>
      <c r="AB866" s="46">
        <f t="array" ref="AB866">xlookup(A866&amp;B866,'Inventory by Market SKU (Units)'!D:D,'Inventory by Market SKU (Units)'!C:C,"",0)</f>
        <v>0</v>
      </c>
      <c r="AC866" s="47" t="str">
        <f t="shared" si="1"/>
        <v/>
      </c>
      <c r="AD866" s="46"/>
    </row>
    <row r="867" ht="14.25" hidden="1" customHeight="1">
      <c r="A867" s="18" t="s">
        <v>48</v>
      </c>
      <c r="B867" s="18" t="s">
        <v>854</v>
      </c>
      <c r="C867" s="30">
        <v>0.0</v>
      </c>
      <c r="D867" s="30">
        <v>0.0</v>
      </c>
      <c r="E867" s="30">
        <v>0.0</v>
      </c>
      <c r="F867" s="30">
        <v>0.0</v>
      </c>
      <c r="G867" s="30">
        <v>0.0</v>
      </c>
      <c r="H867" s="30">
        <v>0.0</v>
      </c>
      <c r="I867" s="30">
        <v>0.0</v>
      </c>
      <c r="J867" s="30">
        <v>0.0</v>
      </c>
      <c r="K867" s="30">
        <v>10.0</v>
      </c>
      <c r="L867" s="30">
        <v>3.0</v>
      </c>
      <c r="M867" s="30">
        <v>0.0</v>
      </c>
      <c r="N867" s="30">
        <v>242.0</v>
      </c>
      <c r="O867" s="30">
        <v>50.0</v>
      </c>
      <c r="P867" s="30">
        <v>10.0</v>
      </c>
      <c r="Q867" s="30">
        <v>0.0</v>
      </c>
      <c r="R867" s="30">
        <v>0.0</v>
      </c>
      <c r="S867" s="30">
        <v>0.0</v>
      </c>
      <c r="T867" s="30">
        <v>0.0</v>
      </c>
      <c r="U867" s="30">
        <v>0.0</v>
      </c>
      <c r="V867" s="30">
        <v>0.0</v>
      </c>
      <c r="W867" s="30">
        <v>0.0</v>
      </c>
      <c r="X867" s="48">
        <v>0.0</v>
      </c>
      <c r="Y867" s="30">
        <v>255.0</v>
      </c>
      <c r="Z867" s="30">
        <v>60.0</v>
      </c>
      <c r="AA867" s="30">
        <v>315.0</v>
      </c>
      <c r="AB867" s="46">
        <f t="array" ref="AB867">xlookup(A867&amp;B867,'Inventory by Market SKU (Units)'!D:D,'Inventory by Market SKU (Units)'!C:C,"",0)</f>
        <v>0</v>
      </c>
      <c r="AC867" s="47" t="str">
        <f t="shared" si="1"/>
        <v/>
      </c>
      <c r="AD867" s="46"/>
    </row>
    <row r="868" ht="14.25" hidden="1" customHeight="1">
      <c r="A868" s="11" t="s">
        <v>48</v>
      </c>
      <c r="B868" s="11" t="s">
        <v>855</v>
      </c>
      <c r="C868" s="28">
        <v>0.0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10.0</v>
      </c>
      <c r="L868" s="28">
        <v>1.0</v>
      </c>
      <c r="M868" s="28">
        <v>0.0</v>
      </c>
      <c r="N868" s="28">
        <v>231.0</v>
      </c>
      <c r="O868" s="28">
        <v>45.0</v>
      </c>
      <c r="P868" s="28">
        <v>10.0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9">
        <v>0.0</v>
      </c>
      <c r="Y868" s="28">
        <v>242.0</v>
      </c>
      <c r="Z868" s="28">
        <v>55.0</v>
      </c>
      <c r="AA868" s="28">
        <v>297.0</v>
      </c>
      <c r="AB868" s="46">
        <f t="array" ref="AB868">xlookup(A868&amp;B868,'Inventory by Market SKU (Units)'!D:D,'Inventory by Market SKU (Units)'!C:C,"",0)</f>
        <v>0</v>
      </c>
      <c r="AC868" s="47" t="str">
        <f t="shared" si="1"/>
        <v/>
      </c>
      <c r="AD868" s="46"/>
    </row>
    <row r="869" ht="14.25" hidden="1" customHeight="1">
      <c r="A869" s="18" t="s">
        <v>48</v>
      </c>
      <c r="B869" s="18" t="s">
        <v>856</v>
      </c>
      <c r="C869" s="30">
        <v>0.0</v>
      </c>
      <c r="D869" s="30">
        <v>0.0</v>
      </c>
      <c r="E869" s="30">
        <v>0.0</v>
      </c>
      <c r="F869" s="30">
        <v>0.0</v>
      </c>
      <c r="G869" s="30">
        <v>0.0</v>
      </c>
      <c r="H869" s="30">
        <v>0.0</v>
      </c>
      <c r="I869" s="30">
        <v>0.0</v>
      </c>
      <c r="J869" s="30">
        <v>0.0</v>
      </c>
      <c r="K869" s="30">
        <v>12.0</v>
      </c>
      <c r="L869" s="30">
        <v>21.0</v>
      </c>
      <c r="M869" s="30">
        <v>0.0</v>
      </c>
      <c r="N869" s="30">
        <v>230.0</v>
      </c>
      <c r="O869" s="30">
        <v>67.0</v>
      </c>
      <c r="P869" s="30">
        <v>10.0</v>
      </c>
      <c r="Q869" s="30">
        <v>0.0</v>
      </c>
      <c r="R869" s="30">
        <v>0.0</v>
      </c>
      <c r="S869" s="30">
        <v>0.0</v>
      </c>
      <c r="T869" s="30">
        <v>0.0</v>
      </c>
      <c r="U869" s="30">
        <v>0.0</v>
      </c>
      <c r="V869" s="30">
        <v>0.0</v>
      </c>
      <c r="W869" s="30">
        <v>0.0</v>
      </c>
      <c r="X869" s="48">
        <v>0.0</v>
      </c>
      <c r="Y869" s="30">
        <v>263.0</v>
      </c>
      <c r="Z869" s="30">
        <v>77.0</v>
      </c>
      <c r="AA869" s="30">
        <v>340.0</v>
      </c>
      <c r="AB869" s="46">
        <f t="array" ref="AB869">xlookup(A869&amp;B869,'Inventory by Market SKU (Units)'!D:D,'Inventory by Market SKU (Units)'!C:C,"",0)</f>
        <v>0</v>
      </c>
      <c r="AC869" s="47" t="str">
        <f t="shared" si="1"/>
        <v/>
      </c>
      <c r="AD869" s="46"/>
    </row>
    <row r="870" ht="14.25" hidden="1" customHeight="1">
      <c r="A870" s="11" t="s">
        <v>48</v>
      </c>
      <c r="B870" s="11" t="s">
        <v>857</v>
      </c>
      <c r="C870" s="28">
        <v>0.0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11.0</v>
      </c>
      <c r="L870" s="28">
        <v>20.0</v>
      </c>
      <c r="M870" s="28">
        <v>0.0</v>
      </c>
      <c r="N870" s="28">
        <v>232.0</v>
      </c>
      <c r="O870" s="28">
        <v>50.0</v>
      </c>
      <c r="P870" s="28">
        <v>10.0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9">
        <v>0.0</v>
      </c>
      <c r="Y870" s="28">
        <v>263.0</v>
      </c>
      <c r="Z870" s="28">
        <v>60.0</v>
      </c>
      <c r="AA870" s="28">
        <v>323.0</v>
      </c>
      <c r="AB870" s="46">
        <f t="array" ref="AB870">xlookup(A870&amp;B870,'Inventory by Market SKU (Units)'!D:D,'Inventory by Market SKU (Units)'!C:C,"",0)</f>
        <v>0</v>
      </c>
      <c r="AC870" s="47" t="str">
        <f t="shared" si="1"/>
        <v/>
      </c>
      <c r="AD870" s="46"/>
    </row>
    <row r="871" ht="14.25" hidden="1" customHeight="1">
      <c r="A871" s="18" t="s">
        <v>48</v>
      </c>
      <c r="B871" s="18" t="s">
        <v>858</v>
      </c>
      <c r="C871" s="30">
        <v>0.0</v>
      </c>
      <c r="D871" s="30">
        <v>0.0</v>
      </c>
      <c r="E871" s="30">
        <v>0.0</v>
      </c>
      <c r="F871" s="30">
        <v>0.0</v>
      </c>
      <c r="G871" s="30">
        <v>0.0</v>
      </c>
      <c r="H871" s="30">
        <v>0.0</v>
      </c>
      <c r="I871" s="30">
        <v>0.0</v>
      </c>
      <c r="J871" s="30">
        <v>0.0</v>
      </c>
      <c r="K871" s="30">
        <v>0.0</v>
      </c>
      <c r="L871" s="30">
        <v>0.0</v>
      </c>
      <c r="M871" s="30">
        <v>10.0</v>
      </c>
      <c r="N871" s="30">
        <v>580.0</v>
      </c>
      <c r="O871" s="30">
        <v>620.0</v>
      </c>
      <c r="P871" s="30">
        <v>50.0</v>
      </c>
      <c r="Q871" s="30">
        <v>230.0</v>
      </c>
      <c r="R871" s="30">
        <v>70.0</v>
      </c>
      <c r="S871" s="30">
        <v>240.0</v>
      </c>
      <c r="T871" s="30">
        <v>473.0</v>
      </c>
      <c r="U871" s="30">
        <v>190.0</v>
      </c>
      <c r="V871" s="30">
        <v>174.0</v>
      </c>
      <c r="W871" s="30">
        <v>364.0</v>
      </c>
      <c r="X871" s="48">
        <v>20.0</v>
      </c>
      <c r="Y871" s="30">
        <v>590.0</v>
      </c>
      <c r="Z871" s="30">
        <v>2431.0</v>
      </c>
      <c r="AA871" s="30">
        <v>3021.0</v>
      </c>
      <c r="AB871" s="46">
        <f t="array" ref="AB871">xlookup(A871&amp;B871,'Inventory by Market SKU (Units)'!D:D,'Inventory by Market SKU (Units)'!C:C,"",0)</f>
        <v>0</v>
      </c>
      <c r="AC871" s="47">
        <f t="shared" si="1"/>
        <v>0</v>
      </c>
      <c r="AD871" s="46"/>
    </row>
    <row r="872" ht="14.25" hidden="1" customHeight="1">
      <c r="A872" s="11" t="s">
        <v>48</v>
      </c>
      <c r="B872" s="11" t="s">
        <v>859</v>
      </c>
      <c r="C872" s="28">
        <v>0.0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10.0</v>
      </c>
      <c r="N872" s="28">
        <v>587.0</v>
      </c>
      <c r="O872" s="28">
        <v>605.0</v>
      </c>
      <c r="P872" s="28">
        <v>60.0</v>
      </c>
      <c r="Q872" s="28">
        <v>250.0</v>
      </c>
      <c r="R872" s="28">
        <v>60.0</v>
      </c>
      <c r="S872" s="28">
        <v>271.0</v>
      </c>
      <c r="T872" s="28">
        <v>460.0</v>
      </c>
      <c r="U872" s="28">
        <v>276.0</v>
      </c>
      <c r="V872" s="28">
        <v>61.0</v>
      </c>
      <c r="W872" s="28">
        <v>351.0</v>
      </c>
      <c r="X872" s="29">
        <v>10.0</v>
      </c>
      <c r="Y872" s="28">
        <v>597.0</v>
      </c>
      <c r="Z872" s="28">
        <v>2404.0</v>
      </c>
      <c r="AA872" s="28">
        <v>3001.0</v>
      </c>
      <c r="AB872" s="46">
        <f t="array" ref="AB872">xlookup(A872&amp;B872,'Inventory by Market SKU (Units)'!D:D,'Inventory by Market SKU (Units)'!C:C,"",0)</f>
        <v>0</v>
      </c>
      <c r="AC872" s="47">
        <f t="shared" si="1"/>
        <v>0</v>
      </c>
      <c r="AD872" s="46"/>
    </row>
    <row r="873" ht="14.25" hidden="1" customHeight="1">
      <c r="A873" s="18" t="s">
        <v>48</v>
      </c>
      <c r="B873" s="18" t="s">
        <v>860</v>
      </c>
      <c r="C873" s="30">
        <v>0.0</v>
      </c>
      <c r="D873" s="30">
        <v>0.0</v>
      </c>
      <c r="E873" s="30">
        <v>0.0</v>
      </c>
      <c r="F873" s="30">
        <v>0.0</v>
      </c>
      <c r="G873" s="30">
        <v>0.0</v>
      </c>
      <c r="H873" s="30">
        <v>0.0</v>
      </c>
      <c r="I873" s="30">
        <v>0.0</v>
      </c>
      <c r="J873" s="30">
        <v>0.0</v>
      </c>
      <c r="K873" s="30">
        <v>0.0</v>
      </c>
      <c r="L873" s="30">
        <v>0.0</v>
      </c>
      <c r="M873" s="30">
        <v>10.0</v>
      </c>
      <c r="N873" s="30">
        <v>586.0</v>
      </c>
      <c r="O873" s="30">
        <v>645.0</v>
      </c>
      <c r="P873" s="30">
        <v>60.0</v>
      </c>
      <c r="Q873" s="30">
        <v>240.0</v>
      </c>
      <c r="R873" s="30">
        <v>80.0</v>
      </c>
      <c r="S873" s="30">
        <v>242.0</v>
      </c>
      <c r="T873" s="30">
        <v>545.0</v>
      </c>
      <c r="U873" s="30">
        <v>250.0</v>
      </c>
      <c r="V873" s="30">
        <v>157.0</v>
      </c>
      <c r="W873" s="30">
        <v>402.0</v>
      </c>
      <c r="X873" s="48">
        <v>20.0</v>
      </c>
      <c r="Y873" s="30">
        <v>596.0</v>
      </c>
      <c r="Z873" s="30">
        <v>2641.0</v>
      </c>
      <c r="AA873" s="30">
        <v>3237.0</v>
      </c>
      <c r="AB873" s="46">
        <f t="array" ref="AB873">xlookup(A873&amp;B873,'Inventory by Market SKU (Units)'!D:D,'Inventory by Market SKU (Units)'!C:C,"",0)</f>
        <v>0</v>
      </c>
      <c r="AC873" s="47">
        <f t="shared" si="1"/>
        <v>0</v>
      </c>
      <c r="AD873" s="46"/>
    </row>
    <row r="874" ht="14.25" hidden="1" customHeight="1">
      <c r="A874" s="11" t="s">
        <v>48</v>
      </c>
      <c r="B874" s="11" t="s">
        <v>861</v>
      </c>
      <c r="C874" s="28">
        <v>0.0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10.0</v>
      </c>
      <c r="N874" s="28">
        <v>584.0</v>
      </c>
      <c r="O874" s="28">
        <v>567.0</v>
      </c>
      <c r="P874" s="28">
        <v>70.0</v>
      </c>
      <c r="Q874" s="28">
        <v>270.0</v>
      </c>
      <c r="R874" s="28">
        <v>100.0</v>
      </c>
      <c r="S874" s="28">
        <v>262.0</v>
      </c>
      <c r="T874" s="28">
        <v>583.0</v>
      </c>
      <c r="U874" s="28">
        <v>365.0</v>
      </c>
      <c r="V874" s="28">
        <v>140.0</v>
      </c>
      <c r="W874" s="28">
        <v>464.0</v>
      </c>
      <c r="X874" s="29">
        <v>20.0</v>
      </c>
      <c r="Y874" s="28">
        <v>594.0</v>
      </c>
      <c r="Z874" s="28">
        <v>2841.0</v>
      </c>
      <c r="AA874" s="28">
        <v>3435.0</v>
      </c>
      <c r="AB874" s="46">
        <f t="array" ref="AB874">xlookup(A874&amp;B874,'Inventory by Market SKU (Units)'!D:D,'Inventory by Market SKU (Units)'!C:C,"",0)</f>
        <v>0</v>
      </c>
      <c r="AC874" s="47">
        <f t="shared" si="1"/>
        <v>0</v>
      </c>
      <c r="AD874" s="46"/>
    </row>
    <row r="875" ht="14.25" hidden="1" customHeight="1">
      <c r="A875" s="18" t="s">
        <v>48</v>
      </c>
      <c r="B875" s="18" t="s">
        <v>862</v>
      </c>
      <c r="C875" s="30">
        <v>0.0</v>
      </c>
      <c r="D875" s="30">
        <v>0.0</v>
      </c>
      <c r="E875" s="30">
        <v>0.0</v>
      </c>
      <c r="F875" s="30">
        <v>0.0</v>
      </c>
      <c r="G875" s="30">
        <v>0.0</v>
      </c>
      <c r="H875" s="30">
        <v>0.0</v>
      </c>
      <c r="I875" s="30">
        <v>0.0</v>
      </c>
      <c r="J875" s="30">
        <v>0.0</v>
      </c>
      <c r="K875" s="30">
        <v>0.0</v>
      </c>
      <c r="L875" s="30">
        <v>0.0</v>
      </c>
      <c r="M875" s="30">
        <v>10.0</v>
      </c>
      <c r="N875" s="30">
        <v>581.0</v>
      </c>
      <c r="O875" s="30">
        <v>620.0</v>
      </c>
      <c r="P875" s="30">
        <v>40.0</v>
      </c>
      <c r="Q875" s="30">
        <v>210.0</v>
      </c>
      <c r="R875" s="30">
        <v>60.0</v>
      </c>
      <c r="S875" s="30">
        <v>221.0</v>
      </c>
      <c r="T875" s="30">
        <v>542.0</v>
      </c>
      <c r="U875" s="30">
        <v>380.0</v>
      </c>
      <c r="V875" s="30">
        <v>120.0</v>
      </c>
      <c r="W875" s="30">
        <v>390.0</v>
      </c>
      <c r="X875" s="48">
        <v>10.0</v>
      </c>
      <c r="Y875" s="30">
        <v>591.0</v>
      </c>
      <c r="Z875" s="30">
        <v>2593.0</v>
      </c>
      <c r="AA875" s="30">
        <v>3184.0</v>
      </c>
      <c r="AB875" s="46">
        <f t="array" ref="AB875">xlookup(A875&amp;B875,'Inventory by Market SKU (Units)'!D:D,'Inventory by Market SKU (Units)'!C:C,"",0)</f>
        <v>0</v>
      </c>
      <c r="AC875" s="47">
        <f t="shared" si="1"/>
        <v>0</v>
      </c>
      <c r="AD875" s="46"/>
    </row>
    <row r="876" ht="14.25" hidden="1" customHeight="1">
      <c r="A876" s="11" t="s">
        <v>48</v>
      </c>
      <c r="B876" s="11" t="s">
        <v>863</v>
      </c>
      <c r="C876" s="28">
        <v>0.0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10.0</v>
      </c>
      <c r="N876" s="28">
        <v>584.0</v>
      </c>
      <c r="O876" s="28">
        <v>620.0</v>
      </c>
      <c r="P876" s="28">
        <v>60.0</v>
      </c>
      <c r="Q876" s="28">
        <v>220.0</v>
      </c>
      <c r="R876" s="28">
        <v>110.0</v>
      </c>
      <c r="S876" s="28">
        <v>251.0</v>
      </c>
      <c r="T876" s="28">
        <v>521.0</v>
      </c>
      <c r="U876" s="28">
        <v>341.0</v>
      </c>
      <c r="V876" s="28">
        <v>110.0</v>
      </c>
      <c r="W876" s="28">
        <v>361.0</v>
      </c>
      <c r="X876" s="29">
        <v>10.0</v>
      </c>
      <c r="Y876" s="28">
        <v>594.0</v>
      </c>
      <c r="Z876" s="28">
        <v>2604.0</v>
      </c>
      <c r="AA876" s="28">
        <v>3198.0</v>
      </c>
      <c r="AB876" s="46">
        <f t="array" ref="AB876">xlookup(A876&amp;B876,'Inventory by Market SKU (Units)'!D:D,'Inventory by Market SKU (Units)'!C:C,"",0)</f>
        <v>0</v>
      </c>
      <c r="AC876" s="47">
        <f t="shared" si="1"/>
        <v>0</v>
      </c>
      <c r="AD876" s="46"/>
    </row>
    <row r="877" ht="14.25" hidden="1" customHeight="1">
      <c r="A877" s="18" t="s">
        <v>48</v>
      </c>
      <c r="B877" s="18" t="s">
        <v>864</v>
      </c>
      <c r="C877" s="30">
        <v>0.0</v>
      </c>
      <c r="D877" s="30">
        <v>0.0</v>
      </c>
      <c r="E877" s="30">
        <v>0.0</v>
      </c>
      <c r="F877" s="30">
        <v>0.0</v>
      </c>
      <c r="G877" s="30">
        <v>0.0</v>
      </c>
      <c r="H877" s="30">
        <v>0.0</v>
      </c>
      <c r="I877" s="30">
        <v>0.0</v>
      </c>
      <c r="J877" s="30">
        <v>0.0</v>
      </c>
      <c r="K877" s="30">
        <v>0.0</v>
      </c>
      <c r="L877" s="30">
        <v>0.0</v>
      </c>
      <c r="M877" s="30">
        <v>10.0</v>
      </c>
      <c r="N877" s="30">
        <v>587.0</v>
      </c>
      <c r="O877" s="30">
        <v>612.0</v>
      </c>
      <c r="P877" s="30">
        <v>50.0</v>
      </c>
      <c r="Q877" s="30">
        <v>250.0</v>
      </c>
      <c r="R877" s="30">
        <v>80.0</v>
      </c>
      <c r="S877" s="30">
        <v>200.0</v>
      </c>
      <c r="T877" s="30">
        <v>410.0</v>
      </c>
      <c r="U877" s="30">
        <v>210.0</v>
      </c>
      <c r="V877" s="30">
        <v>76.0</v>
      </c>
      <c r="W877" s="30">
        <v>290.0</v>
      </c>
      <c r="X877" s="48">
        <v>0.0</v>
      </c>
      <c r="Y877" s="30">
        <v>597.0</v>
      </c>
      <c r="Z877" s="30">
        <v>2178.0</v>
      </c>
      <c r="AA877" s="30">
        <v>2775.0</v>
      </c>
      <c r="AB877" s="46">
        <f t="array" ref="AB877">xlookup(A877&amp;B877,'Inventory by Market SKU (Units)'!D:D,'Inventory by Market SKU (Units)'!C:C,"",0)</f>
        <v>0</v>
      </c>
      <c r="AC877" s="47">
        <f t="shared" si="1"/>
        <v>0</v>
      </c>
      <c r="AD877" s="46"/>
    </row>
    <row r="878" ht="14.25" hidden="1" customHeight="1">
      <c r="A878" s="11" t="s">
        <v>48</v>
      </c>
      <c r="B878" s="11" t="s">
        <v>865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470.0</v>
      </c>
      <c r="O878" s="28">
        <v>632.0</v>
      </c>
      <c r="P878" s="28">
        <v>60.0</v>
      </c>
      <c r="Q878" s="28">
        <v>180.0</v>
      </c>
      <c r="R878" s="28">
        <v>50.0</v>
      </c>
      <c r="S878" s="28">
        <v>182.0</v>
      </c>
      <c r="T878" s="28">
        <v>384.0</v>
      </c>
      <c r="U878" s="28">
        <v>187.0</v>
      </c>
      <c r="V878" s="28">
        <v>70.0</v>
      </c>
      <c r="W878" s="28">
        <v>280.0</v>
      </c>
      <c r="X878" s="29">
        <v>0.0</v>
      </c>
      <c r="Y878" s="28">
        <v>470.0</v>
      </c>
      <c r="Z878" s="28">
        <v>2025.0</v>
      </c>
      <c r="AA878" s="28">
        <v>2495.0</v>
      </c>
      <c r="AB878" s="46">
        <f t="array" ref="AB878">xlookup(A878&amp;B878,'Inventory by Market SKU (Units)'!D:D,'Inventory by Market SKU (Units)'!C:C,"",0)</f>
        <v>0</v>
      </c>
      <c r="AC878" s="47">
        <f t="shared" si="1"/>
        <v>0</v>
      </c>
      <c r="AD878" s="46"/>
    </row>
    <row r="879" ht="14.25" hidden="1" customHeight="1">
      <c r="A879" s="18" t="s">
        <v>48</v>
      </c>
      <c r="B879" s="18" t="s">
        <v>866</v>
      </c>
      <c r="C879" s="30">
        <v>0.0</v>
      </c>
      <c r="D879" s="30">
        <v>0.0</v>
      </c>
      <c r="E879" s="30">
        <v>0.0</v>
      </c>
      <c r="F879" s="30">
        <v>0.0</v>
      </c>
      <c r="G879" s="30">
        <v>0.0</v>
      </c>
      <c r="H879" s="30">
        <v>0.0</v>
      </c>
      <c r="I879" s="30">
        <v>0.0</v>
      </c>
      <c r="J879" s="30">
        <v>0.0</v>
      </c>
      <c r="K879" s="30">
        <v>0.0</v>
      </c>
      <c r="L879" s="30">
        <v>0.0</v>
      </c>
      <c r="M879" s="30">
        <v>0.0</v>
      </c>
      <c r="N879" s="30">
        <v>470.0</v>
      </c>
      <c r="O879" s="30">
        <v>630.0</v>
      </c>
      <c r="P879" s="30">
        <v>50.0</v>
      </c>
      <c r="Q879" s="30">
        <v>190.0</v>
      </c>
      <c r="R879" s="30">
        <v>30.0</v>
      </c>
      <c r="S879" s="30">
        <v>251.0</v>
      </c>
      <c r="T879" s="30">
        <v>463.0</v>
      </c>
      <c r="U879" s="30">
        <v>246.0</v>
      </c>
      <c r="V879" s="30">
        <v>65.0</v>
      </c>
      <c r="W879" s="30">
        <v>290.0</v>
      </c>
      <c r="X879" s="48">
        <v>10.0</v>
      </c>
      <c r="Y879" s="30">
        <v>470.0</v>
      </c>
      <c r="Z879" s="30">
        <v>2225.0</v>
      </c>
      <c r="AA879" s="30">
        <v>2695.0</v>
      </c>
      <c r="AB879" s="46">
        <f t="array" ref="AB879">xlookup(A879&amp;B879,'Inventory by Market SKU (Units)'!D:D,'Inventory by Market SKU (Units)'!C:C,"",0)</f>
        <v>0</v>
      </c>
      <c r="AC879" s="47">
        <f t="shared" si="1"/>
        <v>0</v>
      </c>
      <c r="AD879" s="46"/>
    </row>
    <row r="880" ht="14.25" hidden="1" customHeight="1">
      <c r="A880" s="11" t="s">
        <v>48</v>
      </c>
      <c r="B880" s="11" t="s">
        <v>867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40.0</v>
      </c>
      <c r="O880" s="28">
        <v>184.0</v>
      </c>
      <c r="P880" s="28">
        <v>295.0</v>
      </c>
      <c r="Q880" s="28">
        <v>528.0</v>
      </c>
      <c r="R880" s="28">
        <v>135.0</v>
      </c>
      <c r="S880" s="28">
        <v>281.0</v>
      </c>
      <c r="T880" s="28">
        <v>222.0</v>
      </c>
      <c r="U880" s="28">
        <v>204.0</v>
      </c>
      <c r="V880" s="28">
        <v>189.0</v>
      </c>
      <c r="W880" s="28">
        <v>210.0</v>
      </c>
      <c r="X880" s="29">
        <v>10.0</v>
      </c>
      <c r="Y880" s="28">
        <v>40.0</v>
      </c>
      <c r="Z880" s="28">
        <v>2258.0</v>
      </c>
      <c r="AA880" s="28">
        <v>2298.0</v>
      </c>
      <c r="AB880" s="46">
        <f t="array" ref="AB880">xlookup(A880&amp;B880,'Inventory by Market SKU (Units)'!D:D,'Inventory by Market SKU (Units)'!C:C,"",0)</f>
        <v>0</v>
      </c>
      <c r="AC880" s="47">
        <f t="shared" si="1"/>
        <v>0</v>
      </c>
      <c r="AD880" s="46"/>
    </row>
    <row r="881" ht="14.25" hidden="1" customHeight="1">
      <c r="A881" s="18" t="s">
        <v>48</v>
      </c>
      <c r="B881" s="18" t="s">
        <v>868</v>
      </c>
      <c r="C881" s="30">
        <v>0.0</v>
      </c>
      <c r="D881" s="30">
        <v>0.0</v>
      </c>
      <c r="E881" s="30">
        <v>0.0</v>
      </c>
      <c r="F881" s="30">
        <v>0.0</v>
      </c>
      <c r="G881" s="30">
        <v>0.0</v>
      </c>
      <c r="H881" s="30">
        <v>0.0</v>
      </c>
      <c r="I881" s="30">
        <v>0.0</v>
      </c>
      <c r="J881" s="30">
        <v>0.0</v>
      </c>
      <c r="K881" s="30">
        <v>0.0</v>
      </c>
      <c r="L881" s="30">
        <v>0.0</v>
      </c>
      <c r="M881" s="30">
        <v>0.0</v>
      </c>
      <c r="N881" s="30">
        <v>40.0</v>
      </c>
      <c r="O881" s="30">
        <v>174.0</v>
      </c>
      <c r="P881" s="30">
        <v>280.0</v>
      </c>
      <c r="Q881" s="30">
        <v>595.0</v>
      </c>
      <c r="R881" s="30">
        <v>65.0</v>
      </c>
      <c r="S881" s="30">
        <v>261.0</v>
      </c>
      <c r="T881" s="30">
        <v>108.0</v>
      </c>
      <c r="U881" s="30">
        <v>116.0</v>
      </c>
      <c r="V881" s="30">
        <v>193.0</v>
      </c>
      <c r="W881" s="30">
        <v>181.0</v>
      </c>
      <c r="X881" s="48">
        <v>10.0</v>
      </c>
      <c r="Y881" s="30">
        <v>40.0</v>
      </c>
      <c r="Z881" s="30">
        <v>1983.0</v>
      </c>
      <c r="AA881" s="30">
        <v>2023.0</v>
      </c>
      <c r="AB881" s="46">
        <f t="array" ref="AB881">xlookup(A881&amp;B881,'Inventory by Market SKU (Units)'!D:D,'Inventory by Market SKU (Units)'!C:C,"",0)</f>
        <v>0</v>
      </c>
      <c r="AC881" s="47">
        <f t="shared" si="1"/>
        <v>0</v>
      </c>
      <c r="AD881" s="46"/>
    </row>
    <row r="882" ht="14.25" hidden="1" customHeight="1">
      <c r="A882" s="11" t="s">
        <v>48</v>
      </c>
      <c r="B882" s="11" t="s">
        <v>869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0.0</v>
      </c>
      <c r="N882" s="28">
        <v>30.0</v>
      </c>
      <c r="O882" s="28">
        <v>174.0</v>
      </c>
      <c r="P882" s="28">
        <v>270.0</v>
      </c>
      <c r="Q882" s="28">
        <v>600.0</v>
      </c>
      <c r="R882" s="28">
        <v>105.0</v>
      </c>
      <c r="S882" s="28">
        <v>160.0</v>
      </c>
      <c r="T882" s="28">
        <v>151.0</v>
      </c>
      <c r="U882" s="28">
        <v>110.0</v>
      </c>
      <c r="V882" s="28">
        <v>68.0</v>
      </c>
      <c r="W882" s="28">
        <v>133.0</v>
      </c>
      <c r="X882" s="29">
        <v>10.0</v>
      </c>
      <c r="Y882" s="28">
        <v>30.0</v>
      </c>
      <c r="Z882" s="28">
        <v>1781.0</v>
      </c>
      <c r="AA882" s="28">
        <v>1811.0</v>
      </c>
      <c r="AB882" s="46">
        <f t="array" ref="AB882">xlookup(A882&amp;B882,'Inventory by Market SKU (Units)'!D:D,'Inventory by Market SKU (Units)'!C:C,"",0)</f>
        <v>0</v>
      </c>
      <c r="AC882" s="47">
        <f t="shared" si="1"/>
        <v>0</v>
      </c>
      <c r="AD882" s="46"/>
    </row>
    <row r="883" ht="14.25" hidden="1" customHeight="1">
      <c r="A883" s="18" t="s">
        <v>48</v>
      </c>
      <c r="B883" s="18" t="s">
        <v>870</v>
      </c>
      <c r="C883" s="30">
        <v>0.0</v>
      </c>
      <c r="D883" s="30">
        <v>0.0</v>
      </c>
      <c r="E883" s="30">
        <v>0.0</v>
      </c>
      <c r="F883" s="30">
        <v>0.0</v>
      </c>
      <c r="G883" s="30">
        <v>0.0</v>
      </c>
      <c r="H883" s="30">
        <v>0.0</v>
      </c>
      <c r="I883" s="30">
        <v>0.0</v>
      </c>
      <c r="J883" s="30">
        <v>0.0</v>
      </c>
      <c r="K883" s="30">
        <v>0.0</v>
      </c>
      <c r="L883" s="30">
        <v>0.0</v>
      </c>
      <c r="M883" s="30">
        <v>0.0</v>
      </c>
      <c r="N883" s="30">
        <v>30.0</v>
      </c>
      <c r="O883" s="30">
        <v>174.0</v>
      </c>
      <c r="P883" s="30">
        <v>295.0</v>
      </c>
      <c r="Q883" s="30">
        <v>550.0</v>
      </c>
      <c r="R883" s="30">
        <v>125.0</v>
      </c>
      <c r="S883" s="30">
        <v>241.0</v>
      </c>
      <c r="T883" s="30">
        <v>124.0</v>
      </c>
      <c r="U883" s="30">
        <v>208.0</v>
      </c>
      <c r="V883" s="30">
        <v>88.0</v>
      </c>
      <c r="W883" s="30">
        <v>192.0</v>
      </c>
      <c r="X883" s="48">
        <v>10.0</v>
      </c>
      <c r="Y883" s="30">
        <v>30.0</v>
      </c>
      <c r="Z883" s="30">
        <v>2007.0</v>
      </c>
      <c r="AA883" s="30">
        <v>2037.0</v>
      </c>
      <c r="AB883" s="46">
        <f t="array" ref="AB883">xlookup(A883&amp;B883,'Inventory by Market SKU (Units)'!D:D,'Inventory by Market SKU (Units)'!C:C,"",0)</f>
        <v>0</v>
      </c>
      <c r="AC883" s="47">
        <f t="shared" si="1"/>
        <v>0</v>
      </c>
      <c r="AD883" s="46"/>
    </row>
    <row r="884" ht="14.25" hidden="1" customHeight="1">
      <c r="A884" s="11" t="s">
        <v>48</v>
      </c>
      <c r="B884" s="11" t="s">
        <v>871</v>
      </c>
      <c r="C884" s="28">
        <v>0.0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30.0</v>
      </c>
      <c r="O884" s="28">
        <v>184.0</v>
      </c>
      <c r="P884" s="28">
        <v>270.0</v>
      </c>
      <c r="Q884" s="28">
        <v>543.0</v>
      </c>
      <c r="R884" s="28">
        <v>95.0</v>
      </c>
      <c r="S884" s="28">
        <v>211.0</v>
      </c>
      <c r="T884" s="28">
        <v>160.0</v>
      </c>
      <c r="U884" s="28">
        <v>130.0</v>
      </c>
      <c r="V884" s="28">
        <v>73.0</v>
      </c>
      <c r="W884" s="28">
        <v>182.0</v>
      </c>
      <c r="X884" s="29">
        <v>10.0</v>
      </c>
      <c r="Y884" s="28">
        <v>30.0</v>
      </c>
      <c r="Z884" s="28">
        <v>1858.0</v>
      </c>
      <c r="AA884" s="28">
        <v>1888.0</v>
      </c>
      <c r="AB884" s="46">
        <f t="array" ref="AB884">xlookup(A884&amp;B884,'Inventory by Market SKU (Units)'!D:D,'Inventory by Market SKU (Units)'!C:C,"",0)</f>
        <v>0</v>
      </c>
      <c r="AC884" s="47">
        <f t="shared" si="1"/>
        <v>0</v>
      </c>
      <c r="AD884" s="46"/>
    </row>
    <row r="885" ht="14.25" hidden="1" customHeight="1">
      <c r="A885" s="18" t="s">
        <v>48</v>
      </c>
      <c r="B885" s="18" t="s">
        <v>872</v>
      </c>
      <c r="C885" s="30">
        <v>0.0</v>
      </c>
      <c r="D885" s="30">
        <v>0.0</v>
      </c>
      <c r="E885" s="30">
        <v>0.0</v>
      </c>
      <c r="F885" s="30">
        <v>0.0</v>
      </c>
      <c r="G885" s="30">
        <v>0.0</v>
      </c>
      <c r="H885" s="30">
        <v>0.0</v>
      </c>
      <c r="I885" s="30">
        <v>0.0</v>
      </c>
      <c r="J885" s="30">
        <v>0.0</v>
      </c>
      <c r="K885" s="30">
        <v>0.0</v>
      </c>
      <c r="L885" s="30">
        <v>0.0</v>
      </c>
      <c r="M885" s="30">
        <v>0.0</v>
      </c>
      <c r="N885" s="30">
        <v>30.0</v>
      </c>
      <c r="O885" s="30">
        <v>181.0</v>
      </c>
      <c r="P885" s="30">
        <v>290.0</v>
      </c>
      <c r="Q885" s="30">
        <v>473.0</v>
      </c>
      <c r="R885" s="30">
        <v>145.0</v>
      </c>
      <c r="S885" s="30">
        <v>111.0</v>
      </c>
      <c r="T885" s="30">
        <v>222.0</v>
      </c>
      <c r="U885" s="30">
        <v>123.0</v>
      </c>
      <c r="V885" s="30">
        <v>131.0</v>
      </c>
      <c r="W885" s="30">
        <v>200.0</v>
      </c>
      <c r="X885" s="48">
        <v>10.0</v>
      </c>
      <c r="Y885" s="30">
        <v>30.0</v>
      </c>
      <c r="Z885" s="30">
        <v>1886.0</v>
      </c>
      <c r="AA885" s="30">
        <v>1916.0</v>
      </c>
      <c r="AB885" s="46">
        <f t="array" ref="AB885">xlookup(A885&amp;B885,'Inventory by Market SKU (Units)'!D:D,'Inventory by Market SKU (Units)'!C:C,"",0)</f>
        <v>0</v>
      </c>
      <c r="AC885" s="47">
        <f t="shared" si="1"/>
        <v>0</v>
      </c>
      <c r="AD885" s="46"/>
    </row>
    <row r="886" ht="14.25" hidden="1" customHeight="1">
      <c r="A886" s="11" t="s">
        <v>48</v>
      </c>
      <c r="B886" s="11" t="s">
        <v>873</v>
      </c>
      <c r="C886" s="28">
        <v>0.0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0.0</v>
      </c>
      <c r="N886" s="28">
        <v>0.0</v>
      </c>
      <c r="O886" s="28">
        <v>405.0</v>
      </c>
      <c r="P886" s="28">
        <v>70.0</v>
      </c>
      <c r="Q886" s="28">
        <v>270.0</v>
      </c>
      <c r="R886" s="28">
        <v>80.0</v>
      </c>
      <c r="S886" s="28">
        <v>290.0</v>
      </c>
      <c r="T886" s="28">
        <v>550.0</v>
      </c>
      <c r="U886" s="28">
        <v>319.0</v>
      </c>
      <c r="V886" s="28">
        <v>116.0</v>
      </c>
      <c r="W886" s="28">
        <v>420.0</v>
      </c>
      <c r="X886" s="29">
        <v>20.0</v>
      </c>
      <c r="Y886" s="28">
        <v>0.0</v>
      </c>
      <c r="Z886" s="28">
        <v>2540.0</v>
      </c>
      <c r="AA886" s="28">
        <v>2540.0</v>
      </c>
      <c r="AB886" s="46">
        <f t="array" ref="AB886">xlookup(A886&amp;B886,'Inventory by Market SKU (Units)'!D:D,'Inventory by Market SKU (Units)'!C:C,"",0)</f>
        <v>0</v>
      </c>
      <c r="AC886" s="47">
        <f t="shared" si="1"/>
        <v>0</v>
      </c>
      <c r="AD886" s="46"/>
    </row>
    <row r="887" ht="14.25" hidden="1" customHeight="1">
      <c r="A887" s="18" t="s">
        <v>48</v>
      </c>
      <c r="B887" s="18" t="s">
        <v>874</v>
      </c>
      <c r="C887" s="30">
        <v>0.0</v>
      </c>
      <c r="D887" s="30">
        <v>0.0</v>
      </c>
      <c r="E887" s="30">
        <v>0.0</v>
      </c>
      <c r="F887" s="30">
        <v>0.0</v>
      </c>
      <c r="G887" s="30">
        <v>0.0</v>
      </c>
      <c r="H887" s="30">
        <v>0.0</v>
      </c>
      <c r="I887" s="30">
        <v>0.0</v>
      </c>
      <c r="J887" s="30">
        <v>0.0</v>
      </c>
      <c r="K887" s="30">
        <v>0.0</v>
      </c>
      <c r="L887" s="30">
        <v>0.0</v>
      </c>
      <c r="M887" s="30">
        <v>0.0</v>
      </c>
      <c r="N887" s="30">
        <v>0.0</v>
      </c>
      <c r="O887" s="30">
        <v>161.0</v>
      </c>
      <c r="P887" s="30">
        <v>544.0</v>
      </c>
      <c r="Q887" s="30">
        <v>333.0</v>
      </c>
      <c r="R887" s="30">
        <v>260.0</v>
      </c>
      <c r="S887" s="30">
        <v>267.0</v>
      </c>
      <c r="T887" s="30">
        <v>324.0</v>
      </c>
      <c r="U887" s="30">
        <v>207.0</v>
      </c>
      <c r="V887" s="30">
        <v>290.0</v>
      </c>
      <c r="W887" s="30">
        <v>250.0</v>
      </c>
      <c r="X887" s="48">
        <v>0.0</v>
      </c>
      <c r="Y887" s="30">
        <v>0.0</v>
      </c>
      <c r="Z887" s="30">
        <v>2636.0</v>
      </c>
      <c r="AA887" s="30">
        <v>2636.0</v>
      </c>
      <c r="AB887" s="46">
        <f t="array" ref="AB887">xlookup(A887&amp;B887,'Inventory by Market SKU (Units)'!D:D,'Inventory by Market SKU (Units)'!C:C,"",0)</f>
        <v>0</v>
      </c>
      <c r="AC887" s="47">
        <f t="shared" si="1"/>
        <v>0</v>
      </c>
      <c r="AD887" s="46"/>
    </row>
    <row r="888" ht="14.25" hidden="1" customHeight="1">
      <c r="A888" s="11" t="s">
        <v>48</v>
      </c>
      <c r="B888" s="11" t="s">
        <v>875</v>
      </c>
      <c r="C888" s="28">
        <v>0.0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0.0</v>
      </c>
      <c r="N888" s="28">
        <v>0.0</v>
      </c>
      <c r="O888" s="28">
        <v>169.0</v>
      </c>
      <c r="P888" s="28">
        <v>488.0</v>
      </c>
      <c r="Q888" s="28">
        <v>342.0</v>
      </c>
      <c r="R888" s="28">
        <v>267.0</v>
      </c>
      <c r="S888" s="28">
        <v>576.0</v>
      </c>
      <c r="T888" s="28">
        <v>269.0</v>
      </c>
      <c r="U888" s="28">
        <v>320.0</v>
      </c>
      <c r="V888" s="28">
        <v>380.0</v>
      </c>
      <c r="W888" s="28">
        <v>250.0</v>
      </c>
      <c r="X888" s="29">
        <v>10.0</v>
      </c>
      <c r="Y888" s="28">
        <v>0.0</v>
      </c>
      <c r="Z888" s="28">
        <v>3071.0</v>
      </c>
      <c r="AA888" s="28">
        <v>3071.0</v>
      </c>
      <c r="AB888" s="46">
        <f t="array" ref="AB888">xlookup(A888&amp;B888,'Inventory by Market SKU (Units)'!D:D,'Inventory by Market SKU (Units)'!C:C,"",0)</f>
        <v>-10</v>
      </c>
      <c r="AC888" s="47">
        <f t="shared" si="1"/>
        <v>-0.03157894737</v>
      </c>
      <c r="AD888" s="46"/>
    </row>
    <row r="889" ht="14.25" hidden="1" customHeight="1">
      <c r="A889" s="18" t="s">
        <v>48</v>
      </c>
      <c r="B889" s="18" t="s">
        <v>876</v>
      </c>
      <c r="C889" s="30">
        <v>0.0</v>
      </c>
      <c r="D889" s="30">
        <v>0.0</v>
      </c>
      <c r="E889" s="30">
        <v>0.0</v>
      </c>
      <c r="F889" s="30">
        <v>0.0</v>
      </c>
      <c r="G889" s="30">
        <v>0.0</v>
      </c>
      <c r="H889" s="30">
        <v>0.0</v>
      </c>
      <c r="I889" s="30">
        <v>0.0</v>
      </c>
      <c r="J889" s="30">
        <v>0.0</v>
      </c>
      <c r="K889" s="30">
        <v>0.0</v>
      </c>
      <c r="L889" s="30">
        <v>0.0</v>
      </c>
      <c r="M889" s="30">
        <v>0.0</v>
      </c>
      <c r="N889" s="30">
        <v>0.0</v>
      </c>
      <c r="O889" s="30">
        <v>160.0</v>
      </c>
      <c r="P889" s="30">
        <v>522.0</v>
      </c>
      <c r="Q889" s="30">
        <v>133.0</v>
      </c>
      <c r="R889" s="30">
        <v>291.0</v>
      </c>
      <c r="S889" s="30">
        <v>344.0</v>
      </c>
      <c r="T889" s="30">
        <v>237.0</v>
      </c>
      <c r="U889" s="30">
        <v>314.0</v>
      </c>
      <c r="V889" s="30">
        <v>220.0</v>
      </c>
      <c r="W889" s="30">
        <v>210.0</v>
      </c>
      <c r="X889" s="48">
        <v>0.0</v>
      </c>
      <c r="Y889" s="30">
        <v>0.0</v>
      </c>
      <c r="Z889" s="30">
        <v>2431.0</v>
      </c>
      <c r="AA889" s="30">
        <v>2431.0</v>
      </c>
      <c r="AB889" s="46">
        <f t="array" ref="AB889">xlookup(A889&amp;B889,'Inventory by Market SKU (Units)'!D:D,'Inventory by Market SKU (Units)'!C:C,"",0)</f>
        <v>0</v>
      </c>
      <c r="AC889" s="47">
        <f t="shared" si="1"/>
        <v>0</v>
      </c>
      <c r="AD889" s="46"/>
    </row>
    <row r="890" ht="14.25" hidden="1" customHeight="1">
      <c r="A890" s="11" t="s">
        <v>48</v>
      </c>
      <c r="B890" s="11" t="s">
        <v>877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0.0</v>
      </c>
      <c r="N890" s="28">
        <v>0.0</v>
      </c>
      <c r="O890" s="28">
        <v>160.0</v>
      </c>
      <c r="P890" s="28">
        <v>451.0</v>
      </c>
      <c r="Q890" s="28">
        <v>83.0</v>
      </c>
      <c r="R890" s="28">
        <v>305.0</v>
      </c>
      <c r="S890" s="28">
        <v>214.0</v>
      </c>
      <c r="T890" s="28">
        <v>250.0</v>
      </c>
      <c r="U890" s="28">
        <v>160.0</v>
      </c>
      <c r="V890" s="28">
        <v>230.0</v>
      </c>
      <c r="W890" s="28">
        <v>180.0</v>
      </c>
      <c r="X890" s="29">
        <v>0.0</v>
      </c>
      <c r="Y890" s="28">
        <v>0.0</v>
      </c>
      <c r="Z890" s="28">
        <v>2033.0</v>
      </c>
      <c r="AA890" s="28">
        <v>2033.0</v>
      </c>
      <c r="AB890" s="46">
        <f t="array" ref="AB890">xlookup(A890&amp;B890,'Inventory by Market SKU (Units)'!D:D,'Inventory by Market SKU (Units)'!C:C,"",0)</f>
        <v>0</v>
      </c>
      <c r="AC890" s="47">
        <f t="shared" si="1"/>
        <v>0</v>
      </c>
      <c r="AD890" s="46"/>
    </row>
    <row r="891" ht="14.25" hidden="1" customHeight="1">
      <c r="A891" s="18" t="s">
        <v>48</v>
      </c>
      <c r="B891" s="18" t="s">
        <v>878</v>
      </c>
      <c r="C891" s="30">
        <v>0.0</v>
      </c>
      <c r="D891" s="30">
        <v>0.0</v>
      </c>
      <c r="E891" s="30">
        <v>0.0</v>
      </c>
      <c r="F891" s="30">
        <v>0.0</v>
      </c>
      <c r="G891" s="30">
        <v>0.0</v>
      </c>
      <c r="H891" s="30">
        <v>0.0</v>
      </c>
      <c r="I891" s="30">
        <v>0.0</v>
      </c>
      <c r="J891" s="30">
        <v>0.0</v>
      </c>
      <c r="K891" s="30">
        <v>0.0</v>
      </c>
      <c r="L891" s="30">
        <v>0.0</v>
      </c>
      <c r="M891" s="30">
        <v>0.0</v>
      </c>
      <c r="N891" s="30">
        <v>0.0</v>
      </c>
      <c r="O891" s="30">
        <v>160.0</v>
      </c>
      <c r="P891" s="30">
        <v>522.0</v>
      </c>
      <c r="Q891" s="30">
        <v>233.0</v>
      </c>
      <c r="R891" s="30">
        <v>163.0</v>
      </c>
      <c r="S891" s="30">
        <v>305.0</v>
      </c>
      <c r="T891" s="30">
        <v>210.0</v>
      </c>
      <c r="U891" s="30">
        <v>163.0</v>
      </c>
      <c r="V891" s="30">
        <v>260.0</v>
      </c>
      <c r="W891" s="30">
        <v>240.0</v>
      </c>
      <c r="X891" s="48">
        <v>20.0</v>
      </c>
      <c r="Y891" s="30">
        <v>0.0</v>
      </c>
      <c r="Z891" s="30">
        <v>2276.0</v>
      </c>
      <c r="AA891" s="30">
        <v>2276.0</v>
      </c>
      <c r="AB891" s="46">
        <f t="array" ref="AB891">xlookup(A891&amp;B891,'Inventory by Market SKU (Units)'!D:D,'Inventory by Market SKU (Units)'!C:C,"",0)</f>
        <v>0</v>
      </c>
      <c r="AC891" s="47">
        <f t="shared" si="1"/>
        <v>0</v>
      </c>
      <c r="AD891" s="46"/>
    </row>
    <row r="892" ht="14.25" hidden="1" customHeight="1">
      <c r="A892" s="11" t="s">
        <v>48</v>
      </c>
      <c r="B892" s="11" t="s">
        <v>879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0.0</v>
      </c>
      <c r="N892" s="28">
        <v>0.0</v>
      </c>
      <c r="O892" s="28">
        <v>160.0</v>
      </c>
      <c r="P892" s="28">
        <v>475.0</v>
      </c>
      <c r="Q892" s="28">
        <v>123.0</v>
      </c>
      <c r="R892" s="28">
        <v>146.0</v>
      </c>
      <c r="S892" s="28">
        <v>266.0</v>
      </c>
      <c r="T892" s="28">
        <v>210.0</v>
      </c>
      <c r="U892" s="28">
        <v>280.0</v>
      </c>
      <c r="V892" s="28">
        <v>230.0</v>
      </c>
      <c r="W892" s="28">
        <v>210.0</v>
      </c>
      <c r="X892" s="29">
        <v>20.0</v>
      </c>
      <c r="Y892" s="28">
        <v>0.0</v>
      </c>
      <c r="Z892" s="28">
        <v>2120.0</v>
      </c>
      <c r="AA892" s="28">
        <v>2120.0</v>
      </c>
      <c r="AB892" s="46">
        <f t="array" ref="AB892">xlookup(A892&amp;B892,'Inventory by Market SKU (Units)'!D:D,'Inventory by Market SKU (Units)'!C:C,"",0)</f>
        <v>0</v>
      </c>
      <c r="AC892" s="47">
        <f t="shared" si="1"/>
        <v>0</v>
      </c>
      <c r="AD892" s="46"/>
    </row>
    <row r="893" ht="14.25" hidden="1" customHeight="1">
      <c r="A893" s="18" t="s">
        <v>48</v>
      </c>
      <c r="B893" s="18" t="s">
        <v>880</v>
      </c>
      <c r="C893" s="30">
        <v>0.0</v>
      </c>
      <c r="D893" s="30">
        <v>0.0</v>
      </c>
      <c r="E893" s="30">
        <v>0.0</v>
      </c>
      <c r="F893" s="30">
        <v>0.0</v>
      </c>
      <c r="G893" s="30">
        <v>0.0</v>
      </c>
      <c r="H893" s="30">
        <v>0.0</v>
      </c>
      <c r="I893" s="30">
        <v>0.0</v>
      </c>
      <c r="J893" s="30">
        <v>0.0</v>
      </c>
      <c r="K893" s="30">
        <v>0.0</v>
      </c>
      <c r="L893" s="30">
        <v>0.0</v>
      </c>
      <c r="M893" s="30">
        <v>0.0</v>
      </c>
      <c r="N893" s="30">
        <v>0.0</v>
      </c>
      <c r="O893" s="30">
        <v>0.0</v>
      </c>
      <c r="P893" s="30">
        <v>11.0</v>
      </c>
      <c r="Q893" s="30">
        <v>720.0</v>
      </c>
      <c r="R893" s="30">
        <v>270.0</v>
      </c>
      <c r="S893" s="30">
        <v>53.0</v>
      </c>
      <c r="T893" s="30">
        <v>89.0</v>
      </c>
      <c r="U893" s="30">
        <v>108.0</v>
      </c>
      <c r="V893" s="30">
        <v>81.0</v>
      </c>
      <c r="W893" s="30">
        <v>42.0</v>
      </c>
      <c r="X893" s="48">
        <v>0.0</v>
      </c>
      <c r="Y893" s="30">
        <v>0.0</v>
      </c>
      <c r="Z893" s="30">
        <v>1374.0</v>
      </c>
      <c r="AA893" s="30">
        <v>1374.0</v>
      </c>
      <c r="AB893" s="46">
        <f t="array" ref="AB893">xlookup(A893&amp;B893,'Inventory by Market SKU (Units)'!D:D,'Inventory by Market SKU (Units)'!C:C,"",0)</f>
        <v>0</v>
      </c>
      <c r="AC893" s="47">
        <f t="shared" si="1"/>
        <v>0</v>
      </c>
      <c r="AD893" s="46"/>
    </row>
    <row r="894" ht="14.25" hidden="1" customHeight="1">
      <c r="A894" s="11" t="s">
        <v>48</v>
      </c>
      <c r="B894" s="11" t="s">
        <v>881</v>
      </c>
      <c r="C894" s="28">
        <v>0.0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11.0</v>
      </c>
      <c r="Q894" s="28">
        <v>770.0</v>
      </c>
      <c r="R894" s="28">
        <v>220.0</v>
      </c>
      <c r="S894" s="28">
        <v>71.0</v>
      </c>
      <c r="T894" s="28">
        <v>96.0</v>
      </c>
      <c r="U894" s="28">
        <v>132.0</v>
      </c>
      <c r="V894" s="28">
        <v>50.0</v>
      </c>
      <c r="W894" s="28">
        <v>21.0</v>
      </c>
      <c r="X894" s="29">
        <v>10.0</v>
      </c>
      <c r="Y894" s="28">
        <v>0.0</v>
      </c>
      <c r="Z894" s="28">
        <v>1381.0</v>
      </c>
      <c r="AA894" s="28">
        <v>1381.0</v>
      </c>
      <c r="AB894" s="46">
        <f t="array" ref="AB894">xlookup(A894&amp;B894,'Inventory by Market SKU (Units)'!D:D,'Inventory by Market SKU (Units)'!C:C,"",0)</f>
        <v>0</v>
      </c>
      <c r="AC894" s="47">
        <f t="shared" si="1"/>
        <v>0</v>
      </c>
      <c r="AD894" s="46"/>
    </row>
    <row r="895" ht="14.25" hidden="1" customHeight="1">
      <c r="A895" s="18" t="s">
        <v>48</v>
      </c>
      <c r="B895" s="18" t="s">
        <v>882</v>
      </c>
      <c r="C895" s="30">
        <v>0.0</v>
      </c>
      <c r="D895" s="30">
        <v>0.0</v>
      </c>
      <c r="E895" s="30">
        <v>0.0</v>
      </c>
      <c r="F895" s="30">
        <v>0.0</v>
      </c>
      <c r="G895" s="30">
        <v>0.0</v>
      </c>
      <c r="H895" s="30">
        <v>0.0</v>
      </c>
      <c r="I895" s="30">
        <v>0.0</v>
      </c>
      <c r="J895" s="30">
        <v>0.0</v>
      </c>
      <c r="K895" s="30">
        <v>0.0</v>
      </c>
      <c r="L895" s="30">
        <v>0.0</v>
      </c>
      <c r="M895" s="30">
        <v>0.0</v>
      </c>
      <c r="N895" s="30">
        <v>0.0</v>
      </c>
      <c r="O895" s="30">
        <v>0.0</v>
      </c>
      <c r="P895" s="30">
        <v>11.0</v>
      </c>
      <c r="Q895" s="30">
        <v>940.0</v>
      </c>
      <c r="R895" s="30">
        <v>209.0</v>
      </c>
      <c r="S895" s="30">
        <v>73.0</v>
      </c>
      <c r="T895" s="30">
        <v>129.0</v>
      </c>
      <c r="U895" s="30">
        <v>123.0</v>
      </c>
      <c r="V895" s="30">
        <v>117.0</v>
      </c>
      <c r="W895" s="30">
        <v>81.0</v>
      </c>
      <c r="X895" s="48">
        <v>10.0</v>
      </c>
      <c r="Y895" s="30">
        <v>0.0</v>
      </c>
      <c r="Z895" s="30">
        <v>1693.0</v>
      </c>
      <c r="AA895" s="30">
        <v>1693.0</v>
      </c>
      <c r="AB895" s="46">
        <f t="array" ref="AB895">xlookup(A895&amp;B895,'Inventory by Market SKU (Units)'!D:D,'Inventory by Market SKU (Units)'!C:C,"",0)</f>
        <v>0</v>
      </c>
      <c r="AC895" s="47">
        <f t="shared" si="1"/>
        <v>0</v>
      </c>
      <c r="AD895" s="46"/>
    </row>
    <row r="896" ht="14.25" hidden="1" customHeight="1">
      <c r="A896" s="11" t="s">
        <v>48</v>
      </c>
      <c r="B896" s="11" t="s">
        <v>883</v>
      </c>
      <c r="C896" s="28">
        <v>0.0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11.0</v>
      </c>
      <c r="Q896" s="28">
        <v>960.0</v>
      </c>
      <c r="R896" s="28">
        <v>148.0</v>
      </c>
      <c r="S896" s="28">
        <v>61.0</v>
      </c>
      <c r="T896" s="28">
        <v>113.0</v>
      </c>
      <c r="U896" s="28">
        <v>104.0</v>
      </c>
      <c r="V896" s="28">
        <v>60.0</v>
      </c>
      <c r="W896" s="28">
        <v>20.0</v>
      </c>
      <c r="X896" s="29">
        <v>10.0</v>
      </c>
      <c r="Y896" s="28">
        <v>0.0</v>
      </c>
      <c r="Z896" s="28">
        <v>1487.0</v>
      </c>
      <c r="AA896" s="28">
        <v>1487.0</v>
      </c>
      <c r="AB896" s="46">
        <f t="array" ref="AB896">xlookup(A896&amp;B896,'Inventory by Market SKU (Units)'!D:D,'Inventory by Market SKU (Units)'!C:C,"",0)</f>
        <v>0</v>
      </c>
      <c r="AC896" s="47">
        <f t="shared" si="1"/>
        <v>0</v>
      </c>
      <c r="AD896" s="46"/>
    </row>
    <row r="897" ht="14.25" hidden="1" customHeight="1">
      <c r="A897" s="18" t="s">
        <v>48</v>
      </c>
      <c r="B897" s="18" t="s">
        <v>884</v>
      </c>
      <c r="C897" s="30">
        <v>0.0</v>
      </c>
      <c r="D897" s="30">
        <v>0.0</v>
      </c>
      <c r="E897" s="30">
        <v>0.0</v>
      </c>
      <c r="F897" s="30">
        <v>0.0</v>
      </c>
      <c r="G897" s="30">
        <v>0.0</v>
      </c>
      <c r="H897" s="30">
        <v>0.0</v>
      </c>
      <c r="I897" s="30">
        <v>0.0</v>
      </c>
      <c r="J897" s="30">
        <v>0.0</v>
      </c>
      <c r="K897" s="30">
        <v>0.0</v>
      </c>
      <c r="L897" s="30">
        <v>0.0</v>
      </c>
      <c r="M897" s="30">
        <v>0.0</v>
      </c>
      <c r="N897" s="30">
        <v>0.0</v>
      </c>
      <c r="O897" s="30">
        <v>0.0</v>
      </c>
      <c r="P897" s="30">
        <v>11.0</v>
      </c>
      <c r="Q897" s="30">
        <v>760.0</v>
      </c>
      <c r="R897" s="30">
        <v>200.0</v>
      </c>
      <c r="S897" s="30">
        <v>71.0</v>
      </c>
      <c r="T897" s="30">
        <v>101.0</v>
      </c>
      <c r="U897" s="30">
        <v>132.0</v>
      </c>
      <c r="V897" s="30">
        <v>117.0</v>
      </c>
      <c r="W897" s="30">
        <v>80.0</v>
      </c>
      <c r="X897" s="48">
        <v>10.0</v>
      </c>
      <c r="Y897" s="30">
        <v>0.0</v>
      </c>
      <c r="Z897" s="30">
        <v>1482.0</v>
      </c>
      <c r="AA897" s="30">
        <v>1482.0</v>
      </c>
      <c r="AB897" s="46">
        <f t="array" ref="AB897">xlookup(A897&amp;B897,'Inventory by Market SKU (Units)'!D:D,'Inventory by Market SKU (Units)'!C:C,"",0)</f>
        <v>0</v>
      </c>
      <c r="AC897" s="47">
        <f t="shared" si="1"/>
        <v>0</v>
      </c>
      <c r="AD897" s="46"/>
    </row>
    <row r="898" ht="14.25" hidden="1" customHeight="1">
      <c r="A898" s="11" t="s">
        <v>48</v>
      </c>
      <c r="B898" s="11" t="s">
        <v>885</v>
      </c>
      <c r="C898" s="28">
        <v>0.0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10.0</v>
      </c>
      <c r="Q898" s="28">
        <v>800.0</v>
      </c>
      <c r="R898" s="28">
        <v>220.0</v>
      </c>
      <c r="S898" s="28">
        <v>53.0</v>
      </c>
      <c r="T898" s="28">
        <v>80.0</v>
      </c>
      <c r="U898" s="28">
        <v>120.0</v>
      </c>
      <c r="V898" s="28">
        <v>102.0</v>
      </c>
      <c r="W898" s="28">
        <v>30.0</v>
      </c>
      <c r="X898" s="29">
        <v>0.0</v>
      </c>
      <c r="Y898" s="28">
        <v>0.0</v>
      </c>
      <c r="Z898" s="28">
        <v>1415.0</v>
      </c>
      <c r="AA898" s="28">
        <v>1415.0</v>
      </c>
      <c r="AB898" s="46">
        <f t="array" ref="AB898">xlookup(A898&amp;B898,'Inventory by Market SKU (Units)'!D:D,'Inventory by Market SKU (Units)'!C:C,"",0)</f>
        <v>0</v>
      </c>
      <c r="AC898" s="47">
        <f t="shared" si="1"/>
        <v>0</v>
      </c>
      <c r="AD898" s="46"/>
    </row>
    <row r="899" ht="14.25" hidden="1" customHeight="1">
      <c r="A899" s="18" t="s">
        <v>48</v>
      </c>
      <c r="B899" s="18" t="s">
        <v>886</v>
      </c>
      <c r="C899" s="30">
        <v>0.0</v>
      </c>
      <c r="D899" s="30">
        <v>0.0</v>
      </c>
      <c r="E899" s="30">
        <v>0.0</v>
      </c>
      <c r="F899" s="30">
        <v>0.0</v>
      </c>
      <c r="G899" s="30">
        <v>0.0</v>
      </c>
      <c r="H899" s="30">
        <v>0.0</v>
      </c>
      <c r="I899" s="30">
        <v>0.0</v>
      </c>
      <c r="J899" s="30">
        <v>0.0</v>
      </c>
      <c r="K899" s="30">
        <v>0.0</v>
      </c>
      <c r="L899" s="30">
        <v>0.0</v>
      </c>
      <c r="M899" s="30">
        <v>0.0</v>
      </c>
      <c r="N899" s="30">
        <v>0.0</v>
      </c>
      <c r="O899" s="30">
        <v>0.0</v>
      </c>
      <c r="P899" s="30">
        <v>0.0</v>
      </c>
      <c r="Q899" s="30">
        <v>0.0</v>
      </c>
      <c r="R899" s="30">
        <v>10.0</v>
      </c>
      <c r="S899" s="30">
        <v>20.0</v>
      </c>
      <c r="T899" s="30">
        <v>11.0</v>
      </c>
      <c r="U899" s="30">
        <v>112.0</v>
      </c>
      <c r="V899" s="30">
        <v>61.0</v>
      </c>
      <c r="W899" s="30">
        <v>180.0</v>
      </c>
      <c r="X899" s="48">
        <v>0.0</v>
      </c>
      <c r="Y899" s="30">
        <v>0.0</v>
      </c>
      <c r="Z899" s="30">
        <v>394.0</v>
      </c>
      <c r="AA899" s="30">
        <v>394.0</v>
      </c>
      <c r="AB899" s="46">
        <f t="array" ref="AB899">xlookup(A899&amp;B899,'Inventory by Market SKU (Units)'!D:D,'Inventory by Market SKU (Units)'!C:C,"",0)</f>
        <v>0</v>
      </c>
      <c r="AC899" s="47">
        <f t="shared" si="1"/>
        <v>0</v>
      </c>
      <c r="AD899" s="46"/>
    </row>
    <row r="900" ht="14.25" hidden="1" customHeight="1">
      <c r="A900" s="11" t="s">
        <v>48</v>
      </c>
      <c r="B900" s="11" t="s">
        <v>887</v>
      </c>
      <c r="C900" s="28">
        <v>0.0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0.0</v>
      </c>
      <c r="Q900" s="28">
        <v>0.0</v>
      </c>
      <c r="R900" s="28">
        <v>10.0</v>
      </c>
      <c r="S900" s="28">
        <v>10.0</v>
      </c>
      <c r="T900" s="28">
        <v>11.0</v>
      </c>
      <c r="U900" s="28">
        <v>114.0</v>
      </c>
      <c r="V900" s="28">
        <v>42.0</v>
      </c>
      <c r="W900" s="28">
        <v>190.0</v>
      </c>
      <c r="X900" s="29">
        <v>0.0</v>
      </c>
      <c r="Y900" s="28">
        <v>0.0</v>
      </c>
      <c r="Z900" s="28">
        <v>377.0</v>
      </c>
      <c r="AA900" s="28">
        <v>377.0</v>
      </c>
      <c r="AB900" s="46">
        <f t="array" ref="AB900">xlookup(A900&amp;B900,'Inventory by Market SKU (Units)'!D:D,'Inventory by Market SKU (Units)'!C:C,"",0)</f>
        <v>0</v>
      </c>
      <c r="AC900" s="47">
        <f t="shared" si="1"/>
        <v>0</v>
      </c>
      <c r="AD900" s="46"/>
    </row>
    <row r="901" ht="14.25" hidden="1" customHeight="1">
      <c r="A901" s="18" t="s">
        <v>48</v>
      </c>
      <c r="B901" s="18" t="s">
        <v>888</v>
      </c>
      <c r="C901" s="30">
        <v>0.0</v>
      </c>
      <c r="D901" s="30">
        <v>0.0</v>
      </c>
      <c r="E901" s="30">
        <v>0.0</v>
      </c>
      <c r="F901" s="30">
        <v>0.0</v>
      </c>
      <c r="G901" s="30">
        <v>0.0</v>
      </c>
      <c r="H901" s="30">
        <v>0.0</v>
      </c>
      <c r="I901" s="30">
        <v>0.0</v>
      </c>
      <c r="J901" s="30">
        <v>0.0</v>
      </c>
      <c r="K901" s="30">
        <v>0.0</v>
      </c>
      <c r="L901" s="30">
        <v>0.0</v>
      </c>
      <c r="M901" s="30">
        <v>0.0</v>
      </c>
      <c r="N901" s="30">
        <v>0.0</v>
      </c>
      <c r="O901" s="30">
        <v>0.0</v>
      </c>
      <c r="P901" s="30">
        <v>0.0</v>
      </c>
      <c r="Q901" s="30">
        <v>0.0</v>
      </c>
      <c r="R901" s="30">
        <v>10.0</v>
      </c>
      <c r="S901" s="30">
        <v>60.0</v>
      </c>
      <c r="T901" s="30">
        <v>64.0</v>
      </c>
      <c r="U901" s="30">
        <v>170.0</v>
      </c>
      <c r="V901" s="30">
        <v>81.0</v>
      </c>
      <c r="W901" s="30">
        <v>592.0</v>
      </c>
      <c r="X901" s="48">
        <v>10.0</v>
      </c>
      <c r="Y901" s="30">
        <v>0.0</v>
      </c>
      <c r="Z901" s="30">
        <v>987.0</v>
      </c>
      <c r="AA901" s="30">
        <v>987.0</v>
      </c>
      <c r="AB901" s="46">
        <f t="array" ref="AB901">xlookup(A901&amp;B901,'Inventory by Market SKU (Units)'!D:D,'Inventory by Market SKU (Units)'!C:C,"",0)</f>
        <v>0</v>
      </c>
      <c r="AC901" s="47">
        <f t="shared" si="1"/>
        <v>0</v>
      </c>
      <c r="AD901" s="46"/>
    </row>
    <row r="902" ht="14.25" hidden="1" customHeight="1">
      <c r="A902" s="11" t="s">
        <v>48</v>
      </c>
      <c r="B902" s="11" t="s">
        <v>889</v>
      </c>
      <c r="C902" s="28">
        <v>0.0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0.0</v>
      </c>
      <c r="Q902" s="28">
        <v>0.0</v>
      </c>
      <c r="R902" s="28">
        <v>10.0</v>
      </c>
      <c r="S902" s="28">
        <v>72.0</v>
      </c>
      <c r="T902" s="28">
        <v>56.0</v>
      </c>
      <c r="U902" s="28">
        <v>142.0</v>
      </c>
      <c r="V902" s="28">
        <v>109.0</v>
      </c>
      <c r="W902" s="28">
        <v>553.0</v>
      </c>
      <c r="X902" s="29">
        <v>10.0</v>
      </c>
      <c r="Y902" s="28">
        <v>0.0</v>
      </c>
      <c r="Z902" s="28">
        <v>952.0</v>
      </c>
      <c r="AA902" s="28">
        <v>952.0</v>
      </c>
      <c r="AB902" s="46">
        <f t="array" ref="AB902">xlookup(A902&amp;B902,'Inventory by Market SKU (Units)'!D:D,'Inventory by Market SKU (Units)'!C:C,"",0)</f>
        <v>0</v>
      </c>
      <c r="AC902" s="47">
        <f t="shared" si="1"/>
        <v>0</v>
      </c>
      <c r="AD902" s="46"/>
    </row>
    <row r="903" ht="14.25" hidden="1" customHeight="1">
      <c r="A903" s="18" t="s">
        <v>48</v>
      </c>
      <c r="B903" s="18" t="s">
        <v>890</v>
      </c>
      <c r="C903" s="30">
        <v>0.0</v>
      </c>
      <c r="D903" s="30">
        <v>0.0</v>
      </c>
      <c r="E903" s="30">
        <v>0.0</v>
      </c>
      <c r="F903" s="30">
        <v>0.0</v>
      </c>
      <c r="G903" s="30">
        <v>0.0</v>
      </c>
      <c r="H903" s="30">
        <v>0.0</v>
      </c>
      <c r="I903" s="30">
        <v>0.0</v>
      </c>
      <c r="J903" s="30">
        <v>0.0</v>
      </c>
      <c r="K903" s="30">
        <v>0.0</v>
      </c>
      <c r="L903" s="30">
        <v>0.0</v>
      </c>
      <c r="M903" s="30">
        <v>0.0</v>
      </c>
      <c r="N903" s="30">
        <v>0.0</v>
      </c>
      <c r="O903" s="30">
        <v>0.0</v>
      </c>
      <c r="P903" s="30">
        <v>0.0</v>
      </c>
      <c r="Q903" s="30">
        <v>0.0</v>
      </c>
      <c r="R903" s="30">
        <v>10.0</v>
      </c>
      <c r="S903" s="30">
        <v>60.0</v>
      </c>
      <c r="T903" s="30">
        <v>50.0</v>
      </c>
      <c r="U903" s="30">
        <v>182.0</v>
      </c>
      <c r="V903" s="30">
        <v>84.0</v>
      </c>
      <c r="W903" s="30">
        <v>561.0</v>
      </c>
      <c r="X903" s="48">
        <v>10.0</v>
      </c>
      <c r="Y903" s="30">
        <v>0.0</v>
      </c>
      <c r="Z903" s="30">
        <v>957.0</v>
      </c>
      <c r="AA903" s="30">
        <v>957.0</v>
      </c>
      <c r="AB903" s="46">
        <f t="array" ref="AB903">xlookup(A903&amp;B903,'Inventory by Market SKU (Units)'!D:D,'Inventory by Market SKU (Units)'!C:C,"",0)</f>
        <v>0</v>
      </c>
      <c r="AC903" s="47">
        <f t="shared" si="1"/>
        <v>0</v>
      </c>
      <c r="AD903" s="46"/>
    </row>
    <row r="904" ht="14.25" hidden="1" customHeight="1">
      <c r="A904" s="11" t="s">
        <v>48</v>
      </c>
      <c r="B904" s="11" t="s">
        <v>891</v>
      </c>
      <c r="C904" s="28">
        <v>0.0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0.0</v>
      </c>
      <c r="Q904" s="28">
        <v>0.0</v>
      </c>
      <c r="R904" s="28">
        <v>10.0</v>
      </c>
      <c r="S904" s="28">
        <v>72.0</v>
      </c>
      <c r="T904" s="28">
        <v>82.0</v>
      </c>
      <c r="U904" s="28">
        <v>211.0</v>
      </c>
      <c r="V904" s="28">
        <v>82.0</v>
      </c>
      <c r="W904" s="28">
        <v>535.0</v>
      </c>
      <c r="X904" s="29">
        <v>0.0</v>
      </c>
      <c r="Y904" s="28">
        <v>0.0</v>
      </c>
      <c r="Z904" s="28">
        <v>992.0</v>
      </c>
      <c r="AA904" s="28">
        <v>992.0</v>
      </c>
      <c r="AB904" s="46">
        <f t="array" ref="AB904">xlookup(A904&amp;B904,'Inventory by Market SKU (Units)'!D:D,'Inventory by Market SKU (Units)'!C:C,"",0)</f>
        <v>0</v>
      </c>
      <c r="AC904" s="47">
        <f t="shared" si="1"/>
        <v>0</v>
      </c>
      <c r="AD904" s="46"/>
    </row>
    <row r="905" ht="14.25" hidden="1" customHeight="1">
      <c r="A905" s="18" t="s">
        <v>48</v>
      </c>
      <c r="B905" s="18" t="s">
        <v>892</v>
      </c>
      <c r="C905" s="30">
        <v>0.0</v>
      </c>
      <c r="D905" s="30">
        <v>0.0</v>
      </c>
      <c r="E905" s="30">
        <v>0.0</v>
      </c>
      <c r="F905" s="30">
        <v>0.0</v>
      </c>
      <c r="G905" s="30">
        <v>0.0</v>
      </c>
      <c r="H905" s="30">
        <v>0.0</v>
      </c>
      <c r="I905" s="30">
        <v>0.0</v>
      </c>
      <c r="J905" s="30">
        <v>0.0</v>
      </c>
      <c r="K905" s="30">
        <v>0.0</v>
      </c>
      <c r="L905" s="30">
        <v>0.0</v>
      </c>
      <c r="M905" s="30">
        <v>0.0</v>
      </c>
      <c r="N905" s="30">
        <v>0.0</v>
      </c>
      <c r="O905" s="30">
        <v>0.0</v>
      </c>
      <c r="P905" s="30">
        <v>0.0</v>
      </c>
      <c r="Q905" s="30">
        <v>0.0</v>
      </c>
      <c r="R905" s="30">
        <v>0.0</v>
      </c>
      <c r="S905" s="30">
        <v>30.0</v>
      </c>
      <c r="T905" s="30">
        <v>34.0</v>
      </c>
      <c r="U905" s="30">
        <v>124.0</v>
      </c>
      <c r="V905" s="30">
        <v>52.0</v>
      </c>
      <c r="W905" s="30">
        <v>197.0</v>
      </c>
      <c r="X905" s="48">
        <v>0.0</v>
      </c>
      <c r="Y905" s="30">
        <v>0.0</v>
      </c>
      <c r="Z905" s="30">
        <v>437.0</v>
      </c>
      <c r="AA905" s="30">
        <v>437.0</v>
      </c>
      <c r="AB905" s="46">
        <f t="array" ref="AB905">xlookup(A905&amp;B905,'Inventory by Market SKU (Units)'!D:D,'Inventory by Market SKU (Units)'!C:C,"",0)</f>
        <v>0</v>
      </c>
      <c r="AC905" s="47">
        <f t="shared" si="1"/>
        <v>0</v>
      </c>
      <c r="AD905" s="46"/>
    </row>
    <row r="906" ht="14.25" hidden="1" customHeight="1">
      <c r="A906" s="11" t="s">
        <v>48</v>
      </c>
      <c r="B906" s="11" t="s">
        <v>893</v>
      </c>
      <c r="C906" s="28">
        <v>0.0</v>
      </c>
      <c r="D906" s="28">
        <v>0.0</v>
      </c>
      <c r="E906" s="28">
        <v>0.0</v>
      </c>
      <c r="F906" s="28">
        <v>0.0</v>
      </c>
      <c r="G906" s="28">
        <v>0.0</v>
      </c>
      <c r="H906" s="28">
        <v>0.0</v>
      </c>
      <c r="I906" s="28">
        <v>0.0</v>
      </c>
      <c r="J906" s="28">
        <v>0.0</v>
      </c>
      <c r="K906" s="28">
        <v>0.0</v>
      </c>
      <c r="L906" s="28">
        <v>0.0</v>
      </c>
      <c r="M906" s="28">
        <v>0.0</v>
      </c>
      <c r="N906" s="28">
        <v>0.0</v>
      </c>
      <c r="O906" s="28">
        <v>0.0</v>
      </c>
      <c r="P906" s="28">
        <v>0.0</v>
      </c>
      <c r="Q906" s="28">
        <v>0.0</v>
      </c>
      <c r="R906" s="28">
        <v>0.0</v>
      </c>
      <c r="S906" s="28">
        <v>20.0</v>
      </c>
      <c r="T906" s="28">
        <v>10.0</v>
      </c>
      <c r="U906" s="28">
        <v>110.0</v>
      </c>
      <c r="V906" s="28">
        <v>45.0</v>
      </c>
      <c r="W906" s="28">
        <v>201.0</v>
      </c>
      <c r="X906" s="29">
        <v>0.0</v>
      </c>
      <c r="Y906" s="28">
        <v>0.0</v>
      </c>
      <c r="Z906" s="28">
        <v>386.0</v>
      </c>
      <c r="AA906" s="28">
        <v>386.0</v>
      </c>
      <c r="AB906" s="46">
        <f t="array" ref="AB906">xlookup(A906&amp;B906,'Inventory by Market SKU (Units)'!D:D,'Inventory by Market SKU (Units)'!C:C,"",0)</f>
        <v>0</v>
      </c>
      <c r="AC906" s="47">
        <f t="shared" si="1"/>
        <v>0</v>
      </c>
      <c r="AD906" s="46"/>
    </row>
    <row r="907" ht="14.25" hidden="1" customHeight="1">
      <c r="A907" s="18" t="s">
        <v>48</v>
      </c>
      <c r="B907" s="18" t="s">
        <v>894</v>
      </c>
      <c r="C907" s="30">
        <v>0.0</v>
      </c>
      <c r="D907" s="30">
        <v>0.0</v>
      </c>
      <c r="E907" s="30">
        <v>0.0</v>
      </c>
      <c r="F907" s="30">
        <v>0.0</v>
      </c>
      <c r="G907" s="30">
        <v>0.0</v>
      </c>
      <c r="H907" s="30">
        <v>0.0</v>
      </c>
      <c r="I907" s="30">
        <v>0.0</v>
      </c>
      <c r="J907" s="30">
        <v>0.0</v>
      </c>
      <c r="K907" s="30">
        <v>0.0</v>
      </c>
      <c r="L907" s="30">
        <v>0.0</v>
      </c>
      <c r="M907" s="30">
        <v>0.0</v>
      </c>
      <c r="N907" s="30">
        <v>0.0</v>
      </c>
      <c r="O907" s="30">
        <v>0.0</v>
      </c>
      <c r="P907" s="30">
        <v>0.0</v>
      </c>
      <c r="Q907" s="30">
        <v>0.0</v>
      </c>
      <c r="R907" s="30">
        <v>0.0</v>
      </c>
      <c r="S907" s="30">
        <v>30.0</v>
      </c>
      <c r="T907" s="30">
        <v>14.0</v>
      </c>
      <c r="U907" s="30">
        <v>111.0</v>
      </c>
      <c r="V907" s="30">
        <v>58.0</v>
      </c>
      <c r="W907" s="30">
        <v>180.0</v>
      </c>
      <c r="X907" s="48">
        <v>0.0</v>
      </c>
      <c r="Y907" s="30">
        <v>0.0</v>
      </c>
      <c r="Z907" s="30">
        <v>393.0</v>
      </c>
      <c r="AA907" s="30">
        <v>393.0</v>
      </c>
      <c r="AB907" s="46">
        <f t="array" ref="AB907">xlookup(A907&amp;B907,'Inventory by Market SKU (Units)'!D:D,'Inventory by Market SKU (Units)'!C:C,"",0)</f>
        <v>0</v>
      </c>
      <c r="AC907" s="47">
        <f t="shared" si="1"/>
        <v>0</v>
      </c>
      <c r="AD907" s="46"/>
    </row>
    <row r="908" ht="14.25" hidden="1" customHeight="1">
      <c r="A908" s="11" t="s">
        <v>48</v>
      </c>
      <c r="B908" s="11" t="s">
        <v>895</v>
      </c>
      <c r="C908" s="28">
        <v>0.0</v>
      </c>
      <c r="D908" s="28">
        <v>0.0</v>
      </c>
      <c r="E908" s="28">
        <v>0.0</v>
      </c>
      <c r="F908" s="28">
        <v>0.0</v>
      </c>
      <c r="G908" s="28">
        <v>0.0</v>
      </c>
      <c r="H908" s="28">
        <v>0.0</v>
      </c>
      <c r="I908" s="28">
        <v>0.0</v>
      </c>
      <c r="J908" s="28">
        <v>0.0</v>
      </c>
      <c r="K908" s="28">
        <v>0.0</v>
      </c>
      <c r="L908" s="28">
        <v>0.0</v>
      </c>
      <c r="M908" s="28">
        <v>0.0</v>
      </c>
      <c r="N908" s="28">
        <v>0.0</v>
      </c>
      <c r="O908" s="28">
        <v>0.0</v>
      </c>
      <c r="P908" s="28">
        <v>0.0</v>
      </c>
      <c r="Q908" s="28">
        <v>0.0</v>
      </c>
      <c r="R908" s="28">
        <v>0.0</v>
      </c>
      <c r="S908" s="28">
        <v>10.0</v>
      </c>
      <c r="T908" s="28">
        <v>12.0</v>
      </c>
      <c r="U908" s="28">
        <v>117.0</v>
      </c>
      <c r="V908" s="28">
        <v>41.0</v>
      </c>
      <c r="W908" s="28">
        <v>201.0</v>
      </c>
      <c r="X908" s="29">
        <v>0.0</v>
      </c>
      <c r="Y908" s="28">
        <v>0.0</v>
      </c>
      <c r="Z908" s="28">
        <v>381.0</v>
      </c>
      <c r="AA908" s="28">
        <v>381.0</v>
      </c>
      <c r="AB908" s="46">
        <f t="array" ref="AB908">xlookup(A908&amp;B908,'Inventory by Market SKU (Units)'!D:D,'Inventory by Market SKU (Units)'!C:C,"",0)</f>
        <v>0</v>
      </c>
      <c r="AC908" s="47">
        <f t="shared" si="1"/>
        <v>0</v>
      </c>
      <c r="AD908" s="46"/>
    </row>
    <row r="909" ht="14.25" hidden="1" customHeight="1">
      <c r="A909" s="18" t="s">
        <v>48</v>
      </c>
      <c r="B909" s="18" t="s">
        <v>896</v>
      </c>
      <c r="C909" s="30">
        <v>0.0</v>
      </c>
      <c r="D909" s="30">
        <v>0.0</v>
      </c>
      <c r="E909" s="30">
        <v>0.0</v>
      </c>
      <c r="F909" s="30">
        <v>0.0</v>
      </c>
      <c r="G909" s="30">
        <v>0.0</v>
      </c>
      <c r="H909" s="30">
        <v>0.0</v>
      </c>
      <c r="I909" s="30">
        <v>0.0</v>
      </c>
      <c r="J909" s="30">
        <v>0.0</v>
      </c>
      <c r="K909" s="30">
        <v>0.0</v>
      </c>
      <c r="L909" s="30">
        <v>0.0</v>
      </c>
      <c r="M909" s="30">
        <v>0.0</v>
      </c>
      <c r="N909" s="30">
        <v>0.0</v>
      </c>
      <c r="O909" s="30">
        <v>0.0</v>
      </c>
      <c r="P909" s="30">
        <v>0.0</v>
      </c>
      <c r="Q909" s="30">
        <v>0.0</v>
      </c>
      <c r="R909" s="30">
        <v>0.0</v>
      </c>
      <c r="S909" s="30">
        <v>30.0</v>
      </c>
      <c r="T909" s="30">
        <v>49.0</v>
      </c>
      <c r="U909" s="30">
        <v>146.0</v>
      </c>
      <c r="V909" s="30">
        <v>88.0</v>
      </c>
      <c r="W909" s="30">
        <v>205.0</v>
      </c>
      <c r="X909" s="48">
        <v>0.0</v>
      </c>
      <c r="Y909" s="30">
        <v>0.0</v>
      </c>
      <c r="Z909" s="30">
        <v>518.0</v>
      </c>
      <c r="AA909" s="30">
        <v>518.0</v>
      </c>
      <c r="AB909" s="46">
        <f t="array" ref="AB909">xlookup(A909&amp;B909,'Inventory by Market SKU (Units)'!D:D,'Inventory by Market SKU (Units)'!C:C,"",0)</f>
        <v>0</v>
      </c>
      <c r="AC909" s="47">
        <f t="shared" si="1"/>
        <v>0</v>
      </c>
      <c r="AD909" s="46"/>
    </row>
    <row r="910" ht="14.25" hidden="1" customHeight="1">
      <c r="A910" s="11" t="s">
        <v>48</v>
      </c>
      <c r="B910" s="11" t="s">
        <v>897</v>
      </c>
      <c r="C910" s="28">
        <v>0.0</v>
      </c>
      <c r="D910" s="28">
        <v>0.0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0.0</v>
      </c>
      <c r="N910" s="28">
        <v>0.0</v>
      </c>
      <c r="O910" s="28">
        <v>0.0</v>
      </c>
      <c r="P910" s="28">
        <v>0.0</v>
      </c>
      <c r="Q910" s="28">
        <v>0.0</v>
      </c>
      <c r="R910" s="28">
        <v>0.0</v>
      </c>
      <c r="S910" s="28">
        <v>72.0</v>
      </c>
      <c r="T910" s="28">
        <v>111.0</v>
      </c>
      <c r="U910" s="28">
        <v>197.0</v>
      </c>
      <c r="V910" s="28">
        <v>115.0</v>
      </c>
      <c r="W910" s="28">
        <v>501.0</v>
      </c>
      <c r="X910" s="29">
        <v>0.0</v>
      </c>
      <c r="Y910" s="28">
        <v>0.0</v>
      </c>
      <c r="Z910" s="28">
        <v>996.0</v>
      </c>
      <c r="AA910" s="28">
        <v>996.0</v>
      </c>
      <c r="AB910" s="46">
        <f t="array" ref="AB910">xlookup(A910&amp;B910,'Inventory by Market SKU (Units)'!D:D,'Inventory by Market SKU (Units)'!C:C,"",0)</f>
        <v>0</v>
      </c>
      <c r="AC910" s="47">
        <f t="shared" si="1"/>
        <v>0</v>
      </c>
      <c r="AD910" s="46"/>
    </row>
    <row r="911" ht="14.25" hidden="1" customHeight="1">
      <c r="A911" s="18" t="s">
        <v>48</v>
      </c>
      <c r="B911" s="18" t="s">
        <v>898</v>
      </c>
      <c r="C911" s="30">
        <v>0.0</v>
      </c>
      <c r="D911" s="30">
        <v>0.0</v>
      </c>
      <c r="E911" s="30">
        <v>0.0</v>
      </c>
      <c r="F911" s="30">
        <v>0.0</v>
      </c>
      <c r="G911" s="30">
        <v>0.0</v>
      </c>
      <c r="H911" s="30">
        <v>0.0</v>
      </c>
      <c r="I911" s="30">
        <v>0.0</v>
      </c>
      <c r="J911" s="30">
        <v>0.0</v>
      </c>
      <c r="K911" s="30">
        <v>0.0</v>
      </c>
      <c r="L911" s="30">
        <v>0.0</v>
      </c>
      <c r="M911" s="30">
        <v>0.0</v>
      </c>
      <c r="N911" s="30">
        <v>0.0</v>
      </c>
      <c r="O911" s="30">
        <v>0.0</v>
      </c>
      <c r="P911" s="30">
        <v>0.0</v>
      </c>
      <c r="Q911" s="30">
        <v>0.0</v>
      </c>
      <c r="R911" s="30">
        <v>0.0</v>
      </c>
      <c r="S911" s="30">
        <v>10.0</v>
      </c>
      <c r="T911" s="30">
        <v>31.0</v>
      </c>
      <c r="U911" s="30">
        <v>110.0</v>
      </c>
      <c r="V911" s="30">
        <v>43.0</v>
      </c>
      <c r="W911" s="30">
        <v>185.0</v>
      </c>
      <c r="X911" s="48">
        <v>0.0</v>
      </c>
      <c r="Y911" s="30">
        <v>0.0</v>
      </c>
      <c r="Z911" s="30">
        <v>379.0</v>
      </c>
      <c r="AA911" s="30">
        <v>379.0</v>
      </c>
      <c r="AB911" s="46">
        <f t="array" ref="AB911">xlookup(A911&amp;B911,'Inventory by Market SKU (Units)'!D:D,'Inventory by Market SKU (Units)'!C:C,"",0)</f>
        <v>0</v>
      </c>
      <c r="AC911" s="47">
        <f t="shared" si="1"/>
        <v>0</v>
      </c>
      <c r="AD911" s="46"/>
    </row>
    <row r="912" ht="14.25" hidden="1" customHeight="1">
      <c r="A912" s="11" t="s">
        <v>48</v>
      </c>
      <c r="B912" s="11" t="s">
        <v>899</v>
      </c>
      <c r="C912" s="28">
        <v>0.0</v>
      </c>
      <c r="D912" s="28">
        <v>0.0</v>
      </c>
      <c r="E912" s="28">
        <v>0.0</v>
      </c>
      <c r="F912" s="28">
        <v>0.0</v>
      </c>
      <c r="G912" s="28">
        <v>0.0</v>
      </c>
      <c r="H912" s="28">
        <v>0.0</v>
      </c>
      <c r="I912" s="28">
        <v>0.0</v>
      </c>
      <c r="J912" s="28">
        <v>0.0</v>
      </c>
      <c r="K912" s="28">
        <v>0.0</v>
      </c>
      <c r="L912" s="28">
        <v>0.0</v>
      </c>
      <c r="M912" s="28">
        <v>0.0</v>
      </c>
      <c r="N912" s="28">
        <v>0.0</v>
      </c>
      <c r="O912" s="28">
        <v>0.0</v>
      </c>
      <c r="P912" s="28">
        <v>0.0</v>
      </c>
      <c r="Q912" s="28">
        <v>0.0</v>
      </c>
      <c r="R912" s="28">
        <v>0.0</v>
      </c>
      <c r="S912" s="28">
        <v>10.0</v>
      </c>
      <c r="T912" s="28">
        <v>20.0</v>
      </c>
      <c r="U912" s="28">
        <v>121.0</v>
      </c>
      <c r="V912" s="28">
        <v>64.0</v>
      </c>
      <c r="W912" s="28">
        <v>235.0</v>
      </c>
      <c r="X912" s="29">
        <v>0.0</v>
      </c>
      <c r="Y912" s="28">
        <v>0.0</v>
      </c>
      <c r="Z912" s="28">
        <v>450.0</v>
      </c>
      <c r="AA912" s="28">
        <v>450.0</v>
      </c>
      <c r="AB912" s="46">
        <f t="array" ref="AB912">xlookup(A912&amp;B912,'Inventory by Market SKU (Units)'!D:D,'Inventory by Market SKU (Units)'!C:C,"",0)</f>
        <v>0</v>
      </c>
      <c r="AC912" s="47">
        <f t="shared" si="1"/>
        <v>0</v>
      </c>
      <c r="AD912" s="46"/>
    </row>
    <row r="913" ht="14.25" hidden="1" customHeight="1">
      <c r="A913" s="18" t="s">
        <v>48</v>
      </c>
      <c r="B913" s="18" t="s">
        <v>900</v>
      </c>
      <c r="C913" s="30">
        <v>0.0</v>
      </c>
      <c r="D913" s="30">
        <v>0.0</v>
      </c>
      <c r="E913" s="30">
        <v>0.0</v>
      </c>
      <c r="F913" s="30">
        <v>0.0</v>
      </c>
      <c r="G913" s="30">
        <v>0.0</v>
      </c>
      <c r="H913" s="30">
        <v>0.0</v>
      </c>
      <c r="I913" s="30">
        <v>0.0</v>
      </c>
      <c r="J913" s="30">
        <v>0.0</v>
      </c>
      <c r="K913" s="30">
        <v>0.0</v>
      </c>
      <c r="L913" s="30">
        <v>0.0</v>
      </c>
      <c r="M913" s="30">
        <v>0.0</v>
      </c>
      <c r="N913" s="30">
        <v>0.0</v>
      </c>
      <c r="O913" s="30">
        <v>0.0</v>
      </c>
      <c r="P913" s="30">
        <v>0.0</v>
      </c>
      <c r="Q913" s="30">
        <v>0.0</v>
      </c>
      <c r="R913" s="30">
        <v>0.0</v>
      </c>
      <c r="S913" s="30">
        <v>21.0</v>
      </c>
      <c r="T913" s="30">
        <v>0.0</v>
      </c>
      <c r="U913" s="30">
        <v>118.0</v>
      </c>
      <c r="V913" s="30">
        <v>69.0</v>
      </c>
      <c r="W913" s="30">
        <v>171.0</v>
      </c>
      <c r="X913" s="48">
        <v>0.0</v>
      </c>
      <c r="Y913" s="30">
        <v>0.0</v>
      </c>
      <c r="Z913" s="30">
        <v>379.0</v>
      </c>
      <c r="AA913" s="30">
        <v>379.0</v>
      </c>
      <c r="AB913" s="46">
        <f t="array" ref="AB913">xlookup(A913&amp;B913,'Inventory by Market SKU (Units)'!D:D,'Inventory by Market SKU (Units)'!C:C,"",0)</f>
        <v>0</v>
      </c>
      <c r="AC913" s="47">
        <f t="shared" si="1"/>
        <v>0</v>
      </c>
      <c r="AD913" s="46"/>
    </row>
    <row r="914" ht="14.25" hidden="1" customHeight="1">
      <c r="A914" s="11" t="s">
        <v>48</v>
      </c>
      <c r="B914" s="11" t="s">
        <v>901</v>
      </c>
      <c r="C914" s="28">
        <v>0.0</v>
      </c>
      <c r="D914" s="28">
        <v>0.0</v>
      </c>
      <c r="E914" s="28">
        <v>0.0</v>
      </c>
      <c r="F914" s="28">
        <v>0.0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0.0</v>
      </c>
      <c r="N914" s="28">
        <v>0.0</v>
      </c>
      <c r="O914" s="28">
        <v>0.0</v>
      </c>
      <c r="P914" s="28">
        <v>0.0</v>
      </c>
      <c r="Q914" s="28">
        <v>0.0</v>
      </c>
      <c r="R914" s="28">
        <v>0.0</v>
      </c>
      <c r="S914" s="28">
        <v>20.0</v>
      </c>
      <c r="T914" s="28">
        <v>8.0</v>
      </c>
      <c r="U914" s="28">
        <v>101.0</v>
      </c>
      <c r="V914" s="28">
        <v>72.0</v>
      </c>
      <c r="W914" s="28">
        <v>201.0</v>
      </c>
      <c r="X914" s="29">
        <v>0.0</v>
      </c>
      <c r="Y914" s="28">
        <v>0.0</v>
      </c>
      <c r="Z914" s="28">
        <v>402.0</v>
      </c>
      <c r="AA914" s="28">
        <v>402.0</v>
      </c>
      <c r="AB914" s="46">
        <f t="array" ref="AB914">xlookup(A914&amp;B914,'Inventory by Market SKU (Units)'!D:D,'Inventory by Market SKU (Units)'!C:C,"",0)</f>
        <v>0</v>
      </c>
      <c r="AC914" s="47">
        <f t="shared" si="1"/>
        <v>0</v>
      </c>
      <c r="AD914" s="46"/>
    </row>
    <row r="915" ht="14.25" hidden="1" customHeight="1">
      <c r="A915" s="18" t="s">
        <v>48</v>
      </c>
      <c r="B915" s="18" t="s">
        <v>902</v>
      </c>
      <c r="C915" s="30">
        <v>0.0</v>
      </c>
      <c r="D915" s="30">
        <v>0.0</v>
      </c>
      <c r="E915" s="30">
        <v>0.0</v>
      </c>
      <c r="F915" s="30">
        <v>0.0</v>
      </c>
      <c r="G915" s="30">
        <v>0.0</v>
      </c>
      <c r="H915" s="30">
        <v>0.0</v>
      </c>
      <c r="I915" s="30">
        <v>0.0</v>
      </c>
      <c r="J915" s="30">
        <v>0.0</v>
      </c>
      <c r="K915" s="30">
        <v>0.0</v>
      </c>
      <c r="L915" s="30">
        <v>0.0</v>
      </c>
      <c r="M915" s="30">
        <v>0.0</v>
      </c>
      <c r="N915" s="30">
        <v>0.0</v>
      </c>
      <c r="O915" s="30">
        <v>0.0</v>
      </c>
      <c r="P915" s="30">
        <v>0.0</v>
      </c>
      <c r="Q915" s="30">
        <v>0.0</v>
      </c>
      <c r="R915" s="30">
        <v>0.0</v>
      </c>
      <c r="S915" s="30">
        <v>11.0</v>
      </c>
      <c r="T915" s="30">
        <v>1.0</v>
      </c>
      <c r="U915" s="30">
        <v>120.0</v>
      </c>
      <c r="V915" s="30">
        <v>40.0</v>
      </c>
      <c r="W915" s="30">
        <v>150.0</v>
      </c>
      <c r="X915" s="48">
        <v>0.0</v>
      </c>
      <c r="Y915" s="30">
        <v>0.0</v>
      </c>
      <c r="Z915" s="30">
        <v>322.0</v>
      </c>
      <c r="AA915" s="30">
        <v>322.0</v>
      </c>
      <c r="AB915" s="46">
        <f t="array" ref="AB915">xlookup(A915&amp;B915,'Inventory by Market SKU (Units)'!D:D,'Inventory by Market SKU (Units)'!C:C,"",0)</f>
        <v>0</v>
      </c>
      <c r="AC915" s="47">
        <f t="shared" si="1"/>
        <v>0</v>
      </c>
      <c r="AD915" s="46"/>
    </row>
    <row r="916" ht="14.25" hidden="1" customHeight="1">
      <c r="A916" s="11" t="s">
        <v>48</v>
      </c>
      <c r="B916" s="11" t="s">
        <v>903</v>
      </c>
      <c r="C916" s="28">
        <v>0.0</v>
      </c>
      <c r="D916" s="28">
        <v>0.0</v>
      </c>
      <c r="E916" s="28">
        <v>0.0</v>
      </c>
      <c r="F916" s="28">
        <v>0.0</v>
      </c>
      <c r="G916" s="28">
        <v>0.0</v>
      </c>
      <c r="H916" s="28">
        <v>0.0</v>
      </c>
      <c r="I916" s="28">
        <v>0.0</v>
      </c>
      <c r="J916" s="28">
        <v>0.0</v>
      </c>
      <c r="K916" s="28">
        <v>0.0</v>
      </c>
      <c r="L916" s="28">
        <v>0.0</v>
      </c>
      <c r="M916" s="28">
        <v>0.0</v>
      </c>
      <c r="N916" s="28">
        <v>0.0</v>
      </c>
      <c r="O916" s="28">
        <v>0.0</v>
      </c>
      <c r="P916" s="28">
        <v>0.0</v>
      </c>
      <c r="Q916" s="28">
        <v>0.0</v>
      </c>
      <c r="R916" s="28">
        <v>0.0</v>
      </c>
      <c r="S916" s="28">
        <v>10.0</v>
      </c>
      <c r="T916" s="28">
        <v>687.0</v>
      </c>
      <c r="U916" s="28">
        <v>467.0</v>
      </c>
      <c r="V916" s="28">
        <v>650.0</v>
      </c>
      <c r="W916" s="28">
        <v>560.0</v>
      </c>
      <c r="X916" s="29">
        <v>10.0</v>
      </c>
      <c r="Y916" s="28">
        <v>0.0</v>
      </c>
      <c r="Z916" s="28">
        <v>2384.0</v>
      </c>
      <c r="AA916" s="28">
        <v>2384.0</v>
      </c>
      <c r="AB916" s="46">
        <f t="array" ref="AB916">xlookup(A916&amp;B916,'Inventory by Market SKU (Units)'!D:D,'Inventory by Market SKU (Units)'!C:C,"",0)</f>
        <v>-10</v>
      </c>
      <c r="AC916" s="47">
        <f t="shared" si="1"/>
        <v>-0.01788908766</v>
      </c>
      <c r="AD916" s="46"/>
    </row>
    <row r="917" ht="14.25" hidden="1" customHeight="1">
      <c r="A917" s="18" t="s">
        <v>48</v>
      </c>
      <c r="B917" s="18" t="s">
        <v>904</v>
      </c>
      <c r="C917" s="30">
        <v>0.0</v>
      </c>
      <c r="D917" s="30">
        <v>0.0</v>
      </c>
      <c r="E917" s="30">
        <v>0.0</v>
      </c>
      <c r="F917" s="30">
        <v>0.0</v>
      </c>
      <c r="G917" s="30">
        <v>0.0</v>
      </c>
      <c r="H917" s="30">
        <v>0.0</v>
      </c>
      <c r="I917" s="30">
        <v>0.0</v>
      </c>
      <c r="J917" s="30">
        <v>0.0</v>
      </c>
      <c r="K917" s="30">
        <v>0.0</v>
      </c>
      <c r="L917" s="30">
        <v>0.0</v>
      </c>
      <c r="M917" s="30">
        <v>0.0</v>
      </c>
      <c r="N917" s="30">
        <v>0.0</v>
      </c>
      <c r="O917" s="30">
        <v>0.0</v>
      </c>
      <c r="P917" s="30">
        <v>0.0</v>
      </c>
      <c r="Q917" s="30">
        <v>0.0</v>
      </c>
      <c r="R917" s="30">
        <v>0.0</v>
      </c>
      <c r="S917" s="30">
        <v>0.0</v>
      </c>
      <c r="T917" s="30">
        <v>682.0</v>
      </c>
      <c r="U917" s="30">
        <v>434.0</v>
      </c>
      <c r="V917" s="30">
        <v>640.0</v>
      </c>
      <c r="W917" s="30">
        <v>520.0</v>
      </c>
      <c r="X917" s="48">
        <v>10.0</v>
      </c>
      <c r="Y917" s="30">
        <v>0.0</v>
      </c>
      <c r="Z917" s="30">
        <v>2286.0</v>
      </c>
      <c r="AA917" s="30">
        <v>2286.0</v>
      </c>
      <c r="AB917" s="46">
        <f t="array" ref="AB917">xlookup(A917&amp;B917,'Inventory by Market SKU (Units)'!D:D,'Inventory by Market SKU (Units)'!C:C,"",0)</f>
        <v>-10</v>
      </c>
      <c r="AC917" s="47">
        <f t="shared" si="1"/>
        <v>-0.01882057716</v>
      </c>
      <c r="AD917" s="46"/>
    </row>
    <row r="918" ht="14.25" hidden="1" customHeight="1">
      <c r="A918" s="11" t="s">
        <v>48</v>
      </c>
      <c r="B918" s="11" t="s">
        <v>905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0.0</v>
      </c>
      <c r="N918" s="28">
        <v>0.0</v>
      </c>
      <c r="O918" s="28">
        <v>0.0</v>
      </c>
      <c r="P918" s="28">
        <v>0.0</v>
      </c>
      <c r="Q918" s="28">
        <v>0.0</v>
      </c>
      <c r="R918" s="28">
        <v>0.0</v>
      </c>
      <c r="S918" s="28">
        <v>0.0</v>
      </c>
      <c r="T918" s="28">
        <v>10.0</v>
      </c>
      <c r="U918" s="28">
        <v>115.0</v>
      </c>
      <c r="V918" s="28">
        <v>41.0</v>
      </c>
      <c r="W918" s="28">
        <v>195.0</v>
      </c>
      <c r="X918" s="29">
        <v>0.0</v>
      </c>
      <c r="Y918" s="28">
        <v>0.0</v>
      </c>
      <c r="Z918" s="28">
        <v>361.0</v>
      </c>
      <c r="AA918" s="28">
        <v>361.0</v>
      </c>
      <c r="AB918" s="46">
        <f t="array" ref="AB918">xlookup(A918&amp;B918,'Inventory by Market SKU (Units)'!D:D,'Inventory by Market SKU (Units)'!C:C,"",0)</f>
        <v>0</v>
      </c>
      <c r="AC918" s="47">
        <f t="shared" si="1"/>
        <v>0</v>
      </c>
      <c r="AD918" s="46"/>
    </row>
    <row r="919" ht="14.25" hidden="1" customHeight="1">
      <c r="A919" s="18" t="s">
        <v>48</v>
      </c>
      <c r="B919" s="18" t="s">
        <v>906</v>
      </c>
      <c r="C919" s="30">
        <v>0.0</v>
      </c>
      <c r="D919" s="30">
        <v>0.0</v>
      </c>
      <c r="E919" s="30">
        <v>0.0</v>
      </c>
      <c r="F919" s="30">
        <v>0.0</v>
      </c>
      <c r="G919" s="30">
        <v>0.0</v>
      </c>
      <c r="H919" s="30">
        <v>0.0</v>
      </c>
      <c r="I919" s="30">
        <v>0.0</v>
      </c>
      <c r="J919" s="30">
        <v>0.0</v>
      </c>
      <c r="K919" s="30">
        <v>0.0</v>
      </c>
      <c r="L919" s="30">
        <v>0.0</v>
      </c>
      <c r="M919" s="30">
        <v>0.0</v>
      </c>
      <c r="N919" s="30">
        <v>0.0</v>
      </c>
      <c r="O919" s="30">
        <v>0.0</v>
      </c>
      <c r="P919" s="30">
        <v>0.0</v>
      </c>
      <c r="Q919" s="30">
        <v>0.0</v>
      </c>
      <c r="R919" s="30">
        <v>0.0</v>
      </c>
      <c r="S919" s="30">
        <v>0.0</v>
      </c>
      <c r="T919" s="30">
        <v>0.0</v>
      </c>
      <c r="U919" s="30">
        <v>99.0</v>
      </c>
      <c r="V919" s="30">
        <v>62.0</v>
      </c>
      <c r="W919" s="30">
        <v>175.0</v>
      </c>
      <c r="X919" s="48">
        <v>0.0</v>
      </c>
      <c r="Y919" s="30">
        <v>0.0</v>
      </c>
      <c r="Z919" s="30">
        <v>336.0</v>
      </c>
      <c r="AA919" s="30">
        <v>336.0</v>
      </c>
      <c r="AB919" s="46">
        <f t="array" ref="AB919">xlookup(A919&amp;B919,'Inventory by Market SKU (Units)'!D:D,'Inventory by Market SKU (Units)'!C:C,"",0)</f>
        <v>0</v>
      </c>
      <c r="AC919" s="47">
        <f t="shared" si="1"/>
        <v>0</v>
      </c>
      <c r="AD919" s="46"/>
    </row>
    <row r="920" ht="14.25" hidden="1" customHeight="1">
      <c r="A920" s="11" t="s">
        <v>48</v>
      </c>
      <c r="B920" s="11" t="s">
        <v>907</v>
      </c>
      <c r="C920" s="28">
        <v>0.0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0.0</v>
      </c>
      <c r="N920" s="28">
        <v>0.0</v>
      </c>
      <c r="O920" s="28">
        <v>0.0</v>
      </c>
      <c r="P920" s="28">
        <v>0.0</v>
      </c>
      <c r="Q920" s="28">
        <v>0.0</v>
      </c>
      <c r="R920" s="28">
        <v>0.0</v>
      </c>
      <c r="S920" s="28">
        <v>0.0</v>
      </c>
      <c r="T920" s="28">
        <v>0.0</v>
      </c>
      <c r="U920" s="28">
        <v>43.0</v>
      </c>
      <c r="V920" s="28">
        <v>55.0</v>
      </c>
      <c r="W920" s="28">
        <v>200.0</v>
      </c>
      <c r="X920" s="29">
        <v>0.0</v>
      </c>
      <c r="Y920" s="28">
        <v>0.0</v>
      </c>
      <c r="Z920" s="28">
        <v>298.0</v>
      </c>
      <c r="AA920" s="28">
        <v>298.0</v>
      </c>
      <c r="AB920" s="46">
        <f t="array" ref="AB920">xlookup(A920&amp;B920,'Inventory by Market SKU (Units)'!D:D,'Inventory by Market SKU (Units)'!C:C,"",0)</f>
        <v>0</v>
      </c>
      <c r="AC920" s="47">
        <f t="shared" si="1"/>
        <v>0</v>
      </c>
      <c r="AD920" s="46"/>
    </row>
    <row r="921" ht="14.25" hidden="1" customHeight="1">
      <c r="A921" s="18" t="s">
        <v>48</v>
      </c>
      <c r="B921" s="18" t="s">
        <v>908</v>
      </c>
      <c r="C921" s="30">
        <v>0.0</v>
      </c>
      <c r="D921" s="30">
        <v>0.0</v>
      </c>
      <c r="E921" s="30">
        <v>0.0</v>
      </c>
      <c r="F921" s="30">
        <v>0.0</v>
      </c>
      <c r="G921" s="30">
        <v>0.0</v>
      </c>
      <c r="H921" s="30">
        <v>0.0</v>
      </c>
      <c r="I921" s="30">
        <v>0.0</v>
      </c>
      <c r="J921" s="30">
        <v>0.0</v>
      </c>
      <c r="K921" s="30">
        <v>0.0</v>
      </c>
      <c r="L921" s="30">
        <v>0.0</v>
      </c>
      <c r="M921" s="30">
        <v>0.0</v>
      </c>
      <c r="N921" s="30">
        <v>0.0</v>
      </c>
      <c r="O921" s="30">
        <v>0.0</v>
      </c>
      <c r="P921" s="30">
        <v>0.0</v>
      </c>
      <c r="Q921" s="30">
        <v>0.0</v>
      </c>
      <c r="R921" s="30">
        <v>0.0</v>
      </c>
      <c r="S921" s="30">
        <v>0.0</v>
      </c>
      <c r="T921" s="30">
        <v>0.0</v>
      </c>
      <c r="U921" s="30">
        <v>0.0</v>
      </c>
      <c r="V921" s="30">
        <v>0.0</v>
      </c>
      <c r="W921" s="30">
        <v>170.0</v>
      </c>
      <c r="X921" s="48">
        <v>0.0</v>
      </c>
      <c r="Y921" s="30">
        <v>0.0</v>
      </c>
      <c r="Z921" s="30">
        <v>170.0</v>
      </c>
      <c r="AA921" s="30">
        <v>170.0</v>
      </c>
      <c r="AB921" s="46">
        <f t="array" ref="AB921">xlookup(A921&amp;B921,'Inventory by Market SKU (Units)'!D:D,'Inventory by Market SKU (Units)'!C:C,"",0)</f>
        <v>0</v>
      </c>
      <c r="AC921" s="47">
        <f t="shared" si="1"/>
        <v>0</v>
      </c>
      <c r="AD921" s="46"/>
    </row>
    <row r="922" ht="14.25" hidden="1" customHeight="1">
      <c r="A922" s="11" t="s">
        <v>48</v>
      </c>
      <c r="B922" s="11" t="s">
        <v>909</v>
      </c>
      <c r="C922" s="28">
        <v>0.0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0.0</v>
      </c>
      <c r="N922" s="28">
        <v>0.0</v>
      </c>
      <c r="O922" s="28">
        <v>0.0</v>
      </c>
      <c r="P922" s="28">
        <v>0.0</v>
      </c>
      <c r="Q922" s="28">
        <v>0.0</v>
      </c>
      <c r="R922" s="28">
        <v>0.0</v>
      </c>
      <c r="S922" s="28">
        <v>0.0</v>
      </c>
      <c r="T922" s="28">
        <v>0.0</v>
      </c>
      <c r="U922" s="28">
        <v>0.0</v>
      </c>
      <c r="V922" s="28">
        <v>0.0</v>
      </c>
      <c r="W922" s="28">
        <v>160.0</v>
      </c>
      <c r="X922" s="29">
        <v>0.0</v>
      </c>
      <c r="Y922" s="28">
        <v>0.0</v>
      </c>
      <c r="Z922" s="28">
        <v>160.0</v>
      </c>
      <c r="AA922" s="28">
        <v>160.0</v>
      </c>
      <c r="AB922" s="46">
        <f t="array" ref="AB922">xlookup(A922&amp;B922,'Inventory by Market SKU (Units)'!D:D,'Inventory by Market SKU (Units)'!C:C,"",0)</f>
        <v>0</v>
      </c>
      <c r="AC922" s="47">
        <f t="shared" si="1"/>
        <v>0</v>
      </c>
      <c r="AD922" s="46"/>
    </row>
    <row r="923" ht="14.25" hidden="1" customHeight="1">
      <c r="A923" s="18" t="s">
        <v>48</v>
      </c>
      <c r="B923" s="18" t="s">
        <v>910</v>
      </c>
      <c r="C923" s="30">
        <v>0.0</v>
      </c>
      <c r="D923" s="30">
        <v>0.0</v>
      </c>
      <c r="E923" s="30">
        <v>0.0</v>
      </c>
      <c r="F923" s="30">
        <v>0.0</v>
      </c>
      <c r="G923" s="30">
        <v>0.0</v>
      </c>
      <c r="H923" s="30">
        <v>0.0</v>
      </c>
      <c r="I923" s="30">
        <v>0.0</v>
      </c>
      <c r="J923" s="30">
        <v>0.0</v>
      </c>
      <c r="K923" s="30">
        <v>0.0</v>
      </c>
      <c r="L923" s="30">
        <v>0.0</v>
      </c>
      <c r="M923" s="30">
        <v>0.0</v>
      </c>
      <c r="N923" s="30">
        <v>0.0</v>
      </c>
      <c r="O923" s="30">
        <v>0.0</v>
      </c>
      <c r="P923" s="30">
        <v>0.0</v>
      </c>
      <c r="Q923" s="30">
        <v>0.0</v>
      </c>
      <c r="R923" s="30">
        <v>0.0</v>
      </c>
      <c r="S923" s="30">
        <v>0.0</v>
      </c>
      <c r="T923" s="30">
        <v>0.0</v>
      </c>
      <c r="U923" s="30">
        <v>0.0</v>
      </c>
      <c r="V923" s="30">
        <v>0.0</v>
      </c>
      <c r="W923" s="30">
        <v>150.0</v>
      </c>
      <c r="X923" s="48">
        <v>0.0</v>
      </c>
      <c r="Y923" s="30">
        <v>0.0</v>
      </c>
      <c r="Z923" s="30">
        <v>150.0</v>
      </c>
      <c r="AA923" s="30">
        <v>150.0</v>
      </c>
      <c r="AB923" s="46">
        <f t="array" ref="AB923">xlookup(A923&amp;B923,'Inventory by Market SKU (Units)'!D:D,'Inventory by Market SKU (Units)'!C:C,"",0)</f>
        <v>0</v>
      </c>
      <c r="AC923" s="47">
        <f t="shared" si="1"/>
        <v>0</v>
      </c>
      <c r="AD923" s="46"/>
    </row>
    <row r="924" ht="14.25" hidden="1" customHeight="1">
      <c r="A924" s="11" t="s">
        <v>48</v>
      </c>
      <c r="B924" s="11" t="s">
        <v>911</v>
      </c>
      <c r="C924" s="28">
        <v>0.0</v>
      </c>
      <c r="D924" s="28">
        <v>0.0</v>
      </c>
      <c r="E924" s="28">
        <v>0.0</v>
      </c>
      <c r="F924" s="28">
        <v>0.0</v>
      </c>
      <c r="G924" s="28">
        <v>0.0</v>
      </c>
      <c r="H924" s="28">
        <v>0.0</v>
      </c>
      <c r="I924" s="28">
        <v>0.0</v>
      </c>
      <c r="J924" s="28">
        <v>0.0</v>
      </c>
      <c r="K924" s="28">
        <v>0.0</v>
      </c>
      <c r="L924" s="28">
        <v>0.0</v>
      </c>
      <c r="M924" s="28">
        <v>0.0</v>
      </c>
      <c r="N924" s="28">
        <v>0.0</v>
      </c>
      <c r="O924" s="28">
        <v>0.0</v>
      </c>
      <c r="P924" s="28">
        <v>0.0</v>
      </c>
      <c r="Q924" s="28">
        <v>0.0</v>
      </c>
      <c r="R924" s="28">
        <v>0.0</v>
      </c>
      <c r="S924" s="28">
        <v>0.0</v>
      </c>
      <c r="T924" s="28">
        <v>0.0</v>
      </c>
      <c r="U924" s="28">
        <v>0.0</v>
      </c>
      <c r="V924" s="28">
        <v>0.0</v>
      </c>
      <c r="W924" s="28">
        <v>160.0</v>
      </c>
      <c r="X924" s="29">
        <v>0.0</v>
      </c>
      <c r="Y924" s="28">
        <v>0.0</v>
      </c>
      <c r="Z924" s="28">
        <v>160.0</v>
      </c>
      <c r="AA924" s="28">
        <v>160.0</v>
      </c>
      <c r="AB924" s="46">
        <f t="array" ref="AB924">xlookup(A924&amp;B924,'Inventory by Market SKU (Units)'!D:D,'Inventory by Market SKU (Units)'!C:C,"",0)</f>
        <v>0</v>
      </c>
      <c r="AC924" s="47">
        <f t="shared" si="1"/>
        <v>0</v>
      </c>
      <c r="AD924" s="46"/>
    </row>
    <row r="925" ht="14.25" hidden="1" customHeight="1">
      <c r="A925" s="18" t="s">
        <v>48</v>
      </c>
      <c r="B925" s="18" t="s">
        <v>912</v>
      </c>
      <c r="C925" s="30">
        <v>0.0</v>
      </c>
      <c r="D925" s="30">
        <v>0.0</v>
      </c>
      <c r="E925" s="30">
        <v>0.0</v>
      </c>
      <c r="F925" s="30">
        <v>0.0</v>
      </c>
      <c r="G925" s="30">
        <v>0.0</v>
      </c>
      <c r="H925" s="30">
        <v>0.0</v>
      </c>
      <c r="I925" s="30">
        <v>0.0</v>
      </c>
      <c r="J925" s="30">
        <v>0.0</v>
      </c>
      <c r="K925" s="30">
        <v>0.0</v>
      </c>
      <c r="L925" s="30">
        <v>0.0</v>
      </c>
      <c r="M925" s="30">
        <v>0.0</v>
      </c>
      <c r="N925" s="30">
        <v>0.0</v>
      </c>
      <c r="O925" s="30">
        <v>0.0</v>
      </c>
      <c r="P925" s="30">
        <v>0.0</v>
      </c>
      <c r="Q925" s="30">
        <v>0.0</v>
      </c>
      <c r="R925" s="30">
        <v>0.0</v>
      </c>
      <c r="S925" s="30">
        <v>0.0</v>
      </c>
      <c r="T925" s="30">
        <v>0.0</v>
      </c>
      <c r="U925" s="30">
        <v>0.0</v>
      </c>
      <c r="V925" s="30">
        <v>0.0</v>
      </c>
      <c r="W925" s="30">
        <v>160.0</v>
      </c>
      <c r="X925" s="48">
        <v>0.0</v>
      </c>
      <c r="Y925" s="30">
        <v>0.0</v>
      </c>
      <c r="Z925" s="30">
        <v>160.0</v>
      </c>
      <c r="AA925" s="30">
        <v>160.0</v>
      </c>
      <c r="AB925" s="46">
        <f t="array" ref="AB925">xlookup(A925&amp;B925,'Inventory by Market SKU (Units)'!D:D,'Inventory by Market SKU (Units)'!C:C,"",0)</f>
        <v>0</v>
      </c>
      <c r="AC925" s="47">
        <f t="shared" si="1"/>
        <v>0</v>
      </c>
      <c r="AD925" s="46"/>
    </row>
    <row r="926" ht="14.25" customHeight="1">
      <c r="X926" s="51"/>
      <c r="AC926" s="52"/>
    </row>
    <row r="927" ht="14.25" customHeight="1">
      <c r="X927" s="51"/>
      <c r="AC927" s="52"/>
    </row>
    <row r="928" ht="14.25" customHeight="1">
      <c r="X928" s="51"/>
      <c r="AC928" s="52"/>
    </row>
    <row r="929" ht="14.25" customHeight="1">
      <c r="X929" s="51"/>
      <c r="AC929" s="52"/>
    </row>
    <row r="930" ht="14.25" customHeight="1">
      <c r="X930" s="51"/>
      <c r="AC930" s="52"/>
    </row>
    <row r="931" ht="14.25" customHeight="1">
      <c r="X931" s="51"/>
      <c r="AC931" s="52"/>
    </row>
    <row r="932" ht="14.25" customHeight="1">
      <c r="X932" s="51"/>
      <c r="AC932" s="52"/>
    </row>
    <row r="933" ht="14.25" customHeight="1">
      <c r="X933" s="51"/>
      <c r="AC933" s="52"/>
    </row>
    <row r="934" ht="14.25" customHeight="1">
      <c r="X934" s="51"/>
      <c r="AC934" s="52"/>
    </row>
    <row r="935" ht="14.25" customHeight="1">
      <c r="X935" s="51"/>
      <c r="AC935" s="52"/>
    </row>
    <row r="936" ht="14.25" customHeight="1">
      <c r="X936" s="51"/>
      <c r="AC936" s="52"/>
    </row>
    <row r="937" ht="14.25" customHeight="1">
      <c r="X937" s="51"/>
      <c r="AC937" s="52"/>
    </row>
    <row r="938" ht="14.25" customHeight="1">
      <c r="X938" s="51"/>
      <c r="AC938" s="52"/>
    </row>
    <row r="939" ht="14.25" customHeight="1">
      <c r="X939" s="51"/>
      <c r="AC939" s="52"/>
    </row>
    <row r="940" ht="14.25" customHeight="1">
      <c r="X940" s="51"/>
      <c r="AC940" s="52"/>
    </row>
    <row r="941" ht="14.25" customHeight="1">
      <c r="X941" s="51"/>
      <c r="AC941" s="52"/>
    </row>
    <row r="942" ht="14.25" customHeight="1">
      <c r="X942" s="51"/>
      <c r="AC942" s="52"/>
    </row>
    <row r="943" ht="14.25" customHeight="1">
      <c r="X943" s="51"/>
      <c r="AC943" s="52"/>
    </row>
    <row r="944" ht="14.25" customHeight="1">
      <c r="X944" s="51"/>
      <c r="AC944" s="52"/>
    </row>
    <row r="945" ht="14.25" customHeight="1">
      <c r="X945" s="51"/>
      <c r="AC945" s="52"/>
    </row>
    <row r="946" ht="14.25" customHeight="1">
      <c r="X946" s="51"/>
      <c r="AC946" s="52"/>
    </row>
    <row r="947" ht="14.25" customHeight="1">
      <c r="X947" s="51"/>
      <c r="AC947" s="52"/>
    </row>
    <row r="948" ht="14.25" customHeight="1">
      <c r="X948" s="51"/>
      <c r="AC948" s="52"/>
    </row>
    <row r="949" ht="14.25" customHeight="1">
      <c r="X949" s="51"/>
      <c r="AC949" s="52"/>
    </row>
    <row r="950" ht="14.25" customHeight="1">
      <c r="X950" s="51"/>
      <c r="AC950" s="52"/>
    </row>
    <row r="951" ht="14.25" customHeight="1">
      <c r="X951" s="51"/>
      <c r="AC951" s="52"/>
    </row>
    <row r="952" ht="14.25" customHeight="1">
      <c r="X952" s="51"/>
      <c r="AC952" s="52"/>
    </row>
    <row r="953" ht="14.25" customHeight="1">
      <c r="X953" s="51"/>
      <c r="AC953" s="52"/>
    </row>
    <row r="954" ht="14.25" customHeight="1">
      <c r="X954" s="51"/>
      <c r="AC954" s="52"/>
    </row>
    <row r="955" ht="14.25" customHeight="1">
      <c r="X955" s="51"/>
      <c r="AC955" s="52"/>
    </row>
    <row r="956" ht="14.25" customHeight="1">
      <c r="X956" s="51"/>
      <c r="AC956" s="52"/>
    </row>
    <row r="957" ht="14.25" customHeight="1">
      <c r="X957" s="51"/>
      <c r="AC957" s="52"/>
    </row>
    <row r="958" ht="14.25" customHeight="1">
      <c r="X958" s="51"/>
      <c r="AC958" s="52"/>
    </row>
    <row r="959" ht="14.25" customHeight="1">
      <c r="X959" s="51"/>
      <c r="AC959" s="52"/>
    </row>
    <row r="960" ht="14.25" customHeight="1">
      <c r="X960" s="51"/>
      <c r="AC960" s="52"/>
    </row>
    <row r="961" ht="14.25" customHeight="1">
      <c r="X961" s="51"/>
      <c r="AC961" s="52"/>
    </row>
    <row r="962" ht="14.25" customHeight="1">
      <c r="X962" s="51"/>
      <c r="AC962" s="52"/>
    </row>
    <row r="963" ht="14.25" customHeight="1">
      <c r="X963" s="51"/>
      <c r="AC963" s="52"/>
    </row>
    <row r="964" ht="14.25" customHeight="1">
      <c r="X964" s="51"/>
      <c r="AC964" s="52"/>
    </row>
    <row r="965" ht="14.25" customHeight="1">
      <c r="X965" s="51"/>
      <c r="AC965" s="52"/>
    </row>
    <row r="966" ht="14.25" customHeight="1">
      <c r="X966" s="51"/>
      <c r="AC966" s="52"/>
    </row>
    <row r="967" ht="14.25" customHeight="1">
      <c r="X967" s="51"/>
      <c r="AC967" s="52"/>
    </row>
    <row r="968" ht="14.25" customHeight="1">
      <c r="X968" s="51"/>
      <c r="AC968" s="52"/>
    </row>
    <row r="969" ht="14.25" customHeight="1">
      <c r="X969" s="51"/>
      <c r="AC969" s="52"/>
    </row>
    <row r="970" ht="14.25" customHeight="1">
      <c r="X970" s="51"/>
      <c r="AC970" s="52"/>
    </row>
    <row r="971" ht="14.25" customHeight="1">
      <c r="X971" s="51"/>
      <c r="AC971" s="52"/>
    </row>
    <row r="972" ht="14.25" customHeight="1">
      <c r="X972" s="51"/>
      <c r="AC972" s="52"/>
    </row>
    <row r="973" ht="14.25" customHeight="1">
      <c r="X973" s="51"/>
      <c r="AC973" s="52"/>
    </row>
    <row r="974" ht="14.25" customHeight="1">
      <c r="X974" s="51"/>
      <c r="AC974" s="52"/>
    </row>
    <row r="975" ht="14.25" customHeight="1">
      <c r="X975" s="51"/>
      <c r="AC975" s="52"/>
    </row>
    <row r="976" ht="14.25" customHeight="1">
      <c r="X976" s="51"/>
      <c r="AC976" s="52"/>
    </row>
    <row r="977" ht="14.25" customHeight="1">
      <c r="X977" s="51"/>
      <c r="AC977" s="52"/>
    </row>
    <row r="978" ht="14.25" customHeight="1">
      <c r="X978" s="51"/>
      <c r="AC978" s="52"/>
    </row>
    <row r="979" ht="14.25" customHeight="1">
      <c r="X979" s="51"/>
      <c r="AC979" s="52"/>
    </row>
    <row r="980" ht="14.25" customHeight="1">
      <c r="X980" s="51"/>
      <c r="AC980" s="52"/>
    </row>
    <row r="981" ht="14.25" customHeight="1">
      <c r="X981" s="51"/>
      <c r="AC981" s="52"/>
    </row>
    <row r="982" ht="14.25" customHeight="1">
      <c r="X982" s="51"/>
      <c r="AC982" s="52"/>
    </row>
    <row r="983" ht="14.25" customHeight="1">
      <c r="X983" s="51"/>
      <c r="AC983" s="52"/>
    </row>
    <row r="984" ht="14.25" customHeight="1">
      <c r="X984" s="51"/>
      <c r="AC984" s="52"/>
    </row>
    <row r="985" ht="14.25" customHeight="1">
      <c r="X985" s="51"/>
      <c r="AC985" s="52"/>
    </row>
    <row r="986" ht="14.25" customHeight="1">
      <c r="X986" s="51"/>
      <c r="AC986" s="52"/>
    </row>
    <row r="987" ht="14.25" customHeight="1">
      <c r="X987" s="51"/>
      <c r="AC987" s="52"/>
    </row>
    <row r="988" ht="14.25" customHeight="1">
      <c r="X988" s="51"/>
      <c r="AC988" s="52"/>
    </row>
    <row r="989" ht="14.25" customHeight="1">
      <c r="X989" s="51"/>
      <c r="AC989" s="52"/>
    </row>
    <row r="990" ht="14.25" customHeight="1">
      <c r="X990" s="51"/>
      <c r="AC990" s="52"/>
    </row>
    <row r="991" ht="14.25" customHeight="1">
      <c r="X991" s="51"/>
      <c r="AC991" s="52"/>
    </row>
    <row r="992" ht="14.25" customHeight="1">
      <c r="X992" s="51"/>
      <c r="AC992" s="52"/>
    </row>
    <row r="993" ht="14.25" customHeight="1">
      <c r="X993" s="51"/>
      <c r="AC993" s="52"/>
    </row>
    <row r="994" ht="14.25" customHeight="1">
      <c r="X994" s="51"/>
      <c r="AC994" s="52"/>
    </row>
    <row r="995" ht="14.25" customHeight="1">
      <c r="X995" s="51"/>
      <c r="AC995" s="52"/>
    </row>
    <row r="996" ht="14.25" customHeight="1">
      <c r="X996" s="51"/>
      <c r="AC996" s="52"/>
    </row>
    <row r="997" ht="14.25" customHeight="1">
      <c r="X997" s="51"/>
      <c r="AC997" s="52"/>
    </row>
    <row r="998" ht="14.25" customHeight="1">
      <c r="X998" s="51"/>
      <c r="AC998" s="52"/>
    </row>
    <row r="999" ht="14.25" customHeight="1">
      <c r="X999" s="51"/>
      <c r="AC999" s="52"/>
    </row>
    <row r="1000" ht="14.25" customHeight="1">
      <c r="X1000" s="51"/>
      <c r="AC1000" s="52"/>
    </row>
  </sheetData>
  <autoFilter ref="$A$1:$AC$925">
    <filterColumn colId="0">
      <filters>
        <filter val="OR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3.57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50</v>
      </c>
      <c r="Y1" s="42" t="s">
        <v>25</v>
      </c>
      <c r="Z1" s="42" t="s">
        <v>26</v>
      </c>
      <c r="AA1" s="42" t="s">
        <v>27</v>
      </c>
    </row>
    <row r="2" ht="14.25" hidden="1" customHeight="1">
      <c r="A2" s="11" t="s">
        <v>36</v>
      </c>
      <c r="B2" s="11" t="s">
        <v>55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5951.0</v>
      </c>
      <c r="P2" s="12">
        <v>34162.0</v>
      </c>
      <c r="Q2" s="12">
        <v>32180.0</v>
      </c>
      <c r="R2" s="12">
        <v>45821.0</v>
      </c>
      <c r="S2" s="12">
        <v>33374.0</v>
      </c>
      <c r="T2" s="12">
        <v>46493.0</v>
      </c>
      <c r="U2" s="12">
        <v>36218.0</v>
      </c>
      <c r="V2" s="12">
        <v>14420.0</v>
      </c>
      <c r="W2" s="12">
        <v>37929.0</v>
      </c>
      <c r="X2" s="12">
        <v>3797.0</v>
      </c>
      <c r="Y2" s="12">
        <v>0.0</v>
      </c>
      <c r="Z2" s="12">
        <v>290345.0</v>
      </c>
      <c r="AA2" s="12">
        <v>290345.0</v>
      </c>
    </row>
    <row r="3" ht="14.25" hidden="1" customHeight="1">
      <c r="A3" s="18" t="s">
        <v>36</v>
      </c>
      <c r="B3" s="18" t="s">
        <v>56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5037.0</v>
      </c>
      <c r="P3" s="19">
        <v>31823.0</v>
      </c>
      <c r="Q3" s="19">
        <v>30607.0</v>
      </c>
      <c r="R3" s="19">
        <v>44039.0</v>
      </c>
      <c r="S3" s="19">
        <v>24810.0</v>
      </c>
      <c r="T3" s="19">
        <v>29461.0</v>
      </c>
      <c r="U3" s="19">
        <v>36040.0</v>
      </c>
      <c r="V3" s="19">
        <v>17607.0</v>
      </c>
      <c r="W3" s="19">
        <v>30533.0</v>
      </c>
      <c r="X3" s="19">
        <v>3536.0</v>
      </c>
      <c r="Y3" s="19">
        <v>0.0</v>
      </c>
      <c r="Z3" s="19">
        <v>253493.0</v>
      </c>
      <c r="AA3" s="19">
        <v>253493.0</v>
      </c>
    </row>
    <row r="4" ht="14.25" hidden="1" customHeight="1">
      <c r="A4" s="11" t="s">
        <v>36</v>
      </c>
      <c r="B4" s="11" t="s">
        <v>57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6065.0</v>
      </c>
      <c r="P4" s="12">
        <v>27556.0</v>
      </c>
      <c r="Q4" s="12">
        <v>29589.0</v>
      </c>
      <c r="R4" s="12">
        <v>42552.0</v>
      </c>
      <c r="S4" s="12">
        <v>32522.0</v>
      </c>
      <c r="T4" s="12">
        <v>38005.0</v>
      </c>
      <c r="U4" s="12">
        <v>33933.0</v>
      </c>
      <c r="V4" s="12">
        <v>20732.0</v>
      </c>
      <c r="W4" s="12">
        <v>30893.0</v>
      </c>
      <c r="X4" s="12">
        <v>2460.0</v>
      </c>
      <c r="Y4" s="12">
        <v>0.0</v>
      </c>
      <c r="Z4" s="12">
        <v>264307.0</v>
      </c>
      <c r="AA4" s="12">
        <v>264307.0</v>
      </c>
    </row>
    <row r="5" ht="14.25" hidden="1" customHeight="1">
      <c r="A5" s="18" t="s">
        <v>36</v>
      </c>
      <c r="B5" s="18" t="s">
        <v>58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17232.0</v>
      </c>
      <c r="Q5" s="19">
        <v>24221.0</v>
      </c>
      <c r="R5" s="19">
        <v>36304.0</v>
      </c>
      <c r="S5" s="19">
        <v>27539.0</v>
      </c>
      <c r="T5" s="19">
        <v>30126.0</v>
      </c>
      <c r="U5" s="19">
        <v>21422.0</v>
      </c>
      <c r="V5" s="19">
        <v>21888.0</v>
      </c>
      <c r="W5" s="19">
        <v>24620.0</v>
      </c>
      <c r="X5" s="19">
        <v>3063.0</v>
      </c>
      <c r="Y5" s="19">
        <v>0.0</v>
      </c>
      <c r="Z5" s="19">
        <v>206415.0</v>
      </c>
      <c r="AA5" s="19">
        <v>206415.0</v>
      </c>
    </row>
    <row r="6" ht="14.25" hidden="1" customHeight="1">
      <c r="A6" s="11" t="s">
        <v>36</v>
      </c>
      <c r="B6" s="11" t="s">
        <v>59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17123.0</v>
      </c>
      <c r="Q6" s="12">
        <v>19932.0</v>
      </c>
      <c r="R6" s="12">
        <v>34923.0</v>
      </c>
      <c r="S6" s="12">
        <v>15454.0</v>
      </c>
      <c r="T6" s="12">
        <v>22358.0</v>
      </c>
      <c r="U6" s="12">
        <v>20620.0</v>
      </c>
      <c r="V6" s="12">
        <v>17945.0</v>
      </c>
      <c r="W6" s="12">
        <v>25236.0</v>
      </c>
      <c r="X6" s="12">
        <v>1260.0</v>
      </c>
      <c r="Y6" s="12">
        <v>0.0</v>
      </c>
      <c r="Z6" s="12">
        <v>174851.0</v>
      </c>
      <c r="AA6" s="12">
        <v>174851.0</v>
      </c>
    </row>
    <row r="7" ht="14.25" hidden="1" customHeight="1">
      <c r="A7" s="18" t="s">
        <v>36</v>
      </c>
      <c r="B7" s="18" t="s">
        <v>60</v>
      </c>
      <c r="C7" s="19">
        <v>0.0</v>
      </c>
      <c r="D7" s="19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4536.0</v>
      </c>
      <c r="P7" s="19">
        <v>26774.0</v>
      </c>
      <c r="Q7" s="19">
        <v>21612.0</v>
      </c>
      <c r="R7" s="19">
        <v>34073.0</v>
      </c>
      <c r="S7" s="19">
        <v>23601.0</v>
      </c>
      <c r="T7" s="19">
        <v>28700.0</v>
      </c>
      <c r="U7" s="19">
        <v>28118.0</v>
      </c>
      <c r="V7" s="19">
        <v>16728.0</v>
      </c>
      <c r="W7" s="19">
        <v>24471.0</v>
      </c>
      <c r="X7" s="19">
        <v>1563.0</v>
      </c>
      <c r="Y7" s="19">
        <v>0.0</v>
      </c>
      <c r="Z7" s="19">
        <v>210176.0</v>
      </c>
      <c r="AA7" s="19">
        <v>210176.0</v>
      </c>
    </row>
    <row r="8" ht="14.25" hidden="1" customHeight="1">
      <c r="A8" s="11" t="s">
        <v>36</v>
      </c>
      <c r="B8" s="11" t="s">
        <v>61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4413.0</v>
      </c>
      <c r="P8" s="12">
        <v>28955.0</v>
      </c>
      <c r="Q8" s="12">
        <v>23347.0</v>
      </c>
      <c r="R8" s="12">
        <v>32044.0</v>
      </c>
      <c r="S8" s="12">
        <v>23789.0</v>
      </c>
      <c r="T8" s="12">
        <v>27580.0</v>
      </c>
      <c r="U8" s="12">
        <v>26812.0</v>
      </c>
      <c r="V8" s="12">
        <v>14277.0</v>
      </c>
      <c r="W8" s="12">
        <v>23732.0</v>
      </c>
      <c r="X8" s="12">
        <v>1795.0</v>
      </c>
      <c r="Y8" s="12">
        <v>0.0</v>
      </c>
      <c r="Z8" s="12">
        <v>206744.0</v>
      </c>
      <c r="AA8" s="12">
        <v>206744.0</v>
      </c>
    </row>
    <row r="9" ht="14.25" hidden="1" customHeight="1">
      <c r="A9" s="18" t="s">
        <v>36</v>
      </c>
      <c r="B9" s="18" t="s">
        <v>62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4448.0</v>
      </c>
      <c r="P9" s="19">
        <v>31286.0</v>
      </c>
      <c r="Q9" s="19">
        <v>16460.0</v>
      </c>
      <c r="R9" s="19">
        <v>31391.0</v>
      </c>
      <c r="S9" s="19">
        <v>24162.0</v>
      </c>
      <c r="T9" s="19">
        <v>31110.0</v>
      </c>
      <c r="U9" s="19">
        <v>28064.0</v>
      </c>
      <c r="V9" s="19">
        <v>16780.0</v>
      </c>
      <c r="W9" s="19">
        <v>25038.0</v>
      </c>
      <c r="X9" s="19">
        <v>2359.0</v>
      </c>
      <c r="Y9" s="19">
        <v>0.0</v>
      </c>
      <c r="Z9" s="19">
        <v>211098.0</v>
      </c>
      <c r="AA9" s="19">
        <v>211098.0</v>
      </c>
    </row>
    <row r="10" ht="14.25" hidden="1" customHeight="1">
      <c r="A10" s="11" t="s">
        <v>36</v>
      </c>
      <c r="B10" s="11" t="s">
        <v>63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7262.0</v>
      </c>
      <c r="Q10" s="12">
        <v>19607.0</v>
      </c>
      <c r="R10" s="12">
        <v>26518.0</v>
      </c>
      <c r="S10" s="12">
        <v>15729.0</v>
      </c>
      <c r="T10" s="12">
        <v>25590.0</v>
      </c>
      <c r="U10" s="12">
        <v>19212.0</v>
      </c>
      <c r="V10" s="12">
        <v>17761.0</v>
      </c>
      <c r="W10" s="12">
        <v>19985.0</v>
      </c>
      <c r="X10" s="12">
        <v>926.0</v>
      </c>
      <c r="Y10" s="12">
        <v>0.0</v>
      </c>
      <c r="Z10" s="12">
        <v>152590.0</v>
      </c>
      <c r="AA10" s="12">
        <v>152590.0</v>
      </c>
    </row>
    <row r="11" ht="14.25" hidden="1" customHeight="1">
      <c r="A11" s="18" t="s">
        <v>36</v>
      </c>
      <c r="B11" s="18" t="s">
        <v>64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5730.0</v>
      </c>
      <c r="Q11" s="19">
        <v>17054.0</v>
      </c>
      <c r="R11" s="19">
        <v>24910.0</v>
      </c>
      <c r="S11" s="19">
        <v>18178.0</v>
      </c>
      <c r="T11" s="19">
        <v>23848.0</v>
      </c>
      <c r="U11" s="19">
        <v>25184.0</v>
      </c>
      <c r="V11" s="19">
        <v>10535.0</v>
      </c>
      <c r="W11" s="19">
        <v>17566.0</v>
      </c>
      <c r="X11" s="19">
        <v>1579.0</v>
      </c>
      <c r="Y11" s="19">
        <v>0.0</v>
      </c>
      <c r="Z11" s="19">
        <v>144584.0</v>
      </c>
      <c r="AA11" s="19">
        <v>144584.0</v>
      </c>
    </row>
    <row r="12" ht="14.25" hidden="1" customHeight="1">
      <c r="A12" s="11" t="s">
        <v>36</v>
      </c>
      <c r="B12" s="11" t="s">
        <v>65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15640.0</v>
      </c>
      <c r="R12" s="12">
        <v>24825.0</v>
      </c>
      <c r="S12" s="12">
        <v>13392.0</v>
      </c>
      <c r="T12" s="12">
        <v>24604.0</v>
      </c>
      <c r="U12" s="12">
        <v>22099.0</v>
      </c>
      <c r="V12" s="12">
        <v>10833.0</v>
      </c>
      <c r="W12" s="12">
        <v>18962.0</v>
      </c>
      <c r="X12" s="12">
        <v>1104.0</v>
      </c>
      <c r="Y12" s="12">
        <v>0.0</v>
      </c>
      <c r="Z12" s="12">
        <v>131459.0</v>
      </c>
      <c r="AA12" s="12">
        <v>131459.0</v>
      </c>
    </row>
    <row r="13" ht="14.25" hidden="1" customHeight="1">
      <c r="A13" s="18" t="s">
        <v>36</v>
      </c>
      <c r="B13" s="18" t="s">
        <v>66</v>
      </c>
      <c r="C13" s="19">
        <v>0.0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4949.0</v>
      </c>
      <c r="Q13" s="19">
        <v>19637.0</v>
      </c>
      <c r="R13" s="19">
        <v>21654.0</v>
      </c>
      <c r="S13" s="19">
        <v>7317.0</v>
      </c>
      <c r="T13" s="19">
        <v>26668.0</v>
      </c>
      <c r="U13" s="19">
        <v>13922.0</v>
      </c>
      <c r="V13" s="19">
        <v>15094.0</v>
      </c>
      <c r="W13" s="19">
        <v>22163.0</v>
      </c>
      <c r="X13" s="19">
        <v>1425.0</v>
      </c>
      <c r="Y13" s="19">
        <v>0.0</v>
      </c>
      <c r="Z13" s="19">
        <v>132829.0</v>
      </c>
      <c r="AA13" s="19">
        <v>132829.0</v>
      </c>
    </row>
    <row r="14" ht="14.25" hidden="1" customHeight="1">
      <c r="A14" s="11" t="s">
        <v>36</v>
      </c>
      <c r="B14" s="11" t="s">
        <v>67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14987.0</v>
      </c>
      <c r="R14" s="12">
        <v>20080.0</v>
      </c>
      <c r="S14" s="12">
        <v>13810.0</v>
      </c>
      <c r="T14" s="12">
        <v>22141.0</v>
      </c>
      <c r="U14" s="12">
        <v>18720.0</v>
      </c>
      <c r="V14" s="12">
        <v>12985.0</v>
      </c>
      <c r="W14" s="12">
        <v>19972.0</v>
      </c>
      <c r="X14" s="12">
        <v>1196.0</v>
      </c>
      <c r="Y14" s="12">
        <v>0.0</v>
      </c>
      <c r="Z14" s="12">
        <v>123891.0</v>
      </c>
      <c r="AA14" s="12">
        <v>123891.0</v>
      </c>
    </row>
    <row r="15" ht="14.25" hidden="1" customHeight="1">
      <c r="A15" s="18" t="s">
        <v>36</v>
      </c>
      <c r="B15" s="18" t="s">
        <v>68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240.0</v>
      </c>
      <c r="Q15" s="19">
        <v>13040.0</v>
      </c>
      <c r="R15" s="19">
        <v>15887.0</v>
      </c>
      <c r="S15" s="19">
        <v>11208.0</v>
      </c>
      <c r="T15" s="19">
        <v>14974.0</v>
      </c>
      <c r="U15" s="19">
        <v>11774.0</v>
      </c>
      <c r="V15" s="19">
        <v>12622.0</v>
      </c>
      <c r="W15" s="19">
        <v>15551.0</v>
      </c>
      <c r="X15" s="19">
        <v>1454.0</v>
      </c>
      <c r="Y15" s="19">
        <v>0.0</v>
      </c>
      <c r="Z15" s="19">
        <v>96750.0</v>
      </c>
      <c r="AA15" s="19">
        <v>96750.0</v>
      </c>
    </row>
    <row r="16" ht="14.25" hidden="1" customHeight="1">
      <c r="A16" s="11" t="s">
        <v>36</v>
      </c>
      <c r="B16" s="11" t="s">
        <v>69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9295.0</v>
      </c>
      <c r="Q16" s="12">
        <v>10244.0</v>
      </c>
      <c r="R16" s="12">
        <v>13159.0</v>
      </c>
      <c r="S16" s="12">
        <v>13283.0</v>
      </c>
      <c r="T16" s="12">
        <v>19901.0</v>
      </c>
      <c r="U16" s="12">
        <v>15949.0</v>
      </c>
      <c r="V16" s="12">
        <v>5921.0</v>
      </c>
      <c r="W16" s="12">
        <v>17519.0</v>
      </c>
      <c r="X16" s="12">
        <v>720.0</v>
      </c>
      <c r="Y16" s="12">
        <v>0.0</v>
      </c>
      <c r="Z16" s="12">
        <v>105991.0</v>
      </c>
      <c r="AA16" s="12">
        <v>105991.0</v>
      </c>
    </row>
    <row r="17" ht="14.25" hidden="1" customHeight="1">
      <c r="A17" s="18" t="s">
        <v>36</v>
      </c>
      <c r="B17" s="18" t="s">
        <v>70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680.0</v>
      </c>
      <c r="Q17" s="19">
        <v>12712.0</v>
      </c>
      <c r="R17" s="19">
        <v>16724.0</v>
      </c>
      <c r="S17" s="19">
        <v>11637.0</v>
      </c>
      <c r="T17" s="19">
        <v>9899.0</v>
      </c>
      <c r="U17" s="19">
        <v>15579.0</v>
      </c>
      <c r="V17" s="19">
        <v>8132.0</v>
      </c>
      <c r="W17" s="19">
        <v>14066.0</v>
      </c>
      <c r="X17" s="19">
        <v>810.0</v>
      </c>
      <c r="Y17" s="19">
        <v>0.0</v>
      </c>
      <c r="Z17" s="19">
        <v>90239.0</v>
      </c>
      <c r="AA17" s="19">
        <v>90239.0</v>
      </c>
    </row>
    <row r="18" ht="14.25" hidden="1" customHeight="1">
      <c r="A18" s="11" t="s">
        <v>36</v>
      </c>
      <c r="B18" s="11" t="s">
        <v>71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4963.0</v>
      </c>
      <c r="Q18" s="12">
        <v>14814.0</v>
      </c>
      <c r="R18" s="12">
        <v>4544.0</v>
      </c>
      <c r="S18" s="12">
        <v>12076.0</v>
      </c>
      <c r="T18" s="12">
        <v>15119.0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51516.0</v>
      </c>
      <c r="AA18" s="12">
        <v>51516.0</v>
      </c>
    </row>
    <row r="19" ht="14.25" hidden="1" customHeight="1">
      <c r="A19" s="18" t="s">
        <v>36</v>
      </c>
      <c r="B19" s="18" t="s">
        <v>73</v>
      </c>
      <c r="C19" s="19">
        <v>0.0</v>
      </c>
      <c r="D19" s="19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4082.0</v>
      </c>
      <c r="S19" s="19">
        <v>1119.0</v>
      </c>
      <c r="T19" s="19">
        <v>192.0</v>
      </c>
      <c r="U19" s="19">
        <v>5464.0</v>
      </c>
      <c r="V19" s="19">
        <v>1734.0</v>
      </c>
      <c r="W19" s="19">
        <v>6363.0</v>
      </c>
      <c r="X19" s="19">
        <v>276.0</v>
      </c>
      <c r="Y19" s="19">
        <v>0.0</v>
      </c>
      <c r="Z19" s="19">
        <v>19230.0</v>
      </c>
      <c r="AA19" s="19">
        <v>19230.0</v>
      </c>
    </row>
    <row r="20" ht="14.25" hidden="1" customHeight="1">
      <c r="A20" s="11" t="s">
        <v>36</v>
      </c>
      <c r="B20" s="11" t="s">
        <v>74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3717.0</v>
      </c>
      <c r="S20" s="12">
        <v>2354.0</v>
      </c>
      <c r="T20" s="12">
        <v>958.0</v>
      </c>
      <c r="U20" s="12">
        <v>5675.0</v>
      </c>
      <c r="V20" s="12">
        <v>1837.0</v>
      </c>
      <c r="W20" s="12">
        <v>2722.0</v>
      </c>
      <c r="X20" s="12">
        <v>882.0</v>
      </c>
      <c r="Y20" s="12">
        <v>0.0</v>
      </c>
      <c r="Z20" s="12">
        <v>18145.0</v>
      </c>
      <c r="AA20" s="12">
        <v>18145.0</v>
      </c>
    </row>
    <row r="21" ht="14.25" hidden="1" customHeight="1">
      <c r="A21" s="18" t="s">
        <v>36</v>
      </c>
      <c r="B21" s="18" t="s">
        <v>75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270.0</v>
      </c>
      <c r="Q21" s="19">
        <v>16231.0</v>
      </c>
      <c r="R21" s="19">
        <v>2568.0</v>
      </c>
      <c r="S21" s="19">
        <v>13098.0</v>
      </c>
      <c r="T21" s="19">
        <v>12058.0</v>
      </c>
      <c r="U21" s="19">
        <v>0.0</v>
      </c>
      <c r="V21" s="19">
        <v>150.0</v>
      </c>
      <c r="W21" s="19">
        <v>6107.0</v>
      </c>
      <c r="X21" s="19">
        <v>945.0</v>
      </c>
      <c r="Y21" s="19">
        <v>0.0</v>
      </c>
      <c r="Z21" s="19">
        <v>51427.0</v>
      </c>
      <c r="AA21" s="19">
        <v>51427.0</v>
      </c>
    </row>
    <row r="22" ht="14.25" hidden="1" customHeight="1">
      <c r="A22" s="11" t="s">
        <v>36</v>
      </c>
      <c r="B22" s="11" t="s">
        <v>76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86.0</v>
      </c>
      <c r="S22" s="12">
        <v>1973.0</v>
      </c>
      <c r="T22" s="12">
        <v>1922.0</v>
      </c>
      <c r="U22" s="12">
        <v>4860.0</v>
      </c>
      <c r="V22" s="12">
        <v>894.0</v>
      </c>
      <c r="W22" s="12">
        <v>5791.0</v>
      </c>
      <c r="X22" s="12">
        <v>702.0</v>
      </c>
      <c r="Y22" s="12">
        <v>0.0</v>
      </c>
      <c r="Z22" s="12">
        <v>16228.0</v>
      </c>
      <c r="AA22" s="12">
        <v>16228.0</v>
      </c>
    </row>
    <row r="23" ht="14.25" hidden="1" customHeight="1">
      <c r="A23" s="18" t="s">
        <v>36</v>
      </c>
      <c r="B23" s="18" t="s">
        <v>78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86.0</v>
      </c>
      <c r="S23" s="19">
        <v>2587.0</v>
      </c>
      <c r="T23" s="19">
        <v>2007.0</v>
      </c>
      <c r="U23" s="19">
        <v>4826.0</v>
      </c>
      <c r="V23" s="19">
        <v>1203.0</v>
      </c>
      <c r="W23" s="19">
        <v>4411.0</v>
      </c>
      <c r="X23" s="19">
        <v>84.0</v>
      </c>
      <c r="Y23" s="19">
        <v>0.0</v>
      </c>
      <c r="Z23" s="19">
        <v>15204.0</v>
      </c>
      <c r="AA23" s="19">
        <v>15204.0</v>
      </c>
    </row>
    <row r="24" ht="14.25" hidden="1" customHeight="1">
      <c r="A24" s="11" t="s">
        <v>36</v>
      </c>
      <c r="B24" s="11" t="s">
        <v>79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13057.0</v>
      </c>
      <c r="V24" s="12">
        <v>14339.0</v>
      </c>
      <c r="W24" s="12">
        <v>4346.0</v>
      </c>
      <c r="X24" s="12">
        <v>0.0</v>
      </c>
      <c r="Y24" s="12">
        <v>0.0</v>
      </c>
      <c r="Z24" s="12">
        <v>31742.0</v>
      </c>
      <c r="AA24" s="12">
        <v>31742.0</v>
      </c>
    </row>
    <row r="25" ht="14.25" hidden="1" customHeight="1">
      <c r="A25" s="18" t="s">
        <v>36</v>
      </c>
      <c r="B25" s="18" t="s">
        <v>80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11064.0</v>
      </c>
      <c r="V25" s="19">
        <v>11839.0</v>
      </c>
      <c r="W25" s="19">
        <v>6494.0</v>
      </c>
      <c r="X25" s="19">
        <v>0.0</v>
      </c>
      <c r="Y25" s="19">
        <v>0.0</v>
      </c>
      <c r="Z25" s="19">
        <v>29397.0</v>
      </c>
      <c r="AA25" s="19">
        <v>29397.0</v>
      </c>
    </row>
    <row r="26" ht="14.25" hidden="1" customHeight="1">
      <c r="A26" s="11" t="s">
        <v>36</v>
      </c>
      <c r="B26" s="11" t="s">
        <v>81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68.0</v>
      </c>
      <c r="T26" s="12">
        <v>2402.0</v>
      </c>
      <c r="U26" s="12">
        <v>12195.0</v>
      </c>
      <c r="V26" s="12">
        <v>3211.0</v>
      </c>
      <c r="W26" s="12">
        <v>2168.0</v>
      </c>
      <c r="X26" s="12">
        <v>195.0</v>
      </c>
      <c r="Y26" s="12">
        <v>0.0</v>
      </c>
      <c r="Z26" s="12">
        <v>20239.0</v>
      </c>
      <c r="AA26" s="12">
        <v>20239.0</v>
      </c>
    </row>
    <row r="27" ht="14.25" hidden="1" customHeight="1">
      <c r="A27" s="18" t="s">
        <v>36</v>
      </c>
      <c r="B27" s="18" t="s">
        <v>82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1938.0</v>
      </c>
      <c r="U27" s="19">
        <v>12063.0</v>
      </c>
      <c r="V27" s="19">
        <v>2806.0</v>
      </c>
      <c r="W27" s="19">
        <v>2733.0</v>
      </c>
      <c r="X27" s="19">
        <v>68.0</v>
      </c>
      <c r="Y27" s="19">
        <v>0.0</v>
      </c>
      <c r="Z27" s="19">
        <v>19608.0</v>
      </c>
      <c r="AA27" s="19">
        <v>19608.0</v>
      </c>
    </row>
    <row r="28" ht="14.25" hidden="1" customHeight="1">
      <c r="A28" s="11" t="s">
        <v>36</v>
      </c>
      <c r="B28" s="11" t="s">
        <v>83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68.0</v>
      </c>
      <c r="T28" s="12">
        <v>2396.0</v>
      </c>
      <c r="U28" s="12">
        <v>8403.0</v>
      </c>
      <c r="V28" s="12">
        <v>2385.0</v>
      </c>
      <c r="W28" s="12">
        <v>2284.0</v>
      </c>
      <c r="X28" s="12">
        <v>68.0</v>
      </c>
      <c r="Y28" s="12">
        <v>0.0</v>
      </c>
      <c r="Z28" s="12">
        <v>15604.0</v>
      </c>
      <c r="AA28" s="12">
        <v>15604.0</v>
      </c>
    </row>
    <row r="29" ht="14.25" hidden="1" customHeight="1">
      <c r="A29" s="18" t="s">
        <v>36</v>
      </c>
      <c r="B29" s="18" t="s">
        <v>85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1479.0</v>
      </c>
      <c r="U29" s="19">
        <v>4421.0</v>
      </c>
      <c r="V29" s="19">
        <v>1548.0</v>
      </c>
      <c r="W29" s="19">
        <v>2994.0</v>
      </c>
      <c r="X29" s="19">
        <v>798.0</v>
      </c>
      <c r="Y29" s="19">
        <v>0.0</v>
      </c>
      <c r="Z29" s="19">
        <v>11240.0</v>
      </c>
      <c r="AA29" s="19">
        <v>11240.0</v>
      </c>
    </row>
    <row r="30" ht="14.25" hidden="1" customHeight="1">
      <c r="A30" s="11" t="s">
        <v>36</v>
      </c>
      <c r="B30" s="11" t="s">
        <v>86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372.0</v>
      </c>
      <c r="U30" s="12">
        <v>4892.0</v>
      </c>
      <c r="V30" s="12">
        <v>1460.0</v>
      </c>
      <c r="W30" s="12">
        <v>1356.0</v>
      </c>
      <c r="X30" s="12">
        <v>84.0</v>
      </c>
      <c r="Y30" s="12">
        <v>0.0</v>
      </c>
      <c r="Z30" s="12">
        <v>8164.0</v>
      </c>
      <c r="AA30" s="12">
        <v>8164.0</v>
      </c>
    </row>
    <row r="31" ht="14.25" hidden="1" customHeight="1">
      <c r="A31" s="18" t="s">
        <v>36</v>
      </c>
      <c r="B31" s="18" t="s">
        <v>87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4695.0</v>
      </c>
      <c r="T31" s="19">
        <v>4795.0</v>
      </c>
      <c r="U31" s="19">
        <v>5307.0</v>
      </c>
      <c r="V31" s="19">
        <v>2089.0</v>
      </c>
      <c r="W31" s="19">
        <v>7258.0</v>
      </c>
      <c r="X31" s="19">
        <v>810.0</v>
      </c>
      <c r="Y31" s="19">
        <v>0.0</v>
      </c>
      <c r="Z31" s="19">
        <v>24954.0</v>
      </c>
      <c r="AA31" s="19">
        <v>24954.0</v>
      </c>
    </row>
    <row r="32" ht="14.25" hidden="1" customHeight="1">
      <c r="A32" s="11" t="s">
        <v>36</v>
      </c>
      <c r="B32" s="11" t="s">
        <v>88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3469.0</v>
      </c>
      <c r="U32" s="12">
        <v>6858.0</v>
      </c>
      <c r="V32" s="12">
        <v>1600.0</v>
      </c>
      <c r="W32" s="12">
        <v>6924.0</v>
      </c>
      <c r="X32" s="12">
        <v>192.0</v>
      </c>
      <c r="Y32" s="12">
        <v>0.0</v>
      </c>
      <c r="Z32" s="12">
        <v>19043.0</v>
      </c>
      <c r="AA32" s="12">
        <v>19043.0</v>
      </c>
    </row>
    <row r="33" ht="14.25" hidden="1" customHeight="1">
      <c r="A33" s="18" t="s">
        <v>36</v>
      </c>
      <c r="B33" s="18" t="s">
        <v>89</v>
      </c>
      <c r="C33" s="19">
        <v>0.0</v>
      </c>
      <c r="D33" s="19">
        <v>0.0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96.0</v>
      </c>
      <c r="U33" s="19">
        <v>4898.0</v>
      </c>
      <c r="V33" s="19">
        <v>839.0</v>
      </c>
      <c r="W33" s="19">
        <v>5253.0</v>
      </c>
      <c r="X33" s="19">
        <v>96.0</v>
      </c>
      <c r="Y33" s="19">
        <v>0.0</v>
      </c>
      <c r="Z33" s="19">
        <v>11182.0</v>
      </c>
      <c r="AA33" s="19">
        <v>11182.0</v>
      </c>
    </row>
    <row r="34" ht="14.25" hidden="1" customHeight="1">
      <c r="A34" s="11" t="s">
        <v>36</v>
      </c>
      <c r="B34" s="11" t="s">
        <v>90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3532.0</v>
      </c>
      <c r="V34" s="12">
        <v>518.0</v>
      </c>
      <c r="W34" s="12">
        <v>5324.0</v>
      </c>
      <c r="X34" s="12">
        <v>702.0</v>
      </c>
      <c r="Y34" s="12">
        <v>0.0</v>
      </c>
      <c r="Z34" s="12">
        <v>10076.0</v>
      </c>
      <c r="AA34" s="12">
        <v>10076.0</v>
      </c>
    </row>
    <row r="35" ht="14.25" hidden="1" customHeight="1">
      <c r="A35" s="18" t="s">
        <v>36</v>
      </c>
      <c r="B35" s="18" t="s">
        <v>91</v>
      </c>
      <c r="C35" s="19">
        <v>0.0</v>
      </c>
      <c r="D35" s="19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33.0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33.0</v>
      </c>
      <c r="AA35" s="19">
        <v>33.0</v>
      </c>
    </row>
    <row r="36" ht="14.25" hidden="1" customHeight="1">
      <c r="A36" s="11" t="s">
        <v>37</v>
      </c>
      <c r="B36" s="11" t="s">
        <v>92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1482.0</v>
      </c>
      <c r="P36" s="12">
        <v>843.0</v>
      </c>
      <c r="Q36" s="12">
        <v>2664.0</v>
      </c>
      <c r="R36" s="12">
        <v>9293.0</v>
      </c>
      <c r="S36" s="12">
        <v>3133.0</v>
      </c>
      <c r="T36" s="12">
        <v>4611.0</v>
      </c>
      <c r="U36" s="12">
        <v>2107.0</v>
      </c>
      <c r="V36" s="12">
        <v>0.0</v>
      </c>
      <c r="W36" s="12">
        <v>480.0</v>
      </c>
      <c r="X36" s="12">
        <v>234.0</v>
      </c>
      <c r="Y36" s="12">
        <v>0.0</v>
      </c>
      <c r="Z36" s="12">
        <v>24847.0</v>
      </c>
      <c r="AA36" s="12">
        <v>24847.0</v>
      </c>
    </row>
    <row r="37" ht="14.25" hidden="1" customHeight="1">
      <c r="A37" s="18" t="s">
        <v>37</v>
      </c>
      <c r="B37" s="18" t="s">
        <v>94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1590.0</v>
      </c>
      <c r="P37" s="19">
        <v>720.0</v>
      </c>
      <c r="Q37" s="19">
        <v>2837.0</v>
      </c>
      <c r="R37" s="19">
        <v>9050.0</v>
      </c>
      <c r="S37" s="19">
        <v>17878.0</v>
      </c>
      <c r="T37" s="19">
        <v>3460.0</v>
      </c>
      <c r="U37" s="19">
        <v>4840.0</v>
      </c>
      <c r="V37" s="19">
        <v>3365.0</v>
      </c>
      <c r="W37" s="19">
        <v>2030.0</v>
      </c>
      <c r="X37" s="19">
        <v>480.0</v>
      </c>
      <c r="Y37" s="19">
        <v>0.0</v>
      </c>
      <c r="Z37" s="19">
        <v>46250.0</v>
      </c>
      <c r="AA37" s="19">
        <v>46250.0</v>
      </c>
    </row>
    <row r="38" ht="14.25" hidden="1" customHeight="1">
      <c r="A38" s="11" t="s">
        <v>37</v>
      </c>
      <c r="B38" s="11" t="s">
        <v>95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1260.0</v>
      </c>
      <c r="R38" s="12">
        <v>6286.0</v>
      </c>
      <c r="S38" s="12">
        <v>964.0</v>
      </c>
      <c r="T38" s="12">
        <v>3528.0</v>
      </c>
      <c r="U38" s="12">
        <v>5647.0</v>
      </c>
      <c r="V38" s="12">
        <v>2083.0</v>
      </c>
      <c r="W38" s="12">
        <v>3725.0</v>
      </c>
      <c r="X38" s="12">
        <v>300.0</v>
      </c>
      <c r="Y38" s="12">
        <v>0.0</v>
      </c>
      <c r="Z38" s="12">
        <v>23793.0</v>
      </c>
      <c r="AA38" s="12">
        <v>23793.0</v>
      </c>
    </row>
    <row r="39" ht="14.25" hidden="1" customHeight="1">
      <c r="A39" s="18" t="s">
        <v>37</v>
      </c>
      <c r="B39" s="18" t="s">
        <v>96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1260.0</v>
      </c>
      <c r="R39" s="19">
        <v>6148.0</v>
      </c>
      <c r="S39" s="19">
        <v>3033.0</v>
      </c>
      <c r="T39" s="19">
        <v>3596.0</v>
      </c>
      <c r="U39" s="19">
        <v>1726.0</v>
      </c>
      <c r="V39" s="19">
        <v>1244.0</v>
      </c>
      <c r="W39" s="19">
        <v>3365.0</v>
      </c>
      <c r="X39" s="19">
        <v>420.0</v>
      </c>
      <c r="Y39" s="19">
        <v>0.0</v>
      </c>
      <c r="Z39" s="19">
        <v>20792.0</v>
      </c>
      <c r="AA39" s="19">
        <v>20792.0</v>
      </c>
    </row>
    <row r="40" ht="14.25" hidden="1" customHeight="1">
      <c r="A40" s="11" t="s">
        <v>37</v>
      </c>
      <c r="B40" s="11" t="s">
        <v>97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1851.0</v>
      </c>
      <c r="P40" s="12">
        <v>720.0</v>
      </c>
      <c r="Q40" s="12">
        <v>3622.0</v>
      </c>
      <c r="R40" s="12">
        <v>8448.0</v>
      </c>
      <c r="S40" s="12">
        <v>2642.0</v>
      </c>
      <c r="T40" s="12">
        <v>3700.0</v>
      </c>
      <c r="U40" s="12">
        <v>4561.0</v>
      </c>
      <c r="V40" s="12">
        <v>2965.0</v>
      </c>
      <c r="W40" s="12">
        <v>1450.0</v>
      </c>
      <c r="X40" s="12">
        <v>224.0</v>
      </c>
      <c r="Y40" s="12">
        <v>0.0</v>
      </c>
      <c r="Z40" s="12">
        <v>30183.0</v>
      </c>
      <c r="AA40" s="12">
        <v>30183.0</v>
      </c>
    </row>
    <row r="41" ht="14.25" hidden="1" customHeight="1">
      <c r="A41" s="18" t="s">
        <v>37</v>
      </c>
      <c r="B41" s="18" t="s">
        <v>99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2320.0</v>
      </c>
      <c r="P41" s="19">
        <v>890.0</v>
      </c>
      <c r="Q41" s="19">
        <v>2863.0</v>
      </c>
      <c r="R41" s="19">
        <v>4061.0</v>
      </c>
      <c r="S41" s="19">
        <v>1930.0</v>
      </c>
      <c r="T41" s="19">
        <v>3764.0</v>
      </c>
      <c r="U41" s="19">
        <v>3970.0</v>
      </c>
      <c r="V41" s="19">
        <v>260.0</v>
      </c>
      <c r="W41" s="19">
        <v>240.0</v>
      </c>
      <c r="X41" s="19">
        <v>260.0</v>
      </c>
      <c r="Y41" s="19">
        <v>0.0</v>
      </c>
      <c r="Z41" s="19">
        <v>20558.0</v>
      </c>
      <c r="AA41" s="19">
        <v>20558.0</v>
      </c>
    </row>
    <row r="42" ht="14.25" hidden="1" customHeight="1">
      <c r="A42" s="11" t="s">
        <v>37</v>
      </c>
      <c r="B42" s="11" t="s">
        <v>100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1261.0</v>
      </c>
      <c r="R42" s="12">
        <v>3912.0</v>
      </c>
      <c r="S42" s="12">
        <v>3312.0</v>
      </c>
      <c r="T42" s="12">
        <v>3568.0</v>
      </c>
      <c r="U42" s="12">
        <v>4759.0</v>
      </c>
      <c r="V42" s="12">
        <v>1243.0</v>
      </c>
      <c r="W42" s="12">
        <v>3305.0</v>
      </c>
      <c r="X42" s="12">
        <v>140.0</v>
      </c>
      <c r="Y42" s="12">
        <v>0.0</v>
      </c>
      <c r="Z42" s="12">
        <v>21500.0</v>
      </c>
      <c r="AA42" s="12">
        <v>21500.0</v>
      </c>
    </row>
    <row r="43" ht="14.25" hidden="1" customHeight="1">
      <c r="A43" s="18" t="s">
        <v>37</v>
      </c>
      <c r="B43" s="18" t="s">
        <v>101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1976.0</v>
      </c>
      <c r="W43" s="19">
        <v>1740.0</v>
      </c>
      <c r="X43" s="19">
        <v>0.0</v>
      </c>
      <c r="Y43" s="19">
        <v>0.0</v>
      </c>
      <c r="Z43" s="19">
        <v>3716.0</v>
      </c>
      <c r="AA43" s="19">
        <v>3716.0</v>
      </c>
    </row>
    <row r="44" ht="14.25" hidden="1" customHeight="1">
      <c r="A44" s="11" t="s">
        <v>37</v>
      </c>
      <c r="B44" s="11" t="s">
        <v>102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1589.0</v>
      </c>
      <c r="W44" s="12">
        <v>2371.0</v>
      </c>
      <c r="X44" s="12">
        <v>0.0</v>
      </c>
      <c r="Y44" s="12">
        <v>0.0</v>
      </c>
      <c r="Z44" s="12">
        <v>3960.0</v>
      </c>
      <c r="AA44" s="12">
        <v>3960.0</v>
      </c>
    </row>
    <row r="45" ht="14.25" hidden="1" customHeight="1">
      <c r="A45" s="18" t="s">
        <v>38</v>
      </c>
      <c r="B45" s="18" t="s">
        <v>103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6264.0</v>
      </c>
      <c r="P45" s="19">
        <v>8154.0</v>
      </c>
      <c r="Q45" s="19">
        <v>6157.0</v>
      </c>
      <c r="R45" s="19">
        <v>15148.0</v>
      </c>
      <c r="S45" s="19">
        <v>16338.0</v>
      </c>
      <c r="T45" s="19">
        <v>25365.0</v>
      </c>
      <c r="U45" s="19">
        <v>16006.0</v>
      </c>
      <c r="V45" s="19">
        <v>16417.0</v>
      </c>
      <c r="W45" s="19">
        <v>11828.0</v>
      </c>
      <c r="X45" s="19">
        <v>360.0</v>
      </c>
      <c r="Y45" s="19">
        <v>0.0</v>
      </c>
      <c r="Z45" s="19">
        <v>122037.0</v>
      </c>
      <c r="AA45" s="19">
        <v>122042.0</v>
      </c>
    </row>
    <row r="46" ht="14.25" hidden="1" customHeight="1">
      <c r="A46" s="11" t="s">
        <v>38</v>
      </c>
      <c r="B46" s="11" t="s">
        <v>104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6264.0</v>
      </c>
      <c r="P46" s="12">
        <v>7794.0</v>
      </c>
      <c r="Q46" s="12">
        <v>9253.0</v>
      </c>
      <c r="R46" s="12">
        <v>15558.0</v>
      </c>
      <c r="S46" s="12">
        <v>17522.0</v>
      </c>
      <c r="T46" s="12">
        <v>23498.0</v>
      </c>
      <c r="U46" s="12">
        <v>18540.0</v>
      </c>
      <c r="V46" s="12">
        <v>11175.0</v>
      </c>
      <c r="W46" s="12">
        <v>12490.0</v>
      </c>
      <c r="X46" s="12">
        <v>360.0</v>
      </c>
      <c r="Y46" s="12">
        <v>0.0</v>
      </c>
      <c r="Z46" s="12">
        <v>122454.0</v>
      </c>
      <c r="AA46" s="12">
        <v>122460.0</v>
      </c>
    </row>
    <row r="47" ht="14.25" hidden="1" customHeight="1">
      <c r="A47" s="18" t="s">
        <v>38</v>
      </c>
      <c r="B47" s="18" t="s">
        <v>105</v>
      </c>
      <c r="C47" s="19">
        <v>0.0</v>
      </c>
      <c r="D47" s="19">
        <v>0.0</v>
      </c>
      <c r="E47" s="19">
        <v>0.0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7128.0</v>
      </c>
      <c r="P47" s="19">
        <v>7434.0</v>
      </c>
      <c r="Q47" s="19">
        <v>7165.0</v>
      </c>
      <c r="R47" s="19">
        <v>15549.0</v>
      </c>
      <c r="S47" s="19">
        <v>19083.0</v>
      </c>
      <c r="T47" s="19">
        <v>27351.0</v>
      </c>
      <c r="U47" s="19">
        <v>18154.0</v>
      </c>
      <c r="V47" s="19">
        <v>11055.0</v>
      </c>
      <c r="W47" s="19">
        <v>10869.0</v>
      </c>
      <c r="X47" s="19">
        <v>360.0</v>
      </c>
      <c r="Y47" s="19">
        <v>0.0</v>
      </c>
      <c r="Z47" s="19">
        <v>124148.0</v>
      </c>
      <c r="AA47" s="19">
        <v>124152.0</v>
      </c>
    </row>
    <row r="48" ht="14.25" hidden="1" customHeight="1">
      <c r="A48" s="11" t="s">
        <v>38</v>
      </c>
      <c r="B48" s="11" t="s">
        <v>106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6525.0</v>
      </c>
      <c r="P48" s="12">
        <v>8494.0</v>
      </c>
      <c r="Q48" s="12">
        <v>7253.0</v>
      </c>
      <c r="R48" s="12">
        <v>14974.0</v>
      </c>
      <c r="S48" s="12">
        <v>14837.0</v>
      </c>
      <c r="T48" s="12">
        <v>23604.0</v>
      </c>
      <c r="U48" s="12">
        <v>18066.0</v>
      </c>
      <c r="V48" s="12">
        <v>7542.0</v>
      </c>
      <c r="W48" s="12">
        <v>12478.0</v>
      </c>
      <c r="X48" s="12">
        <v>375.0</v>
      </c>
      <c r="Y48" s="12">
        <v>0.0</v>
      </c>
      <c r="Z48" s="12">
        <v>114148.0</v>
      </c>
      <c r="AA48" s="12">
        <v>114154.0</v>
      </c>
    </row>
    <row r="49" ht="14.25" hidden="1" customHeight="1">
      <c r="A49" s="18" t="s">
        <v>38</v>
      </c>
      <c r="B49" s="18" t="s">
        <v>107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6264.0</v>
      </c>
      <c r="P49" s="19">
        <v>7794.0</v>
      </c>
      <c r="Q49" s="19">
        <v>7309.0</v>
      </c>
      <c r="R49" s="19">
        <v>12958.0</v>
      </c>
      <c r="S49" s="19">
        <v>17254.0</v>
      </c>
      <c r="T49" s="19">
        <v>21575.0</v>
      </c>
      <c r="U49" s="19">
        <v>14730.0</v>
      </c>
      <c r="V49" s="19">
        <v>12793.0</v>
      </c>
      <c r="W49" s="19">
        <v>12228.0</v>
      </c>
      <c r="X49" s="19">
        <v>648.0</v>
      </c>
      <c r="Y49" s="19">
        <v>0.0</v>
      </c>
      <c r="Z49" s="19">
        <v>113553.0</v>
      </c>
      <c r="AA49" s="19">
        <v>113558.0</v>
      </c>
    </row>
    <row r="50" ht="14.25" hidden="1" customHeight="1">
      <c r="A50" s="11" t="s">
        <v>38</v>
      </c>
      <c r="B50" s="11" t="s">
        <v>108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6264.0</v>
      </c>
      <c r="P50" s="12">
        <v>6714.0</v>
      </c>
      <c r="Q50" s="12">
        <v>6805.0</v>
      </c>
      <c r="R50" s="12">
        <v>14111.0</v>
      </c>
      <c r="S50" s="12">
        <v>14349.0</v>
      </c>
      <c r="T50" s="12">
        <v>16667.0</v>
      </c>
      <c r="U50" s="12">
        <v>24068.0</v>
      </c>
      <c r="V50" s="12">
        <v>11626.0</v>
      </c>
      <c r="W50" s="12">
        <v>10967.0</v>
      </c>
      <c r="X50" s="12">
        <v>660.0</v>
      </c>
      <c r="Y50" s="12">
        <v>0.0</v>
      </c>
      <c r="Z50" s="12">
        <v>112231.0</v>
      </c>
      <c r="AA50" s="12">
        <v>112234.0</v>
      </c>
    </row>
    <row r="51" ht="14.25" hidden="1" customHeight="1">
      <c r="A51" s="18" t="s">
        <v>38</v>
      </c>
      <c r="B51" s="18" t="s">
        <v>109</v>
      </c>
      <c r="C51" s="19">
        <v>0.0</v>
      </c>
      <c r="D51" s="19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7128.0</v>
      </c>
      <c r="P51" s="19">
        <v>6354.0</v>
      </c>
      <c r="Q51" s="19">
        <v>8677.0</v>
      </c>
      <c r="R51" s="19">
        <v>11542.0</v>
      </c>
      <c r="S51" s="19">
        <v>14006.0</v>
      </c>
      <c r="T51" s="19">
        <v>18507.0</v>
      </c>
      <c r="U51" s="19">
        <v>22724.0</v>
      </c>
      <c r="V51" s="19">
        <v>11136.0</v>
      </c>
      <c r="W51" s="19">
        <v>11858.0</v>
      </c>
      <c r="X51" s="19">
        <v>360.0</v>
      </c>
      <c r="Y51" s="19">
        <v>0.0</v>
      </c>
      <c r="Z51" s="19">
        <v>112292.0</v>
      </c>
      <c r="AA51" s="19">
        <v>112295.0</v>
      </c>
    </row>
    <row r="52" ht="14.25" hidden="1" customHeight="1">
      <c r="A52" s="11" t="s">
        <v>38</v>
      </c>
      <c r="B52" s="11" t="s">
        <v>110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6525.0</v>
      </c>
      <c r="P52" s="12">
        <v>7369.0</v>
      </c>
      <c r="Q52" s="12">
        <v>5363.0</v>
      </c>
      <c r="R52" s="12">
        <v>13256.0</v>
      </c>
      <c r="S52" s="12">
        <v>14596.0</v>
      </c>
      <c r="T52" s="12">
        <v>18301.0</v>
      </c>
      <c r="U52" s="12">
        <v>12285.0</v>
      </c>
      <c r="V52" s="12">
        <v>8192.0</v>
      </c>
      <c r="W52" s="12">
        <v>9332.0</v>
      </c>
      <c r="X52" s="12">
        <v>375.0</v>
      </c>
      <c r="Y52" s="12">
        <v>0.0</v>
      </c>
      <c r="Z52" s="12">
        <v>95594.0</v>
      </c>
      <c r="AA52" s="12">
        <v>95599.0</v>
      </c>
    </row>
    <row r="53" ht="14.25" hidden="1" customHeight="1">
      <c r="A53" s="18" t="s">
        <v>39</v>
      </c>
      <c r="B53" s="18" t="s">
        <v>111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3600.0</v>
      </c>
      <c r="R53" s="19">
        <v>4600.0</v>
      </c>
      <c r="S53" s="19">
        <v>3200.0</v>
      </c>
      <c r="T53" s="19">
        <v>5600.0</v>
      </c>
      <c r="U53" s="19">
        <v>8000.0</v>
      </c>
      <c r="V53" s="19">
        <v>6600.0</v>
      </c>
      <c r="W53" s="19">
        <v>9400.0</v>
      </c>
      <c r="X53" s="19">
        <v>4000.0</v>
      </c>
      <c r="Y53" s="19">
        <v>0.0</v>
      </c>
      <c r="Z53" s="19">
        <v>45000.0</v>
      </c>
      <c r="AA53" s="19">
        <v>45000.0</v>
      </c>
    </row>
    <row r="54" ht="14.25" hidden="1" customHeight="1">
      <c r="A54" s="11" t="s">
        <v>39</v>
      </c>
      <c r="B54" s="11" t="s">
        <v>112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2800.0</v>
      </c>
      <c r="Y54" s="12">
        <v>0.0</v>
      </c>
      <c r="Z54" s="12">
        <v>2800.0</v>
      </c>
      <c r="AA54" s="12">
        <v>2800.0</v>
      </c>
    </row>
    <row r="55" ht="14.25" hidden="1" customHeight="1">
      <c r="A55" s="18" t="s">
        <v>39</v>
      </c>
      <c r="B55" s="18" t="s">
        <v>113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6765.0</v>
      </c>
      <c r="R55" s="19">
        <v>19305.0</v>
      </c>
      <c r="S55" s="19">
        <v>12375.0</v>
      </c>
      <c r="T55" s="19">
        <v>14520.0</v>
      </c>
      <c r="U55" s="19">
        <v>13695.0</v>
      </c>
      <c r="V55" s="19">
        <v>17149.0</v>
      </c>
      <c r="W55" s="19">
        <v>15664.0</v>
      </c>
      <c r="X55" s="19">
        <v>3300.0</v>
      </c>
      <c r="Y55" s="19">
        <v>0.0</v>
      </c>
      <c r="Z55" s="19">
        <v>102773.0</v>
      </c>
      <c r="AA55" s="19">
        <v>102773.0</v>
      </c>
    </row>
    <row r="56" ht="14.25" hidden="1" customHeight="1">
      <c r="A56" s="11" t="s">
        <v>39</v>
      </c>
      <c r="B56" s="11" t="s">
        <v>114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8569.0</v>
      </c>
      <c r="R56" s="12">
        <v>23419.0</v>
      </c>
      <c r="S56" s="12">
        <v>14630.0</v>
      </c>
      <c r="T56" s="12">
        <v>15345.0</v>
      </c>
      <c r="U56" s="12">
        <v>22935.0</v>
      </c>
      <c r="V56" s="12">
        <v>25729.0</v>
      </c>
      <c r="W56" s="12">
        <v>20130.0</v>
      </c>
      <c r="X56" s="12">
        <v>6930.0</v>
      </c>
      <c r="Y56" s="12">
        <v>0.0</v>
      </c>
      <c r="Z56" s="12">
        <v>137687.0</v>
      </c>
      <c r="AA56" s="12">
        <v>137687.0</v>
      </c>
    </row>
    <row r="57" ht="14.25" hidden="1" customHeight="1">
      <c r="A57" s="18" t="s">
        <v>39</v>
      </c>
      <c r="B57" s="18" t="s">
        <v>115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1980.0</v>
      </c>
      <c r="R57" s="19">
        <v>11550.0</v>
      </c>
      <c r="S57" s="19">
        <v>6930.0</v>
      </c>
      <c r="T57" s="19">
        <v>7260.0</v>
      </c>
      <c r="U57" s="19">
        <v>8580.0</v>
      </c>
      <c r="V57" s="19">
        <v>8327.0</v>
      </c>
      <c r="W57" s="19">
        <v>5280.0</v>
      </c>
      <c r="X57" s="19">
        <v>4455.0</v>
      </c>
      <c r="Y57" s="19">
        <v>0.0</v>
      </c>
      <c r="Z57" s="19">
        <v>54362.0</v>
      </c>
      <c r="AA57" s="19">
        <v>54362.0</v>
      </c>
    </row>
    <row r="58" ht="14.25" hidden="1" customHeight="1">
      <c r="A58" s="11" t="s">
        <v>39</v>
      </c>
      <c r="B58" s="11" t="s">
        <v>116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3000.0</v>
      </c>
      <c r="Y58" s="12">
        <v>0.0</v>
      </c>
      <c r="Z58" s="12">
        <v>3000.0</v>
      </c>
      <c r="AA58" s="12">
        <v>3000.0</v>
      </c>
    </row>
    <row r="59" ht="14.25" hidden="1" customHeight="1">
      <c r="A59" s="18" t="s">
        <v>39</v>
      </c>
      <c r="B59" s="18" t="s">
        <v>117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6210.0</v>
      </c>
      <c r="R59" s="19">
        <v>14490.0</v>
      </c>
      <c r="S59" s="19">
        <v>12213.0</v>
      </c>
      <c r="T59" s="19">
        <v>26852.0</v>
      </c>
      <c r="U59" s="19">
        <v>19147.0</v>
      </c>
      <c r="V59" s="19">
        <v>21390.0</v>
      </c>
      <c r="W59" s="19">
        <v>20171.0</v>
      </c>
      <c r="X59" s="19">
        <v>3795.0</v>
      </c>
      <c r="Y59" s="19">
        <v>0.0</v>
      </c>
      <c r="Z59" s="19">
        <v>124268.0</v>
      </c>
      <c r="AA59" s="19">
        <v>124269.0</v>
      </c>
    </row>
    <row r="60" ht="14.25" hidden="1" customHeight="1">
      <c r="A60" s="11" t="s">
        <v>39</v>
      </c>
      <c r="B60" s="11" t="s">
        <v>118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11220.0</v>
      </c>
      <c r="R60" s="12">
        <v>24101.0</v>
      </c>
      <c r="S60" s="12">
        <v>16830.0</v>
      </c>
      <c r="T60" s="12">
        <v>35211.0</v>
      </c>
      <c r="U60" s="12">
        <v>28369.0</v>
      </c>
      <c r="V60" s="12">
        <v>26180.0</v>
      </c>
      <c r="W60" s="12">
        <v>25718.0</v>
      </c>
      <c r="X60" s="12">
        <v>6270.0</v>
      </c>
      <c r="Y60" s="12">
        <v>0.0</v>
      </c>
      <c r="Z60" s="12">
        <v>173899.0</v>
      </c>
      <c r="AA60" s="12">
        <v>173899.0</v>
      </c>
    </row>
    <row r="61" ht="14.25" hidden="1" customHeight="1">
      <c r="A61" s="18" t="s">
        <v>39</v>
      </c>
      <c r="B61" s="18" t="s">
        <v>119</v>
      </c>
      <c r="C61" s="19">
        <v>0.0</v>
      </c>
      <c r="D61" s="19">
        <v>0.0</v>
      </c>
      <c r="E61" s="19">
        <v>0.0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400.0</v>
      </c>
      <c r="S61" s="19">
        <v>4200.0</v>
      </c>
      <c r="T61" s="19">
        <v>4800.0</v>
      </c>
      <c r="U61" s="19">
        <v>7000.0</v>
      </c>
      <c r="V61" s="19">
        <v>8592.0</v>
      </c>
      <c r="W61" s="19">
        <v>7392.0</v>
      </c>
      <c r="X61" s="19">
        <v>3000.0</v>
      </c>
      <c r="Y61" s="19">
        <v>0.0</v>
      </c>
      <c r="Z61" s="19">
        <v>35384.0</v>
      </c>
      <c r="AA61" s="19">
        <v>35384.0</v>
      </c>
    </row>
    <row r="62" ht="14.25" hidden="1" customHeight="1">
      <c r="A62" s="11" t="s">
        <v>39</v>
      </c>
      <c r="B62" s="11" t="s">
        <v>120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7417.0</v>
      </c>
      <c r="R62" s="12">
        <v>15525.0</v>
      </c>
      <c r="S62" s="12">
        <v>10741.0</v>
      </c>
      <c r="T62" s="12">
        <v>11201.0</v>
      </c>
      <c r="U62" s="12">
        <v>16387.0</v>
      </c>
      <c r="V62" s="12">
        <v>20872.0</v>
      </c>
      <c r="W62" s="12">
        <v>20355.0</v>
      </c>
      <c r="X62" s="12">
        <v>2587.0</v>
      </c>
      <c r="Y62" s="12">
        <v>0.0</v>
      </c>
      <c r="Z62" s="12">
        <v>105085.0</v>
      </c>
      <c r="AA62" s="12">
        <v>105087.0</v>
      </c>
    </row>
    <row r="63" ht="14.25" hidden="1" customHeight="1">
      <c r="A63" s="18" t="s">
        <v>39</v>
      </c>
      <c r="B63" s="18" t="s">
        <v>121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15345.0</v>
      </c>
      <c r="R63" s="19">
        <v>22594.0</v>
      </c>
      <c r="S63" s="19">
        <v>14850.0</v>
      </c>
      <c r="T63" s="19">
        <v>39424.0</v>
      </c>
      <c r="U63" s="19">
        <v>26730.0</v>
      </c>
      <c r="V63" s="19">
        <v>24398.0</v>
      </c>
      <c r="W63" s="19">
        <v>27060.0</v>
      </c>
      <c r="X63" s="19">
        <v>8580.0</v>
      </c>
      <c r="Y63" s="19">
        <v>0.0</v>
      </c>
      <c r="Z63" s="19">
        <v>178981.0</v>
      </c>
      <c r="AA63" s="19">
        <v>178981.0</v>
      </c>
    </row>
    <row r="64" ht="14.25" hidden="1" customHeight="1">
      <c r="A64" s="11" t="s">
        <v>39</v>
      </c>
      <c r="B64" s="11" t="s">
        <v>122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8415.0</v>
      </c>
      <c r="R64" s="12">
        <v>23100.0</v>
      </c>
      <c r="S64" s="12">
        <v>15994.0</v>
      </c>
      <c r="T64" s="12">
        <v>32670.0</v>
      </c>
      <c r="U64" s="12">
        <v>31515.0</v>
      </c>
      <c r="V64" s="12">
        <v>25069.0</v>
      </c>
      <c r="W64" s="12">
        <v>21945.0</v>
      </c>
      <c r="X64" s="12">
        <v>5940.0</v>
      </c>
      <c r="Y64" s="12">
        <v>0.0</v>
      </c>
      <c r="Z64" s="12">
        <v>164648.0</v>
      </c>
      <c r="AA64" s="12">
        <v>164648.0</v>
      </c>
    </row>
    <row r="65" ht="14.25" hidden="1" customHeight="1">
      <c r="A65" s="18" t="s">
        <v>39</v>
      </c>
      <c r="B65" s="18" t="s">
        <v>123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7755.0</v>
      </c>
      <c r="R65" s="19">
        <v>17314.0</v>
      </c>
      <c r="S65" s="19">
        <v>12045.0</v>
      </c>
      <c r="T65" s="19">
        <v>17644.0</v>
      </c>
      <c r="U65" s="19">
        <v>25245.0</v>
      </c>
      <c r="V65" s="19">
        <v>29865.0</v>
      </c>
      <c r="W65" s="19">
        <v>21450.0</v>
      </c>
      <c r="X65" s="19">
        <v>5775.0</v>
      </c>
      <c r="Y65" s="19">
        <v>0.0</v>
      </c>
      <c r="Z65" s="19">
        <v>137093.0</v>
      </c>
      <c r="AA65" s="19">
        <v>137093.0</v>
      </c>
    </row>
    <row r="66" ht="14.25" hidden="1" customHeight="1">
      <c r="A66" s="11" t="s">
        <v>39</v>
      </c>
      <c r="B66" s="11" t="s">
        <v>124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1980.0</v>
      </c>
      <c r="R66" s="12">
        <v>11055.0</v>
      </c>
      <c r="S66" s="12">
        <v>6765.0</v>
      </c>
      <c r="T66" s="12">
        <v>9724.0</v>
      </c>
      <c r="U66" s="12">
        <v>11550.0</v>
      </c>
      <c r="V66" s="12">
        <v>6743.0</v>
      </c>
      <c r="W66" s="12">
        <v>11715.0</v>
      </c>
      <c r="X66" s="12">
        <v>4620.0</v>
      </c>
      <c r="Y66" s="12">
        <v>0.0</v>
      </c>
      <c r="Z66" s="12">
        <v>64152.0</v>
      </c>
      <c r="AA66" s="12">
        <v>64152.0</v>
      </c>
    </row>
    <row r="67" ht="14.25" hidden="1" customHeight="1">
      <c r="A67" s="18" t="s">
        <v>39</v>
      </c>
      <c r="B67" s="18" t="s">
        <v>125</v>
      </c>
      <c r="C67" s="19">
        <v>0.0</v>
      </c>
      <c r="D67" s="19">
        <v>0.0</v>
      </c>
      <c r="E67" s="19">
        <v>0.0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7414.0</v>
      </c>
      <c r="R67" s="19">
        <v>24244.0</v>
      </c>
      <c r="S67" s="19">
        <v>14355.0</v>
      </c>
      <c r="T67" s="19">
        <v>15675.0</v>
      </c>
      <c r="U67" s="19">
        <v>24904.0</v>
      </c>
      <c r="V67" s="19">
        <v>18315.0</v>
      </c>
      <c r="W67" s="19">
        <v>20295.0</v>
      </c>
      <c r="X67" s="19">
        <v>3795.0</v>
      </c>
      <c r="Y67" s="19">
        <v>0.0</v>
      </c>
      <c r="Z67" s="19">
        <v>128997.0</v>
      </c>
      <c r="AA67" s="19">
        <v>128997.0</v>
      </c>
    </row>
    <row r="68" ht="14.25" hidden="1" customHeight="1">
      <c r="A68" s="11" t="s">
        <v>39</v>
      </c>
      <c r="B68" s="11" t="s">
        <v>126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12">
        <v>0.0</v>
      </c>
      <c r="R68" s="12">
        <v>200.0</v>
      </c>
      <c r="S68" s="12">
        <v>4400.0</v>
      </c>
      <c r="T68" s="12">
        <v>5000.0</v>
      </c>
      <c r="U68" s="12">
        <v>9000.0</v>
      </c>
      <c r="V68" s="12">
        <v>4600.0</v>
      </c>
      <c r="W68" s="12">
        <v>7560.0</v>
      </c>
      <c r="X68" s="12">
        <v>4200.0</v>
      </c>
      <c r="Y68" s="12">
        <v>0.0</v>
      </c>
      <c r="Z68" s="12">
        <v>34960.0</v>
      </c>
      <c r="AA68" s="12">
        <v>34960.0</v>
      </c>
    </row>
    <row r="69" ht="14.25" hidden="1" customHeight="1">
      <c r="A69" s="18" t="s">
        <v>39</v>
      </c>
      <c r="B69" s="18" t="s">
        <v>127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6930.0</v>
      </c>
      <c r="R69" s="19">
        <v>16665.0</v>
      </c>
      <c r="S69" s="19">
        <v>11220.0</v>
      </c>
      <c r="T69" s="19">
        <v>27709.0</v>
      </c>
      <c r="U69" s="19">
        <v>19426.0</v>
      </c>
      <c r="V69" s="19">
        <v>19844.0</v>
      </c>
      <c r="W69" s="19">
        <v>15840.0</v>
      </c>
      <c r="X69" s="19">
        <v>5610.0</v>
      </c>
      <c r="Y69" s="19">
        <v>0.0</v>
      </c>
      <c r="Z69" s="19">
        <v>123244.0</v>
      </c>
      <c r="AA69" s="19">
        <v>123244.0</v>
      </c>
    </row>
    <row r="70" ht="14.25" hidden="1" customHeight="1">
      <c r="A70" s="11" t="s">
        <v>39</v>
      </c>
      <c r="B70" s="11" t="s">
        <v>128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2800.0</v>
      </c>
      <c r="R70" s="12">
        <v>7600.0</v>
      </c>
      <c r="S70" s="12">
        <v>6800.0</v>
      </c>
      <c r="T70" s="12">
        <v>8992.0</v>
      </c>
      <c r="U70" s="12">
        <v>14000.0</v>
      </c>
      <c r="V70" s="12">
        <v>10968.0</v>
      </c>
      <c r="W70" s="12">
        <v>14592.0</v>
      </c>
      <c r="X70" s="12">
        <v>3000.0</v>
      </c>
      <c r="Y70" s="12">
        <v>0.0</v>
      </c>
      <c r="Z70" s="12">
        <v>68752.0</v>
      </c>
      <c r="AA70" s="12">
        <v>68752.0</v>
      </c>
    </row>
    <row r="71" ht="14.25" hidden="1" customHeight="1">
      <c r="A71" s="18" t="s">
        <v>39</v>
      </c>
      <c r="B71" s="18" t="s">
        <v>129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v>0.0</v>
      </c>
      <c r="Y71" s="19">
        <v>0.0</v>
      </c>
      <c r="Z71" s="19">
        <v>0.0</v>
      </c>
      <c r="AA71" s="19">
        <v>0.0</v>
      </c>
    </row>
    <row r="72" ht="14.25" hidden="1" customHeight="1">
      <c r="A72" s="11" t="s">
        <v>39</v>
      </c>
      <c r="B72" s="11" t="s">
        <v>130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v>0.0</v>
      </c>
      <c r="Y72" s="12">
        <v>0.0</v>
      </c>
      <c r="Z72" s="12">
        <v>0.0</v>
      </c>
      <c r="AA72" s="12">
        <v>0.0</v>
      </c>
    </row>
    <row r="73" ht="14.25" hidden="1" customHeight="1">
      <c r="A73" s="18" t="s">
        <v>39</v>
      </c>
      <c r="B73" s="18" t="s">
        <v>131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>
        <v>0.0</v>
      </c>
      <c r="Z73" s="19">
        <v>0.0</v>
      </c>
      <c r="AA73" s="19">
        <v>0.0</v>
      </c>
    </row>
    <row r="74" ht="14.25" hidden="1" customHeight="1">
      <c r="A74" s="11" t="s">
        <v>39</v>
      </c>
      <c r="B74" s="11" t="s">
        <v>132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v>0.0</v>
      </c>
      <c r="Y74" s="12">
        <v>0.0</v>
      </c>
      <c r="Z74" s="12">
        <v>0.0</v>
      </c>
      <c r="AA74" s="12">
        <v>0.0</v>
      </c>
    </row>
    <row r="75" ht="14.25" hidden="1" customHeight="1">
      <c r="A75" s="18" t="s">
        <v>39</v>
      </c>
      <c r="B75" s="18" t="s">
        <v>133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>
        <v>0.0</v>
      </c>
      <c r="Z75" s="19">
        <v>0.0</v>
      </c>
      <c r="AA75" s="19">
        <v>0.0</v>
      </c>
    </row>
    <row r="76" ht="14.25" hidden="1" customHeight="1">
      <c r="A76" s="11" t="s">
        <v>39</v>
      </c>
      <c r="B76" s="11" t="s">
        <v>134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v>0.0</v>
      </c>
      <c r="Y76" s="12">
        <v>0.0</v>
      </c>
      <c r="Z76" s="12">
        <v>0.0</v>
      </c>
      <c r="AA76" s="12">
        <v>1.0</v>
      </c>
    </row>
    <row r="77" ht="14.25" hidden="1" customHeight="1">
      <c r="A77" s="18" t="s">
        <v>39</v>
      </c>
      <c r="B77" s="18" t="s">
        <v>135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>
        <v>0.0</v>
      </c>
      <c r="Z77" s="19">
        <v>0.0</v>
      </c>
      <c r="AA77" s="19">
        <v>1.0</v>
      </c>
    </row>
    <row r="78" ht="14.25" hidden="1" customHeight="1">
      <c r="A78" s="11" t="s">
        <v>39</v>
      </c>
      <c r="B78" s="11" t="s">
        <v>136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0.0</v>
      </c>
      <c r="X78" s="12">
        <v>0.0</v>
      </c>
      <c r="Y78" s="12">
        <v>0.0</v>
      </c>
      <c r="Z78" s="12">
        <v>0.0</v>
      </c>
      <c r="AA78" s="12">
        <v>1.0</v>
      </c>
    </row>
    <row r="79" ht="14.25" hidden="1" customHeight="1">
      <c r="A79" s="18" t="s">
        <v>39</v>
      </c>
      <c r="B79" s="18" t="s">
        <v>137</v>
      </c>
      <c r="C79" s="19">
        <v>0.0</v>
      </c>
      <c r="D79" s="19">
        <v>0.0</v>
      </c>
      <c r="E79" s="19">
        <v>0.0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v>0.0</v>
      </c>
      <c r="Y79" s="19">
        <v>0.0</v>
      </c>
      <c r="Z79" s="19">
        <v>0.0</v>
      </c>
      <c r="AA79" s="19">
        <v>1.0</v>
      </c>
    </row>
    <row r="80" ht="14.25" hidden="1" customHeight="1">
      <c r="A80" s="11" t="s">
        <v>39</v>
      </c>
      <c r="B80" s="11" t="s">
        <v>138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0.0</v>
      </c>
      <c r="X80" s="12">
        <v>0.0</v>
      </c>
      <c r="Y80" s="12">
        <v>0.0</v>
      </c>
      <c r="Z80" s="12">
        <v>0.0</v>
      </c>
      <c r="AA80" s="12">
        <v>1.0</v>
      </c>
    </row>
    <row r="81" ht="14.25" hidden="1" customHeight="1">
      <c r="A81" s="18" t="s">
        <v>39</v>
      </c>
      <c r="B81" s="18" t="s">
        <v>139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  <c r="Y81" s="19">
        <v>0.0</v>
      </c>
      <c r="Z81" s="19">
        <v>0.0</v>
      </c>
      <c r="AA81" s="19">
        <v>0.0</v>
      </c>
    </row>
    <row r="82" ht="14.25" hidden="1" customHeight="1">
      <c r="A82" s="11" t="s">
        <v>39</v>
      </c>
      <c r="B82" s="11" t="s">
        <v>140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v>0.0</v>
      </c>
      <c r="Y82" s="12">
        <v>0.0</v>
      </c>
      <c r="Z82" s="12">
        <v>0.0</v>
      </c>
      <c r="AA82" s="12">
        <v>1.0</v>
      </c>
    </row>
    <row r="83" ht="14.25" hidden="1" customHeight="1">
      <c r="A83" s="18" t="s">
        <v>39</v>
      </c>
      <c r="B83" s="18" t="s">
        <v>141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v>0.0</v>
      </c>
      <c r="Y83" s="19">
        <v>0.0</v>
      </c>
      <c r="Z83" s="19">
        <v>0.0</v>
      </c>
      <c r="AA83" s="19">
        <v>0.0</v>
      </c>
    </row>
    <row r="84" ht="14.25" hidden="1" customHeight="1">
      <c r="A84" s="11" t="s">
        <v>39</v>
      </c>
      <c r="B84" s="11" t="s">
        <v>142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0.0</v>
      </c>
      <c r="X84" s="12">
        <v>0.0</v>
      </c>
      <c r="Y84" s="12">
        <v>0.0</v>
      </c>
      <c r="Z84" s="12">
        <v>0.0</v>
      </c>
      <c r="AA84" s="12">
        <v>1.0</v>
      </c>
    </row>
    <row r="85" ht="14.25" hidden="1" customHeight="1">
      <c r="A85" s="18" t="s">
        <v>39</v>
      </c>
      <c r="B85" s="18" t="s">
        <v>143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>
        <v>0.0</v>
      </c>
      <c r="Z85" s="19">
        <v>0.0</v>
      </c>
      <c r="AA85" s="19">
        <v>0.0</v>
      </c>
    </row>
    <row r="86" ht="14.25" hidden="1" customHeight="1">
      <c r="A86" s="11" t="s">
        <v>39</v>
      </c>
      <c r="B86" s="11" t="s">
        <v>144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0.0</v>
      </c>
      <c r="X86" s="12">
        <v>0.0</v>
      </c>
      <c r="Y86" s="12">
        <v>0.0</v>
      </c>
      <c r="Z86" s="12">
        <v>0.0</v>
      </c>
      <c r="AA86" s="12">
        <v>1.0</v>
      </c>
    </row>
    <row r="87" ht="14.25" hidden="1" customHeight="1">
      <c r="A87" s="18" t="s">
        <v>39</v>
      </c>
      <c r="B87" s="18" t="s">
        <v>145</v>
      </c>
      <c r="C87" s="19">
        <v>0.0</v>
      </c>
      <c r="D87" s="19">
        <v>0.0</v>
      </c>
      <c r="E87" s="19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>
        <v>0.0</v>
      </c>
      <c r="Z87" s="19">
        <v>0.0</v>
      </c>
      <c r="AA87" s="19">
        <v>1.0</v>
      </c>
    </row>
    <row r="88" ht="14.25" hidden="1" customHeight="1">
      <c r="A88" s="11" t="s">
        <v>39</v>
      </c>
      <c r="B88" s="11" t="s">
        <v>146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0.0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0.0</v>
      </c>
      <c r="X88" s="12">
        <v>0.0</v>
      </c>
      <c r="Y88" s="12">
        <v>0.0</v>
      </c>
      <c r="Z88" s="12">
        <v>0.0</v>
      </c>
      <c r="AA88" s="12">
        <v>1.0</v>
      </c>
    </row>
    <row r="89" ht="14.25" hidden="1" customHeight="1">
      <c r="A89" s="18" t="s">
        <v>39</v>
      </c>
      <c r="B89" s="18" t="s">
        <v>147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v>0.0</v>
      </c>
      <c r="Y89" s="19">
        <v>0.0</v>
      </c>
      <c r="Z89" s="19">
        <v>0.0</v>
      </c>
      <c r="AA89" s="19">
        <v>1.0</v>
      </c>
    </row>
    <row r="90" ht="14.25" hidden="1" customHeight="1">
      <c r="A90" s="11" t="s">
        <v>39</v>
      </c>
      <c r="B90" s="11" t="s">
        <v>148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0.0</v>
      </c>
      <c r="X90" s="12">
        <v>0.0</v>
      </c>
      <c r="Y90" s="12">
        <v>0.0</v>
      </c>
      <c r="Z90" s="12">
        <v>0.0</v>
      </c>
      <c r="AA90" s="12">
        <v>0.0</v>
      </c>
    </row>
    <row r="91" ht="14.25" hidden="1" customHeight="1">
      <c r="A91" s="18" t="s">
        <v>39</v>
      </c>
      <c r="B91" s="18" t="s">
        <v>149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  <c r="Y91" s="19">
        <v>0.0</v>
      </c>
      <c r="Z91" s="19">
        <v>0.0</v>
      </c>
      <c r="AA91" s="19">
        <v>0.0</v>
      </c>
    </row>
    <row r="92" ht="14.25" hidden="1" customHeight="1">
      <c r="A92" s="11" t="s">
        <v>39</v>
      </c>
      <c r="B92" s="11" t="s">
        <v>150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v>0.0</v>
      </c>
      <c r="Y92" s="12">
        <v>0.0</v>
      </c>
      <c r="Z92" s="12">
        <v>0.0</v>
      </c>
      <c r="AA92" s="12">
        <v>0.0</v>
      </c>
    </row>
    <row r="93" ht="14.25" hidden="1" customHeight="1">
      <c r="A93" s="18" t="s">
        <v>39</v>
      </c>
      <c r="B93" s="18" t="s">
        <v>151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>
        <v>0.0</v>
      </c>
      <c r="Z93" s="19">
        <v>0.0</v>
      </c>
      <c r="AA93" s="19">
        <v>0.0</v>
      </c>
    </row>
    <row r="94" ht="14.25" hidden="1" customHeight="1">
      <c r="A94" s="11" t="s">
        <v>39</v>
      </c>
      <c r="B94" s="11" t="s">
        <v>152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0.0</v>
      </c>
      <c r="X94" s="12">
        <v>0.0</v>
      </c>
      <c r="Y94" s="12">
        <v>0.0</v>
      </c>
      <c r="Z94" s="12">
        <v>0.0</v>
      </c>
      <c r="AA94" s="12">
        <v>0.0</v>
      </c>
    </row>
    <row r="95" ht="14.25" hidden="1" customHeight="1">
      <c r="A95" s="18" t="s">
        <v>39</v>
      </c>
      <c r="B95" s="18" t="s">
        <v>153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  <c r="Y95" s="19">
        <v>0.0</v>
      </c>
      <c r="Z95" s="19">
        <v>0.0</v>
      </c>
      <c r="AA95" s="19">
        <v>0.0</v>
      </c>
    </row>
    <row r="96" ht="14.25" hidden="1" customHeight="1">
      <c r="A96" s="11" t="s">
        <v>39</v>
      </c>
      <c r="B96" s="11" t="s">
        <v>154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v>0.0</v>
      </c>
      <c r="Y96" s="12">
        <v>0.0</v>
      </c>
      <c r="Z96" s="12">
        <v>0.0</v>
      </c>
      <c r="AA96" s="12">
        <v>0.0</v>
      </c>
    </row>
    <row r="97" ht="14.25" hidden="1" customHeight="1">
      <c r="A97" s="18" t="s">
        <v>39</v>
      </c>
      <c r="B97" s="18" t="s">
        <v>155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</row>
    <row r="98" ht="14.25" hidden="1" customHeight="1">
      <c r="A98" s="11" t="s">
        <v>39</v>
      </c>
      <c r="B98" s="11" t="s">
        <v>156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0.0</v>
      </c>
      <c r="X98" s="12">
        <v>0.0</v>
      </c>
      <c r="Y98" s="12">
        <v>0.0</v>
      </c>
      <c r="Z98" s="12">
        <v>0.0</v>
      </c>
      <c r="AA98" s="12">
        <v>0.0</v>
      </c>
    </row>
    <row r="99" ht="14.25" hidden="1" customHeight="1">
      <c r="A99" s="18" t="s">
        <v>39</v>
      </c>
      <c r="B99" s="18" t="s">
        <v>157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</row>
    <row r="100" ht="14.25" hidden="1" customHeight="1">
      <c r="A100" s="11" t="s">
        <v>39</v>
      </c>
      <c r="B100" s="11" t="s">
        <v>158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v>0.0</v>
      </c>
      <c r="Y100" s="12">
        <v>0.0</v>
      </c>
      <c r="Z100" s="12">
        <v>0.0</v>
      </c>
      <c r="AA100" s="12">
        <v>0.0</v>
      </c>
    </row>
    <row r="101" ht="14.25" hidden="1" customHeight="1">
      <c r="A101" s="18" t="s">
        <v>39</v>
      </c>
      <c r="B101" s="18" t="s">
        <v>159</v>
      </c>
      <c r="C101" s="19">
        <v>0.0</v>
      </c>
      <c r="D101" s="19">
        <v>0.0</v>
      </c>
      <c r="E101" s="19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>
        <v>0.0</v>
      </c>
      <c r="Z101" s="19">
        <v>0.0</v>
      </c>
      <c r="AA101" s="19">
        <v>0.0</v>
      </c>
    </row>
    <row r="102" ht="14.25" hidden="1" customHeight="1">
      <c r="A102" s="11" t="s">
        <v>39</v>
      </c>
      <c r="B102" s="11" t="s">
        <v>160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0.0</v>
      </c>
      <c r="X102" s="12">
        <v>0.0</v>
      </c>
      <c r="Y102" s="12">
        <v>0.0</v>
      </c>
      <c r="Z102" s="12">
        <v>0.0</v>
      </c>
      <c r="AA102" s="12">
        <v>0.0</v>
      </c>
    </row>
    <row r="103" ht="14.25" hidden="1" customHeight="1">
      <c r="A103" s="18" t="s">
        <v>39</v>
      </c>
      <c r="B103" s="18" t="s">
        <v>161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</row>
    <row r="104" ht="14.25" hidden="1" customHeight="1">
      <c r="A104" s="11" t="s">
        <v>39</v>
      </c>
      <c r="B104" s="11" t="s">
        <v>162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0.0</v>
      </c>
      <c r="X104" s="12">
        <v>0.0</v>
      </c>
      <c r="Y104" s="12">
        <v>0.0</v>
      </c>
      <c r="Z104" s="12">
        <v>0.0</v>
      </c>
      <c r="AA104" s="12">
        <v>0.0</v>
      </c>
    </row>
    <row r="105" ht="14.25" hidden="1" customHeight="1">
      <c r="A105" s="18" t="s">
        <v>39</v>
      </c>
      <c r="B105" s="18" t="s">
        <v>163</v>
      </c>
      <c r="C105" s="19">
        <v>0.0</v>
      </c>
      <c r="D105" s="19">
        <v>0.0</v>
      </c>
      <c r="E105" s="19">
        <v>0.0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v>0.0</v>
      </c>
      <c r="Y105" s="19">
        <v>0.0</v>
      </c>
      <c r="Z105" s="19">
        <v>0.0</v>
      </c>
      <c r="AA105" s="19">
        <v>0.0</v>
      </c>
    </row>
    <row r="106" ht="14.25" hidden="1" customHeight="1">
      <c r="A106" s="11" t="s">
        <v>39</v>
      </c>
      <c r="B106" s="11" t="s">
        <v>164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v>0.0</v>
      </c>
      <c r="Y106" s="12">
        <v>0.0</v>
      </c>
      <c r="Z106" s="12">
        <v>0.0</v>
      </c>
      <c r="AA106" s="12">
        <v>0.0</v>
      </c>
    </row>
    <row r="107" ht="14.25" hidden="1" customHeight="1">
      <c r="A107" s="18" t="s">
        <v>39</v>
      </c>
      <c r="B107" s="18" t="s">
        <v>165</v>
      </c>
      <c r="C107" s="19">
        <v>0.0</v>
      </c>
      <c r="D107" s="19">
        <v>0.0</v>
      </c>
      <c r="E107" s="19">
        <v>0.0</v>
      </c>
      <c r="F107" s="19">
        <v>0.0</v>
      </c>
      <c r="G107" s="19">
        <v>0.0</v>
      </c>
      <c r="H107" s="19">
        <v>0.0</v>
      </c>
      <c r="I107" s="19">
        <v>0.0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v>0.0</v>
      </c>
      <c r="Y107" s="19">
        <v>0.0</v>
      </c>
      <c r="Z107" s="19">
        <v>0.0</v>
      </c>
      <c r="AA107" s="19">
        <v>0.0</v>
      </c>
    </row>
    <row r="108" ht="14.25" hidden="1" customHeight="1">
      <c r="A108" s="11" t="s">
        <v>39</v>
      </c>
      <c r="B108" s="11" t="s">
        <v>166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v>0.0</v>
      </c>
      <c r="Y108" s="12">
        <v>0.0</v>
      </c>
      <c r="Z108" s="12">
        <v>0.0</v>
      </c>
      <c r="AA108" s="12">
        <v>0.0</v>
      </c>
    </row>
    <row r="109" ht="14.25" hidden="1" customHeight="1">
      <c r="A109" s="18" t="s">
        <v>39</v>
      </c>
      <c r="B109" s="18" t="s">
        <v>167</v>
      </c>
      <c r="C109" s="19">
        <v>0.0</v>
      </c>
      <c r="D109" s="19">
        <v>0.0</v>
      </c>
      <c r="E109" s="19">
        <v>0.0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v>0.0</v>
      </c>
      <c r="Y109" s="19">
        <v>0.0</v>
      </c>
      <c r="Z109" s="19">
        <v>0.0</v>
      </c>
      <c r="AA109" s="19">
        <v>0.0</v>
      </c>
    </row>
    <row r="110" ht="14.25" hidden="1" customHeight="1">
      <c r="A110" s="11" t="s">
        <v>39</v>
      </c>
      <c r="B110" s="11" t="s">
        <v>168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0.0</v>
      </c>
      <c r="X110" s="12">
        <v>0.0</v>
      </c>
      <c r="Y110" s="12">
        <v>0.0</v>
      </c>
      <c r="Z110" s="12">
        <v>0.0</v>
      </c>
      <c r="AA110" s="12">
        <v>0.0</v>
      </c>
    </row>
    <row r="111" ht="14.25" hidden="1" customHeight="1">
      <c r="A111" s="18" t="s">
        <v>39</v>
      </c>
      <c r="B111" s="18" t="s">
        <v>169</v>
      </c>
      <c r="C111" s="19">
        <v>0.0</v>
      </c>
      <c r="D111" s="19">
        <v>0.0</v>
      </c>
      <c r="E111" s="19">
        <v>0.0</v>
      </c>
      <c r="F111" s="19">
        <v>0.0</v>
      </c>
      <c r="G111" s="19">
        <v>0.0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v>0.0</v>
      </c>
      <c r="Y111" s="19">
        <v>0.0</v>
      </c>
      <c r="Z111" s="19">
        <v>0.0</v>
      </c>
      <c r="AA111" s="19">
        <v>0.0</v>
      </c>
    </row>
    <row r="112" ht="14.25" hidden="1" customHeight="1">
      <c r="A112" s="11" t="s">
        <v>39</v>
      </c>
      <c r="B112" s="11" t="s">
        <v>170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v>0.0</v>
      </c>
      <c r="Y112" s="12">
        <v>0.0</v>
      </c>
      <c r="Z112" s="12">
        <v>0.0</v>
      </c>
      <c r="AA112" s="12">
        <v>0.0</v>
      </c>
    </row>
    <row r="113" ht="14.25" hidden="1" customHeight="1">
      <c r="A113" s="18" t="s">
        <v>39</v>
      </c>
      <c r="B113" s="18" t="s">
        <v>171</v>
      </c>
      <c r="C113" s="19">
        <v>0.0</v>
      </c>
      <c r="D113" s="19">
        <v>0.0</v>
      </c>
      <c r="E113" s="19">
        <v>0.0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v>0.0</v>
      </c>
      <c r="Y113" s="19">
        <v>0.0</v>
      </c>
      <c r="Z113" s="19">
        <v>0.0</v>
      </c>
      <c r="AA113" s="19">
        <v>0.0</v>
      </c>
    </row>
    <row r="114" ht="14.25" hidden="1" customHeight="1">
      <c r="A114" s="11" t="s">
        <v>39</v>
      </c>
      <c r="B114" s="11" t="s">
        <v>172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0.0</v>
      </c>
      <c r="X114" s="12">
        <v>0.0</v>
      </c>
      <c r="Y114" s="12">
        <v>0.0</v>
      </c>
      <c r="Z114" s="12">
        <v>0.0</v>
      </c>
      <c r="AA114" s="12">
        <v>0.0</v>
      </c>
    </row>
    <row r="115" ht="14.25" hidden="1" customHeight="1">
      <c r="A115" s="18" t="s">
        <v>39</v>
      </c>
      <c r="B115" s="18" t="s">
        <v>173</v>
      </c>
      <c r="C115" s="19">
        <v>0.0</v>
      </c>
      <c r="D115" s="19">
        <v>0.0</v>
      </c>
      <c r="E115" s="19">
        <v>0.0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v>0.0</v>
      </c>
      <c r="Y115" s="19">
        <v>0.0</v>
      </c>
      <c r="Z115" s="19">
        <v>0.0</v>
      </c>
      <c r="AA115" s="19">
        <v>0.0</v>
      </c>
    </row>
    <row r="116" ht="14.25" hidden="1" customHeight="1">
      <c r="A116" s="11" t="s">
        <v>39</v>
      </c>
      <c r="B116" s="11" t="s">
        <v>174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0.0</v>
      </c>
      <c r="X116" s="12">
        <v>0.0</v>
      </c>
      <c r="Y116" s="12">
        <v>0.0</v>
      </c>
      <c r="Z116" s="12">
        <v>0.0</v>
      </c>
      <c r="AA116" s="12">
        <v>0.0</v>
      </c>
    </row>
    <row r="117" ht="14.25" hidden="1" customHeight="1">
      <c r="A117" s="18" t="s">
        <v>39</v>
      </c>
      <c r="B117" s="18" t="s">
        <v>175</v>
      </c>
      <c r="C117" s="19">
        <v>0.0</v>
      </c>
      <c r="D117" s="19">
        <v>0.0</v>
      </c>
      <c r="E117" s="19">
        <v>0.0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0.0</v>
      </c>
      <c r="U117" s="19">
        <v>0.0</v>
      </c>
      <c r="V117" s="19">
        <v>0.0</v>
      </c>
      <c r="W117" s="19">
        <v>0.0</v>
      </c>
      <c r="X117" s="19">
        <v>0.0</v>
      </c>
      <c r="Y117" s="19">
        <v>0.0</v>
      </c>
      <c r="Z117" s="19">
        <v>0.0</v>
      </c>
      <c r="AA117" s="19">
        <v>0.0</v>
      </c>
    </row>
    <row r="118" ht="14.25" hidden="1" customHeight="1">
      <c r="A118" s="11" t="s">
        <v>39</v>
      </c>
      <c r="B118" s="11" t="s">
        <v>176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0.0</v>
      </c>
      <c r="X118" s="12">
        <v>0.0</v>
      </c>
      <c r="Y118" s="12">
        <v>0.0</v>
      </c>
      <c r="Z118" s="12">
        <v>0.0</v>
      </c>
      <c r="AA118" s="12">
        <v>0.0</v>
      </c>
    </row>
    <row r="119" ht="14.25" hidden="1" customHeight="1">
      <c r="A119" s="18" t="s">
        <v>39</v>
      </c>
      <c r="B119" s="18" t="s">
        <v>177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>
        <v>0.0</v>
      </c>
      <c r="Z119" s="19">
        <v>0.0</v>
      </c>
      <c r="AA119" s="19">
        <v>0.0</v>
      </c>
    </row>
    <row r="120" ht="14.25" hidden="1" customHeight="1">
      <c r="A120" s="11" t="s">
        <v>39</v>
      </c>
      <c r="B120" s="11" t="s">
        <v>178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v>0.0</v>
      </c>
      <c r="Y120" s="12">
        <v>0.0</v>
      </c>
      <c r="Z120" s="12">
        <v>0.0</v>
      </c>
      <c r="AA120" s="12">
        <v>0.0</v>
      </c>
    </row>
    <row r="121" ht="14.25" hidden="1" customHeight="1">
      <c r="A121" s="18" t="s">
        <v>39</v>
      </c>
      <c r="B121" s="18" t="s">
        <v>179</v>
      </c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v>0.0</v>
      </c>
      <c r="Y121" s="19">
        <v>0.0</v>
      </c>
      <c r="Z121" s="19">
        <v>0.0</v>
      </c>
      <c r="AA121" s="19">
        <v>0.0</v>
      </c>
    </row>
    <row r="122" ht="14.25" hidden="1" customHeight="1">
      <c r="A122" s="11" t="s">
        <v>39</v>
      </c>
      <c r="B122" s="11" t="s">
        <v>180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0.0</v>
      </c>
      <c r="X122" s="12">
        <v>0.0</v>
      </c>
      <c r="Y122" s="12">
        <v>0.0</v>
      </c>
      <c r="Z122" s="12">
        <v>0.0</v>
      </c>
      <c r="AA122" s="12">
        <v>0.0</v>
      </c>
    </row>
    <row r="123" ht="14.25" hidden="1" customHeight="1">
      <c r="A123" s="18" t="s">
        <v>39</v>
      </c>
      <c r="B123" s="18" t="s">
        <v>181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9">
        <v>0.0</v>
      </c>
      <c r="Q123" s="19">
        <v>0.0</v>
      </c>
      <c r="R123" s="19">
        <v>0.0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v>0.0</v>
      </c>
      <c r="Y123" s="19">
        <v>0.0</v>
      </c>
      <c r="Z123" s="19">
        <v>0.0</v>
      </c>
      <c r="AA123" s="19">
        <v>0.0</v>
      </c>
    </row>
    <row r="124" ht="14.25" hidden="1" customHeight="1">
      <c r="A124" s="11" t="s">
        <v>39</v>
      </c>
      <c r="B124" s="11" t="s">
        <v>182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v>0.0</v>
      </c>
      <c r="Y124" s="12">
        <v>0.0</v>
      </c>
      <c r="Z124" s="12">
        <v>0.0</v>
      </c>
      <c r="AA124" s="12">
        <v>0.0</v>
      </c>
    </row>
    <row r="125" ht="14.25" hidden="1" customHeight="1">
      <c r="A125" s="18" t="s">
        <v>39</v>
      </c>
      <c r="B125" s="18" t="s">
        <v>183</v>
      </c>
      <c r="C125" s="19">
        <v>0.0</v>
      </c>
      <c r="D125" s="19">
        <v>0.0</v>
      </c>
      <c r="E125" s="19">
        <v>0.0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9">
        <v>0.0</v>
      </c>
      <c r="Q125" s="19">
        <v>0.0</v>
      </c>
      <c r="R125" s="19">
        <v>0.0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v>0.0</v>
      </c>
      <c r="Y125" s="19">
        <v>0.0</v>
      </c>
      <c r="Z125" s="19">
        <v>0.0</v>
      </c>
      <c r="AA125" s="19">
        <v>0.0</v>
      </c>
    </row>
    <row r="126" ht="14.25" hidden="1" customHeight="1">
      <c r="A126" s="11" t="s">
        <v>39</v>
      </c>
      <c r="B126" s="11" t="s">
        <v>184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v>0.0</v>
      </c>
      <c r="Y126" s="12">
        <v>0.0</v>
      </c>
      <c r="Z126" s="12">
        <v>0.0</v>
      </c>
      <c r="AA126" s="12">
        <v>0.0</v>
      </c>
    </row>
    <row r="127" ht="14.25" hidden="1" customHeight="1">
      <c r="A127" s="18" t="s">
        <v>39</v>
      </c>
      <c r="B127" s="18" t="s">
        <v>185</v>
      </c>
      <c r="C127" s="19">
        <v>0.0</v>
      </c>
      <c r="D127" s="19">
        <v>0.0</v>
      </c>
      <c r="E127" s="19">
        <v>0.0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9">
        <v>0.0</v>
      </c>
      <c r="Q127" s="19">
        <v>0.0</v>
      </c>
      <c r="R127" s="19">
        <v>0.0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v>0.0</v>
      </c>
      <c r="Y127" s="19">
        <v>0.0</v>
      </c>
      <c r="Z127" s="19">
        <v>0.0</v>
      </c>
      <c r="AA127" s="19">
        <v>0.0</v>
      </c>
    </row>
    <row r="128" ht="14.25" hidden="1" customHeight="1">
      <c r="A128" s="11" t="s">
        <v>39</v>
      </c>
      <c r="B128" s="11" t="s">
        <v>186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  <c r="P128" s="12">
        <v>0.0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0.0</v>
      </c>
      <c r="X128" s="12">
        <v>0.0</v>
      </c>
      <c r="Y128" s="12">
        <v>0.0</v>
      </c>
      <c r="Z128" s="12">
        <v>0.0</v>
      </c>
      <c r="AA128" s="12">
        <v>0.0</v>
      </c>
    </row>
    <row r="129" ht="14.25" hidden="1" customHeight="1">
      <c r="A129" s="18" t="s">
        <v>39</v>
      </c>
      <c r="B129" s="18" t="s">
        <v>187</v>
      </c>
      <c r="C129" s="19">
        <v>0.0</v>
      </c>
      <c r="D129" s="19">
        <v>0.0</v>
      </c>
      <c r="E129" s="19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>
        <v>0.0</v>
      </c>
      <c r="Z129" s="19">
        <v>0.0</v>
      </c>
      <c r="AA129" s="19">
        <v>0.0</v>
      </c>
    </row>
    <row r="130" ht="14.25" hidden="1" customHeight="1">
      <c r="A130" s="11" t="s">
        <v>39</v>
      </c>
      <c r="B130" s="11" t="s">
        <v>188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  <c r="P130" s="12">
        <v>0.0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0.0</v>
      </c>
      <c r="X130" s="12">
        <v>0.0</v>
      </c>
      <c r="Y130" s="12">
        <v>0.0</v>
      </c>
      <c r="Z130" s="12">
        <v>0.0</v>
      </c>
      <c r="AA130" s="12">
        <v>0.0</v>
      </c>
    </row>
    <row r="131" ht="14.25" hidden="1" customHeight="1">
      <c r="A131" s="18" t="s">
        <v>39</v>
      </c>
      <c r="B131" s="18" t="s">
        <v>189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v>0.0</v>
      </c>
      <c r="Y131" s="19">
        <v>0.0</v>
      </c>
      <c r="Z131" s="19">
        <v>0.0</v>
      </c>
      <c r="AA131" s="19">
        <v>0.0</v>
      </c>
    </row>
    <row r="132" ht="14.25" hidden="1" customHeight="1">
      <c r="A132" s="11" t="s">
        <v>39</v>
      </c>
      <c r="B132" s="11" t="s">
        <v>190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v>0.0</v>
      </c>
      <c r="Y132" s="12">
        <v>0.0</v>
      </c>
      <c r="Z132" s="12">
        <v>0.0</v>
      </c>
      <c r="AA132" s="12">
        <v>0.0</v>
      </c>
    </row>
    <row r="133" ht="14.25" hidden="1" customHeight="1">
      <c r="A133" s="18" t="s">
        <v>39</v>
      </c>
      <c r="B133" s="18" t="s">
        <v>191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v>0.0</v>
      </c>
      <c r="Y133" s="19">
        <v>0.0</v>
      </c>
      <c r="Z133" s="19">
        <v>0.0</v>
      </c>
      <c r="AA133" s="19">
        <v>0.0</v>
      </c>
    </row>
    <row r="134" ht="14.25" hidden="1" customHeight="1">
      <c r="A134" s="11" t="s">
        <v>39</v>
      </c>
      <c r="B134" s="11" t="s">
        <v>192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0.0</v>
      </c>
      <c r="P134" s="12">
        <v>0.0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0.0</v>
      </c>
      <c r="X134" s="12">
        <v>0.0</v>
      </c>
      <c r="Y134" s="12">
        <v>0.0</v>
      </c>
      <c r="Z134" s="12">
        <v>0.0</v>
      </c>
      <c r="AA134" s="12">
        <v>0.0</v>
      </c>
    </row>
    <row r="135" ht="14.25" hidden="1" customHeight="1">
      <c r="A135" s="18" t="s">
        <v>39</v>
      </c>
      <c r="B135" s="18" t="s">
        <v>193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v>0.0</v>
      </c>
      <c r="Y135" s="19">
        <v>0.0</v>
      </c>
      <c r="Z135" s="19">
        <v>0.0</v>
      </c>
      <c r="AA135" s="19">
        <v>0.0</v>
      </c>
    </row>
    <row r="136" ht="14.25" hidden="1" customHeight="1">
      <c r="A136" s="11" t="s">
        <v>39</v>
      </c>
      <c r="B136" s="11" t="s">
        <v>194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v>0.0</v>
      </c>
      <c r="Y136" s="12">
        <v>0.0</v>
      </c>
      <c r="Z136" s="12">
        <v>0.0</v>
      </c>
      <c r="AA136" s="12">
        <v>0.0</v>
      </c>
    </row>
    <row r="137" ht="14.25" hidden="1" customHeight="1">
      <c r="A137" s="18" t="s">
        <v>39</v>
      </c>
      <c r="B137" s="18" t="s">
        <v>195</v>
      </c>
      <c r="C137" s="19">
        <v>0.0</v>
      </c>
      <c r="D137" s="19">
        <v>0.0</v>
      </c>
      <c r="E137" s="19">
        <v>0.0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v>0.0</v>
      </c>
      <c r="Y137" s="19">
        <v>0.0</v>
      </c>
      <c r="Z137" s="19">
        <v>0.0</v>
      </c>
      <c r="AA137" s="19">
        <v>0.0</v>
      </c>
    </row>
    <row r="138" ht="14.25" hidden="1" customHeight="1">
      <c r="A138" s="11" t="s">
        <v>39</v>
      </c>
      <c r="B138" s="11" t="s">
        <v>196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0.0</v>
      </c>
      <c r="X138" s="12">
        <v>0.0</v>
      </c>
      <c r="Y138" s="12">
        <v>0.0</v>
      </c>
      <c r="Z138" s="12">
        <v>0.0</v>
      </c>
      <c r="AA138" s="12">
        <v>0.0</v>
      </c>
    </row>
    <row r="139" ht="14.25" hidden="1" customHeight="1">
      <c r="A139" s="18" t="s">
        <v>39</v>
      </c>
      <c r="B139" s="18" t="s">
        <v>197</v>
      </c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0.0</v>
      </c>
      <c r="L139" s="19">
        <v>0.0</v>
      </c>
      <c r="M139" s="19">
        <v>0.0</v>
      </c>
      <c r="N139" s="19">
        <v>0.0</v>
      </c>
      <c r="O139" s="19">
        <v>0.0</v>
      </c>
      <c r="P139" s="19">
        <v>0.0</v>
      </c>
      <c r="Q139" s="19">
        <v>0.0</v>
      </c>
      <c r="R139" s="19">
        <v>0.0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v>0.0</v>
      </c>
      <c r="Y139" s="19">
        <v>0.0</v>
      </c>
      <c r="Z139" s="19">
        <v>0.0</v>
      </c>
      <c r="AA139" s="19">
        <v>0.0</v>
      </c>
    </row>
    <row r="140" ht="14.25" hidden="1" customHeight="1">
      <c r="A140" s="11" t="s">
        <v>39</v>
      </c>
      <c r="B140" s="11" t="s">
        <v>198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0.0</v>
      </c>
      <c r="X140" s="12">
        <v>0.0</v>
      </c>
      <c r="Y140" s="12">
        <v>0.0</v>
      </c>
      <c r="Z140" s="12">
        <v>0.0</v>
      </c>
      <c r="AA140" s="12">
        <v>0.0</v>
      </c>
    </row>
    <row r="141" ht="14.25" hidden="1" customHeight="1">
      <c r="A141" s="18" t="s">
        <v>39</v>
      </c>
      <c r="B141" s="18" t="s">
        <v>199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9">
        <v>0.0</v>
      </c>
      <c r="M141" s="19">
        <v>0.0</v>
      </c>
      <c r="N141" s="19">
        <v>0.0</v>
      </c>
      <c r="O141" s="19">
        <v>0.0</v>
      </c>
      <c r="P141" s="19">
        <v>0.0</v>
      </c>
      <c r="Q141" s="19">
        <v>0.0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v>0.0</v>
      </c>
      <c r="Y141" s="19">
        <v>0.0</v>
      </c>
      <c r="Z141" s="19">
        <v>0.0</v>
      </c>
      <c r="AA141" s="19">
        <v>0.0</v>
      </c>
    </row>
    <row r="142" ht="14.25" hidden="1" customHeight="1">
      <c r="A142" s="11" t="s">
        <v>39</v>
      </c>
      <c r="B142" s="11" t="s">
        <v>200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0.0</v>
      </c>
      <c r="X142" s="12">
        <v>0.0</v>
      </c>
      <c r="Y142" s="12">
        <v>0.0</v>
      </c>
      <c r="Z142" s="12">
        <v>0.0</v>
      </c>
      <c r="AA142" s="12">
        <v>0.0</v>
      </c>
    </row>
    <row r="143" ht="14.25" hidden="1" customHeight="1">
      <c r="A143" s="18" t="s">
        <v>39</v>
      </c>
      <c r="B143" s="18" t="s">
        <v>201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v>0.0</v>
      </c>
      <c r="Y143" s="19">
        <v>0.0</v>
      </c>
      <c r="Z143" s="19">
        <v>0.0</v>
      </c>
      <c r="AA143" s="19">
        <v>0.0</v>
      </c>
    </row>
    <row r="144" ht="14.25" hidden="1" customHeight="1">
      <c r="A144" s="11" t="s">
        <v>39</v>
      </c>
      <c r="B144" s="11" t="s">
        <v>202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10670.0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v>0.0</v>
      </c>
      <c r="Y144" s="12">
        <v>0.0</v>
      </c>
      <c r="Z144" s="12">
        <v>10670.0</v>
      </c>
      <c r="AA144" s="12">
        <v>10670.0</v>
      </c>
    </row>
    <row r="145" ht="14.25" hidden="1" customHeight="1">
      <c r="A145" s="18" t="s">
        <v>39</v>
      </c>
      <c r="B145" s="18" t="s">
        <v>203</v>
      </c>
      <c r="C145" s="19">
        <v>0.0</v>
      </c>
      <c r="D145" s="19">
        <v>0.0</v>
      </c>
      <c r="E145" s="19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11264.0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>
        <v>0.0</v>
      </c>
      <c r="Z145" s="19">
        <v>11264.0</v>
      </c>
      <c r="AA145" s="19">
        <v>11264.0</v>
      </c>
    </row>
    <row r="146" ht="14.25" hidden="1" customHeight="1">
      <c r="A146" s="11" t="s">
        <v>39</v>
      </c>
      <c r="B146" s="11" t="s">
        <v>204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9947.0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0.0</v>
      </c>
      <c r="X146" s="12">
        <v>0.0</v>
      </c>
      <c r="Y146" s="12">
        <v>0.0</v>
      </c>
      <c r="Z146" s="12">
        <v>9947.0</v>
      </c>
      <c r="AA146" s="12">
        <v>9947.0</v>
      </c>
    </row>
    <row r="147" ht="14.25" hidden="1" customHeight="1">
      <c r="A147" s="18" t="s">
        <v>39</v>
      </c>
      <c r="B147" s="18" t="s">
        <v>205</v>
      </c>
      <c r="C147" s="19">
        <v>0.0</v>
      </c>
      <c r="D147" s="19">
        <v>0.0</v>
      </c>
      <c r="E147" s="19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11557.0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>
        <v>0.0</v>
      </c>
      <c r="Z147" s="19">
        <v>11557.0</v>
      </c>
      <c r="AA147" s="19">
        <v>11557.0</v>
      </c>
    </row>
    <row r="148" ht="14.25" hidden="1" customHeight="1">
      <c r="A148" s="11" t="s">
        <v>39</v>
      </c>
      <c r="B148" s="11" t="s">
        <v>206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7920.0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v>0.0</v>
      </c>
      <c r="Y148" s="12">
        <v>0.0</v>
      </c>
      <c r="Z148" s="12">
        <v>7920.0</v>
      </c>
      <c r="AA148" s="12">
        <v>7920.0</v>
      </c>
    </row>
    <row r="149" ht="14.25" hidden="1" customHeight="1">
      <c r="A149" s="18" t="s">
        <v>39</v>
      </c>
      <c r="B149" s="18" t="s">
        <v>207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5560.0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v>0.0</v>
      </c>
      <c r="Y149" s="19">
        <v>0.0</v>
      </c>
      <c r="Z149" s="19">
        <v>5560.0</v>
      </c>
      <c r="AA149" s="19">
        <v>5560.0</v>
      </c>
    </row>
    <row r="150" ht="14.25" hidden="1" customHeight="1">
      <c r="A150" s="11" t="s">
        <v>39</v>
      </c>
      <c r="B150" s="11" t="s">
        <v>208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11550.0</v>
      </c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0.0</v>
      </c>
      <c r="X150" s="12">
        <v>0.0</v>
      </c>
      <c r="Y150" s="12">
        <v>0.0</v>
      </c>
      <c r="Z150" s="12">
        <v>11550.0</v>
      </c>
      <c r="AA150" s="12">
        <v>11550.0</v>
      </c>
    </row>
    <row r="151" ht="14.25" hidden="1" customHeight="1">
      <c r="A151" s="18" t="s">
        <v>39</v>
      </c>
      <c r="B151" s="18" t="s">
        <v>209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10505.0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v>0.0</v>
      </c>
      <c r="Y151" s="19">
        <v>0.0</v>
      </c>
      <c r="Z151" s="19">
        <v>10505.0</v>
      </c>
      <c r="AA151" s="19">
        <v>10505.0</v>
      </c>
    </row>
    <row r="152" ht="14.25" hidden="1" customHeight="1">
      <c r="A152" s="11" t="s">
        <v>39</v>
      </c>
      <c r="B152" s="11" t="s">
        <v>210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  <c r="L152" s="12">
        <v>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11110.0</v>
      </c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0.0</v>
      </c>
      <c r="X152" s="12">
        <v>0.0</v>
      </c>
      <c r="Y152" s="12">
        <v>0.0</v>
      </c>
      <c r="Z152" s="12">
        <v>11110.0</v>
      </c>
      <c r="AA152" s="12">
        <v>11110.0</v>
      </c>
    </row>
    <row r="153" ht="14.25" hidden="1" customHeight="1">
      <c r="A153" s="18" t="s">
        <v>39</v>
      </c>
      <c r="B153" s="18" t="s">
        <v>211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10560.0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v>0.0</v>
      </c>
      <c r="Y153" s="19">
        <v>0.0</v>
      </c>
      <c r="Z153" s="19">
        <v>10560.0</v>
      </c>
      <c r="AA153" s="19">
        <v>10560.0</v>
      </c>
    </row>
    <row r="154" ht="14.25" hidden="1" customHeight="1">
      <c r="A154" s="11" t="s">
        <v>39</v>
      </c>
      <c r="B154" s="11" t="s">
        <v>212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4608.0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v>0.0</v>
      </c>
      <c r="Y154" s="12">
        <v>0.0</v>
      </c>
      <c r="Z154" s="12">
        <v>4608.0</v>
      </c>
      <c r="AA154" s="12">
        <v>4608.0</v>
      </c>
    </row>
    <row r="155" ht="14.25" hidden="1" customHeight="1">
      <c r="A155" s="18" t="s">
        <v>39</v>
      </c>
      <c r="B155" s="18" t="s">
        <v>213</v>
      </c>
      <c r="C155" s="19">
        <v>0.0</v>
      </c>
      <c r="D155" s="19">
        <v>0.0</v>
      </c>
      <c r="E155" s="19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9185.0</v>
      </c>
      <c r="R155" s="19">
        <v>0.0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v>0.0</v>
      </c>
      <c r="Y155" s="19">
        <v>0.0</v>
      </c>
      <c r="Z155" s="19">
        <v>9185.0</v>
      </c>
      <c r="AA155" s="19">
        <v>9185.0</v>
      </c>
    </row>
    <row r="156" ht="14.25" hidden="1" customHeight="1">
      <c r="A156" s="11" t="s">
        <v>40</v>
      </c>
      <c r="B156" s="11" t="s">
        <v>214</v>
      </c>
      <c r="C156" s="12">
        <v>0.0</v>
      </c>
      <c r="D156" s="12">
        <v>0.0</v>
      </c>
      <c r="E156" s="12">
        <v>0.0</v>
      </c>
      <c r="F156" s="12">
        <v>2100.0</v>
      </c>
      <c r="G156" s="12">
        <v>4652.0</v>
      </c>
      <c r="H156" s="12">
        <v>10857.0</v>
      </c>
      <c r="I156" s="12">
        <v>7006.0</v>
      </c>
      <c r="J156" s="12">
        <v>12077.0</v>
      </c>
      <c r="K156" s="12">
        <v>11881.0</v>
      </c>
      <c r="L156" s="12">
        <v>13455.0</v>
      </c>
      <c r="M156" s="12">
        <v>8122.0</v>
      </c>
      <c r="N156" s="12">
        <v>12101.0</v>
      </c>
      <c r="O156" s="12">
        <v>21277.0</v>
      </c>
      <c r="P156" s="12">
        <v>17377.0</v>
      </c>
      <c r="Q156" s="12">
        <v>15285.0</v>
      </c>
      <c r="R156" s="12">
        <v>23127.0</v>
      </c>
      <c r="S156" s="12">
        <v>11340.0</v>
      </c>
      <c r="T156" s="12">
        <v>5520.0</v>
      </c>
      <c r="U156" s="12">
        <v>0.0</v>
      </c>
      <c r="V156" s="12">
        <v>0.0</v>
      </c>
      <c r="W156" s="12">
        <v>0.0</v>
      </c>
      <c r="X156" s="12">
        <v>0.0</v>
      </c>
      <c r="Y156" s="12">
        <v>82251.0</v>
      </c>
      <c r="Z156" s="12">
        <v>93926.0</v>
      </c>
      <c r="AA156" s="12">
        <v>176184.0</v>
      </c>
    </row>
    <row r="157" ht="14.25" hidden="1" customHeight="1">
      <c r="A157" s="18" t="s">
        <v>40</v>
      </c>
      <c r="B157" s="18" t="s">
        <v>215</v>
      </c>
      <c r="C157" s="19">
        <v>0.0</v>
      </c>
      <c r="D157" s="19">
        <v>0.0</v>
      </c>
      <c r="E157" s="19">
        <v>0.0</v>
      </c>
      <c r="F157" s="19">
        <v>3600.0</v>
      </c>
      <c r="G157" s="19">
        <v>5852.0</v>
      </c>
      <c r="H157" s="19">
        <v>10714.0</v>
      </c>
      <c r="I157" s="19">
        <v>6233.0</v>
      </c>
      <c r="J157" s="19">
        <v>11370.0</v>
      </c>
      <c r="K157" s="19">
        <v>16080.0</v>
      </c>
      <c r="L157" s="19">
        <v>9810.0</v>
      </c>
      <c r="M157" s="19">
        <v>7005.0</v>
      </c>
      <c r="N157" s="19">
        <v>6296.0</v>
      </c>
      <c r="O157" s="19">
        <v>20445.0</v>
      </c>
      <c r="P157" s="19">
        <v>13993.0</v>
      </c>
      <c r="Q157" s="19">
        <v>15481.0</v>
      </c>
      <c r="R157" s="19">
        <v>22274.0</v>
      </c>
      <c r="S157" s="19">
        <v>11370.0</v>
      </c>
      <c r="T157" s="19">
        <v>9105.0</v>
      </c>
      <c r="U157" s="19">
        <v>0.0</v>
      </c>
      <c r="V157" s="19">
        <v>0.0</v>
      </c>
      <c r="W157" s="19">
        <v>0.0</v>
      </c>
      <c r="X157" s="19">
        <v>0.0</v>
      </c>
      <c r="Y157" s="19">
        <v>76960.0</v>
      </c>
      <c r="Z157" s="19">
        <v>92668.0</v>
      </c>
      <c r="AA157" s="19">
        <v>169634.0</v>
      </c>
    </row>
    <row r="158" ht="14.25" hidden="1" customHeight="1">
      <c r="A158" s="11" t="s">
        <v>40</v>
      </c>
      <c r="B158" s="11" t="s">
        <v>216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465.0</v>
      </c>
      <c r="J158" s="12">
        <v>8687.0</v>
      </c>
      <c r="K158" s="12">
        <v>5405.0</v>
      </c>
      <c r="L158" s="12">
        <v>6273.0</v>
      </c>
      <c r="M158" s="12">
        <v>9984.0</v>
      </c>
      <c r="N158" s="12">
        <v>3799.0</v>
      </c>
      <c r="O158" s="12">
        <v>9051.0</v>
      </c>
      <c r="P158" s="12">
        <v>6391.0</v>
      </c>
      <c r="Q158" s="12">
        <v>6254.0</v>
      </c>
      <c r="R158" s="12">
        <v>6012.0</v>
      </c>
      <c r="S158" s="12">
        <v>6437.0</v>
      </c>
      <c r="T158" s="12">
        <v>4511.0</v>
      </c>
      <c r="U158" s="12">
        <v>0.0</v>
      </c>
      <c r="V158" s="12">
        <v>0.0</v>
      </c>
      <c r="W158" s="12">
        <v>0.0</v>
      </c>
      <c r="X158" s="12">
        <v>0.0</v>
      </c>
      <c r="Y158" s="12">
        <v>34613.0</v>
      </c>
      <c r="Z158" s="12">
        <v>38656.0</v>
      </c>
      <c r="AA158" s="12">
        <v>73275.0</v>
      </c>
    </row>
    <row r="159" ht="14.25" hidden="1" customHeight="1">
      <c r="A159" s="18" t="s">
        <v>40</v>
      </c>
      <c r="B159" s="18" t="s">
        <v>217</v>
      </c>
      <c r="C159" s="19">
        <v>0.0</v>
      </c>
      <c r="D159" s="19">
        <v>0.0</v>
      </c>
      <c r="E159" s="19">
        <v>0.0</v>
      </c>
      <c r="F159" s="19">
        <v>900.0</v>
      </c>
      <c r="G159" s="19">
        <v>152.0</v>
      </c>
      <c r="H159" s="19">
        <v>0.0</v>
      </c>
      <c r="I159" s="19">
        <v>1939.0</v>
      </c>
      <c r="J159" s="19">
        <v>1520.0</v>
      </c>
      <c r="K159" s="19">
        <v>6062.0</v>
      </c>
      <c r="L159" s="19">
        <v>2465.0</v>
      </c>
      <c r="M159" s="19">
        <v>960.0</v>
      </c>
      <c r="N159" s="19">
        <v>360.0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>
        <v>14358.0</v>
      </c>
      <c r="Z159" s="19">
        <v>0.0</v>
      </c>
      <c r="AA159" s="19">
        <v>14361.0</v>
      </c>
    </row>
    <row r="160" ht="14.25" hidden="1" customHeight="1">
      <c r="A160" s="11" t="s">
        <v>40</v>
      </c>
      <c r="B160" s="11" t="s">
        <v>218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8453.0</v>
      </c>
      <c r="K160" s="12">
        <v>3500.0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0.0</v>
      </c>
      <c r="X160" s="12">
        <v>0.0</v>
      </c>
      <c r="Y160" s="12">
        <v>11953.0</v>
      </c>
      <c r="Z160" s="12">
        <v>0.0</v>
      </c>
      <c r="AA160" s="12">
        <v>11954.0</v>
      </c>
    </row>
    <row r="161" ht="14.25" hidden="1" customHeight="1">
      <c r="A161" s="18" t="s">
        <v>40</v>
      </c>
      <c r="B161" s="18" t="s">
        <v>219</v>
      </c>
      <c r="C161" s="19">
        <v>0.0</v>
      </c>
      <c r="D161" s="19">
        <v>0.0</v>
      </c>
      <c r="E161" s="19">
        <v>0.0</v>
      </c>
      <c r="F161" s="19">
        <v>2310.0</v>
      </c>
      <c r="G161" s="19">
        <v>3797.0</v>
      </c>
      <c r="H161" s="19">
        <v>11222.0</v>
      </c>
      <c r="I161" s="19">
        <v>7277.0</v>
      </c>
      <c r="J161" s="19">
        <v>8732.0</v>
      </c>
      <c r="K161" s="19">
        <v>8126.0</v>
      </c>
      <c r="L161" s="19">
        <v>8764.0</v>
      </c>
      <c r="M161" s="19">
        <v>11514.0</v>
      </c>
      <c r="N161" s="19">
        <v>8823.0</v>
      </c>
      <c r="O161" s="19">
        <v>15247.0</v>
      </c>
      <c r="P161" s="19">
        <v>15574.0</v>
      </c>
      <c r="Q161" s="19">
        <v>14257.0</v>
      </c>
      <c r="R161" s="19">
        <v>12755.0</v>
      </c>
      <c r="S161" s="19">
        <v>5611.0</v>
      </c>
      <c r="T161" s="19">
        <v>6665.0</v>
      </c>
      <c r="U161" s="19">
        <v>0.0</v>
      </c>
      <c r="V161" s="19">
        <v>0.0</v>
      </c>
      <c r="W161" s="19">
        <v>0.0</v>
      </c>
      <c r="X161" s="19">
        <v>0.0</v>
      </c>
      <c r="Y161" s="19">
        <v>70565.0</v>
      </c>
      <c r="Z161" s="19">
        <v>70109.0</v>
      </c>
      <c r="AA161" s="19">
        <v>140678.0</v>
      </c>
    </row>
    <row r="162" ht="14.25" hidden="1" customHeight="1">
      <c r="A162" s="11" t="s">
        <v>40</v>
      </c>
      <c r="B162" s="11" t="s">
        <v>220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7387.0</v>
      </c>
      <c r="U162" s="12">
        <v>17235.0</v>
      </c>
      <c r="V162" s="12">
        <v>13692.0</v>
      </c>
      <c r="W162" s="12">
        <v>8256.0</v>
      </c>
      <c r="X162" s="12">
        <v>1023.0</v>
      </c>
      <c r="Y162" s="12">
        <v>0.0</v>
      </c>
      <c r="Z162" s="12">
        <v>47593.0</v>
      </c>
      <c r="AA162" s="12">
        <v>47594.0</v>
      </c>
    </row>
    <row r="163" ht="14.25" hidden="1" customHeight="1">
      <c r="A163" s="18" t="s">
        <v>40</v>
      </c>
      <c r="B163" s="18" t="s">
        <v>221</v>
      </c>
      <c r="C163" s="19">
        <v>0.0</v>
      </c>
      <c r="D163" s="19">
        <v>0.0</v>
      </c>
      <c r="E163" s="19">
        <v>0.0</v>
      </c>
      <c r="F163" s="19">
        <v>2800.0</v>
      </c>
      <c r="G163" s="19">
        <v>6902.0</v>
      </c>
      <c r="H163" s="19">
        <v>9706.0</v>
      </c>
      <c r="I163" s="19">
        <v>3703.0</v>
      </c>
      <c r="J163" s="19">
        <v>1775.0</v>
      </c>
      <c r="K163" s="19">
        <v>10030.0</v>
      </c>
      <c r="L163" s="19">
        <v>12487.0</v>
      </c>
      <c r="M163" s="19">
        <v>4130.0</v>
      </c>
      <c r="N163" s="19">
        <v>8590.0</v>
      </c>
      <c r="O163" s="19">
        <v>19473.0</v>
      </c>
      <c r="P163" s="19">
        <v>15890.0</v>
      </c>
      <c r="Q163" s="19">
        <v>14856.0</v>
      </c>
      <c r="R163" s="19">
        <v>12035.0</v>
      </c>
      <c r="S163" s="19">
        <v>10793.0</v>
      </c>
      <c r="T163" s="19">
        <v>2489.0</v>
      </c>
      <c r="U163" s="19">
        <v>0.0</v>
      </c>
      <c r="V163" s="19">
        <v>0.0</v>
      </c>
      <c r="W163" s="19">
        <v>0.0</v>
      </c>
      <c r="X163" s="19">
        <v>0.0</v>
      </c>
      <c r="Y163" s="19">
        <v>60123.0</v>
      </c>
      <c r="Z163" s="19">
        <v>75536.0</v>
      </c>
      <c r="AA163" s="19">
        <v>135665.0</v>
      </c>
    </row>
    <row r="164" ht="14.25" hidden="1" customHeight="1">
      <c r="A164" s="11" t="s">
        <v>40</v>
      </c>
      <c r="B164" s="11" t="s">
        <v>222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7920.0</v>
      </c>
      <c r="U164" s="12">
        <v>15151.0</v>
      </c>
      <c r="V164" s="12">
        <v>13289.0</v>
      </c>
      <c r="W164" s="12">
        <v>8041.0</v>
      </c>
      <c r="X164" s="12">
        <v>2079.0</v>
      </c>
      <c r="Y164" s="12">
        <v>0.0</v>
      </c>
      <c r="Z164" s="12">
        <v>46480.0</v>
      </c>
      <c r="AA164" s="12">
        <v>46481.0</v>
      </c>
    </row>
    <row r="165" ht="14.25" hidden="1" customHeight="1">
      <c r="A165" s="18" t="s">
        <v>40</v>
      </c>
      <c r="B165" s="18" t="s">
        <v>223</v>
      </c>
      <c r="C165" s="19">
        <v>0.0</v>
      </c>
      <c r="D165" s="19">
        <v>0.0</v>
      </c>
      <c r="E165" s="19">
        <v>0.0</v>
      </c>
      <c r="F165" s="19">
        <v>2100.0</v>
      </c>
      <c r="G165" s="19">
        <v>7262.0</v>
      </c>
      <c r="H165" s="19">
        <v>8961.0</v>
      </c>
      <c r="I165" s="19">
        <v>10702.0</v>
      </c>
      <c r="J165" s="19">
        <v>8222.0</v>
      </c>
      <c r="K165" s="19">
        <v>11055.0</v>
      </c>
      <c r="L165" s="19">
        <v>8528.0</v>
      </c>
      <c r="M165" s="19">
        <v>5715.0</v>
      </c>
      <c r="N165" s="19">
        <v>8321.0</v>
      </c>
      <c r="O165" s="19">
        <v>18142.0</v>
      </c>
      <c r="P165" s="19">
        <v>7012.0</v>
      </c>
      <c r="Q165" s="19">
        <v>9789.0</v>
      </c>
      <c r="R165" s="19">
        <v>16658.0</v>
      </c>
      <c r="S165" s="19">
        <v>8127.0</v>
      </c>
      <c r="T165" s="19">
        <v>5495.0</v>
      </c>
      <c r="U165" s="19">
        <v>0.0</v>
      </c>
      <c r="V165" s="19">
        <v>0.0</v>
      </c>
      <c r="W165" s="19">
        <v>0.0</v>
      </c>
      <c r="X165" s="19">
        <v>0.0</v>
      </c>
      <c r="Y165" s="19">
        <v>70866.0</v>
      </c>
      <c r="Z165" s="19">
        <v>65223.0</v>
      </c>
      <c r="AA165" s="19">
        <v>136096.0</v>
      </c>
    </row>
    <row r="166" ht="14.25" hidden="1" customHeight="1">
      <c r="A166" s="11" t="s">
        <v>40</v>
      </c>
      <c r="B166" s="11" t="s">
        <v>224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3111.0</v>
      </c>
      <c r="N166" s="12">
        <v>7901.0</v>
      </c>
      <c r="O166" s="12">
        <v>4152.0</v>
      </c>
      <c r="P166" s="12">
        <v>8263.0</v>
      </c>
      <c r="Q166" s="12">
        <v>6594.0</v>
      </c>
      <c r="R166" s="12">
        <v>5186.0</v>
      </c>
      <c r="S166" s="12">
        <v>6387.0</v>
      </c>
      <c r="T166" s="12">
        <v>5350.0</v>
      </c>
      <c r="U166" s="12">
        <v>8784.0</v>
      </c>
      <c r="V166" s="12">
        <v>6448.0</v>
      </c>
      <c r="W166" s="12">
        <v>4320.0</v>
      </c>
      <c r="X166" s="12">
        <v>1116.0</v>
      </c>
      <c r="Y166" s="12">
        <v>11012.0</v>
      </c>
      <c r="Z166" s="12">
        <v>56600.0</v>
      </c>
      <c r="AA166" s="12">
        <v>67616.0</v>
      </c>
    </row>
    <row r="167" ht="14.25" hidden="1" customHeight="1">
      <c r="A167" s="18" t="s">
        <v>40</v>
      </c>
      <c r="B167" s="18" t="s">
        <v>225</v>
      </c>
      <c r="C167" s="19">
        <v>0.0</v>
      </c>
      <c r="D167" s="19">
        <v>0.0</v>
      </c>
      <c r="E167" s="19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2763.0</v>
      </c>
      <c r="U167" s="19">
        <v>6166.0</v>
      </c>
      <c r="V167" s="19">
        <v>528.0</v>
      </c>
      <c r="W167" s="19">
        <v>0.0</v>
      </c>
      <c r="X167" s="19">
        <v>0.0</v>
      </c>
      <c r="Y167" s="19">
        <v>0.0</v>
      </c>
      <c r="Z167" s="19">
        <v>9457.0</v>
      </c>
      <c r="AA167" s="19">
        <v>9457.0</v>
      </c>
    </row>
    <row r="168" ht="14.25" hidden="1" customHeight="1">
      <c r="A168" s="11" t="s">
        <v>40</v>
      </c>
      <c r="B168" s="11" t="s">
        <v>226</v>
      </c>
      <c r="C168" s="12">
        <v>0.0</v>
      </c>
      <c r="D168" s="12">
        <v>0.0</v>
      </c>
      <c r="E168" s="12">
        <v>0.0</v>
      </c>
      <c r="F168" s="12">
        <v>3601.0</v>
      </c>
      <c r="G168" s="12">
        <v>5762.0</v>
      </c>
      <c r="H168" s="12">
        <v>12664.0</v>
      </c>
      <c r="I168" s="12">
        <v>20627.0</v>
      </c>
      <c r="J168" s="12">
        <v>6829.0</v>
      </c>
      <c r="K168" s="12">
        <v>10653.0</v>
      </c>
      <c r="L168" s="12">
        <v>10854.0</v>
      </c>
      <c r="M168" s="12">
        <v>10350.0</v>
      </c>
      <c r="N168" s="12">
        <v>13752.0</v>
      </c>
      <c r="O168" s="12">
        <v>20115.0</v>
      </c>
      <c r="P168" s="12">
        <v>16500.0</v>
      </c>
      <c r="Q168" s="12">
        <v>11341.0</v>
      </c>
      <c r="R168" s="12">
        <v>21419.0</v>
      </c>
      <c r="S168" s="12">
        <v>13875.0</v>
      </c>
      <c r="T168" s="12">
        <v>8345.0</v>
      </c>
      <c r="U168" s="12">
        <v>0.0</v>
      </c>
      <c r="V168" s="12">
        <v>0.0</v>
      </c>
      <c r="W168" s="12">
        <v>0.0</v>
      </c>
      <c r="X168" s="12">
        <v>0.0</v>
      </c>
      <c r="Y168" s="12">
        <v>95092.0</v>
      </c>
      <c r="Z168" s="12">
        <v>91595.0</v>
      </c>
      <c r="AA168" s="12">
        <v>186693.0</v>
      </c>
    </row>
    <row r="169" ht="14.25" hidden="1" customHeight="1">
      <c r="A169" s="18" t="s">
        <v>40</v>
      </c>
      <c r="B169" s="18" t="s">
        <v>227</v>
      </c>
      <c r="C169" s="19">
        <v>0.0</v>
      </c>
      <c r="D169" s="19">
        <v>0.0</v>
      </c>
      <c r="E169" s="19">
        <v>0.0</v>
      </c>
      <c r="F169" s="19">
        <v>2310.0</v>
      </c>
      <c r="G169" s="19">
        <v>8028.0</v>
      </c>
      <c r="H169" s="19">
        <v>9423.0</v>
      </c>
      <c r="I169" s="19">
        <v>18467.0</v>
      </c>
      <c r="J169" s="19">
        <v>8310.0</v>
      </c>
      <c r="K169" s="19">
        <v>8418.0</v>
      </c>
      <c r="L169" s="19">
        <v>8201.0</v>
      </c>
      <c r="M169" s="19">
        <v>6896.0</v>
      </c>
      <c r="N169" s="19">
        <v>8696.0</v>
      </c>
      <c r="O169" s="19">
        <v>19254.0</v>
      </c>
      <c r="P169" s="19">
        <v>14443.0</v>
      </c>
      <c r="Q169" s="19">
        <v>14787.0</v>
      </c>
      <c r="R169" s="19">
        <v>16168.0</v>
      </c>
      <c r="S169" s="19">
        <v>11048.0</v>
      </c>
      <c r="T169" s="19">
        <v>6312.0</v>
      </c>
      <c r="U169" s="19">
        <v>0.0</v>
      </c>
      <c r="V169" s="19">
        <v>0.0</v>
      </c>
      <c r="W169" s="19">
        <v>0.0</v>
      </c>
      <c r="X169" s="19">
        <v>0.0</v>
      </c>
      <c r="Y169" s="19">
        <v>78749.0</v>
      </c>
      <c r="Z169" s="19">
        <v>82012.0</v>
      </c>
      <c r="AA169" s="19">
        <v>160768.0</v>
      </c>
    </row>
    <row r="170" ht="14.25" hidden="1" customHeight="1">
      <c r="A170" s="11" t="s">
        <v>40</v>
      </c>
      <c r="B170" s="11" t="s">
        <v>228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23626.0</v>
      </c>
      <c r="T170" s="12">
        <v>13563.0</v>
      </c>
      <c r="U170" s="12">
        <v>375.0</v>
      </c>
      <c r="V170" s="12">
        <v>10022.0</v>
      </c>
      <c r="W170" s="12">
        <v>11813.0</v>
      </c>
      <c r="X170" s="12">
        <v>250.0</v>
      </c>
      <c r="Y170" s="12">
        <v>0.0</v>
      </c>
      <c r="Z170" s="12">
        <v>59649.0</v>
      </c>
      <c r="AA170" s="12">
        <v>59651.0</v>
      </c>
    </row>
    <row r="171" ht="14.25" hidden="1" customHeight="1">
      <c r="A171" s="18" t="s">
        <v>40</v>
      </c>
      <c r="B171" s="18" t="s">
        <v>229</v>
      </c>
      <c r="C171" s="19">
        <v>0.0</v>
      </c>
      <c r="D171" s="19">
        <v>0.0</v>
      </c>
      <c r="E171" s="19">
        <v>0.0</v>
      </c>
      <c r="F171" s="19">
        <v>2310.0</v>
      </c>
      <c r="G171" s="19">
        <v>4952.0</v>
      </c>
      <c r="H171" s="19">
        <v>8132.0</v>
      </c>
      <c r="I171" s="19">
        <v>9346.0</v>
      </c>
      <c r="J171" s="19">
        <v>2385.0</v>
      </c>
      <c r="K171" s="19">
        <v>6162.0</v>
      </c>
      <c r="L171" s="19">
        <v>7740.0</v>
      </c>
      <c r="M171" s="19">
        <v>6172.0</v>
      </c>
      <c r="N171" s="19">
        <v>6985.0</v>
      </c>
      <c r="O171" s="19">
        <v>15129.0</v>
      </c>
      <c r="P171" s="19">
        <v>10383.0</v>
      </c>
      <c r="Q171" s="19">
        <v>11049.0</v>
      </c>
      <c r="R171" s="19">
        <v>10116.0</v>
      </c>
      <c r="S171" s="19">
        <v>9120.0</v>
      </c>
      <c r="T171" s="19">
        <v>4275.0</v>
      </c>
      <c r="U171" s="19">
        <v>0.0</v>
      </c>
      <c r="V171" s="19">
        <v>0.0</v>
      </c>
      <c r="W171" s="19">
        <v>0.0</v>
      </c>
      <c r="X171" s="19">
        <v>0.0</v>
      </c>
      <c r="Y171" s="19">
        <v>54184.0</v>
      </c>
      <c r="Z171" s="19">
        <v>60072.0</v>
      </c>
      <c r="AA171" s="19">
        <v>114262.0</v>
      </c>
    </row>
    <row r="172" ht="14.25" hidden="1" customHeight="1">
      <c r="A172" s="11" t="s">
        <v>40</v>
      </c>
      <c r="B172" s="11" t="s">
        <v>230</v>
      </c>
      <c r="C172" s="12">
        <v>0.0</v>
      </c>
      <c r="D172" s="12">
        <v>0.0</v>
      </c>
      <c r="E172" s="12">
        <v>0.0</v>
      </c>
      <c r="F172" s="12">
        <v>0.0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22626.0</v>
      </c>
      <c r="T172" s="12">
        <v>13251.0</v>
      </c>
      <c r="U172" s="12">
        <v>14314.0</v>
      </c>
      <c r="V172" s="12">
        <v>10125.0</v>
      </c>
      <c r="W172" s="12">
        <v>10425.0</v>
      </c>
      <c r="X172" s="12">
        <v>1750.0</v>
      </c>
      <c r="Y172" s="12">
        <v>0.0</v>
      </c>
      <c r="Z172" s="12">
        <v>72491.0</v>
      </c>
      <c r="AA172" s="12">
        <v>72493.0</v>
      </c>
    </row>
    <row r="173" ht="14.25" hidden="1" customHeight="1">
      <c r="A173" s="18" t="s">
        <v>40</v>
      </c>
      <c r="B173" s="18" t="s">
        <v>231</v>
      </c>
      <c r="C173" s="19">
        <v>0.0</v>
      </c>
      <c r="D173" s="19">
        <v>0.0</v>
      </c>
      <c r="E173" s="19">
        <v>0.0</v>
      </c>
      <c r="F173" s="19">
        <v>2800.0</v>
      </c>
      <c r="G173" s="19">
        <v>8553.0</v>
      </c>
      <c r="H173" s="19">
        <v>10680.0</v>
      </c>
      <c r="I173" s="19">
        <v>5302.0</v>
      </c>
      <c r="J173" s="19">
        <v>8275.0</v>
      </c>
      <c r="K173" s="19">
        <v>8995.0</v>
      </c>
      <c r="L173" s="19">
        <v>9362.0</v>
      </c>
      <c r="M173" s="19">
        <v>4701.0</v>
      </c>
      <c r="N173" s="19">
        <v>7740.0</v>
      </c>
      <c r="O173" s="19">
        <v>16963.0</v>
      </c>
      <c r="P173" s="19">
        <v>13630.0</v>
      </c>
      <c r="Q173" s="19">
        <v>13836.0</v>
      </c>
      <c r="R173" s="19">
        <v>8840.0</v>
      </c>
      <c r="S173" s="19">
        <v>9396.0</v>
      </c>
      <c r="T173" s="19">
        <v>2305.0</v>
      </c>
      <c r="U173" s="19">
        <v>400.0</v>
      </c>
      <c r="V173" s="19">
        <v>0.0</v>
      </c>
      <c r="W173" s="19">
        <v>0.0</v>
      </c>
      <c r="X173" s="19">
        <v>0.0</v>
      </c>
      <c r="Y173" s="19">
        <v>66408.0</v>
      </c>
      <c r="Z173" s="19">
        <v>65370.0</v>
      </c>
      <c r="AA173" s="19">
        <v>131783.0</v>
      </c>
    </row>
    <row r="174" ht="14.25" hidden="1" customHeight="1">
      <c r="A174" s="11" t="s">
        <v>40</v>
      </c>
      <c r="B174" s="11" t="s">
        <v>232</v>
      </c>
      <c r="C174" s="12">
        <v>0.0</v>
      </c>
      <c r="D174" s="12">
        <v>0.0</v>
      </c>
      <c r="E174" s="12">
        <v>0.0</v>
      </c>
      <c r="F174" s="12">
        <v>750.0</v>
      </c>
      <c r="G174" s="12">
        <v>152.0</v>
      </c>
      <c r="H174" s="12">
        <v>0.0</v>
      </c>
      <c r="I174" s="12">
        <v>0.0</v>
      </c>
      <c r="J174" s="12">
        <v>0.0</v>
      </c>
      <c r="K174" s="12">
        <v>2164.0</v>
      </c>
      <c r="L174" s="12">
        <v>2626.0</v>
      </c>
      <c r="M174" s="12">
        <v>240.0</v>
      </c>
      <c r="N174" s="12">
        <v>0.0</v>
      </c>
      <c r="O174" s="12">
        <v>0.0</v>
      </c>
      <c r="P174" s="12">
        <v>0.0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0.0</v>
      </c>
      <c r="X174" s="12">
        <v>0.0</v>
      </c>
      <c r="Y174" s="12">
        <v>5932.0</v>
      </c>
      <c r="Z174" s="12">
        <v>0.0</v>
      </c>
      <c r="AA174" s="12">
        <v>5935.0</v>
      </c>
    </row>
    <row r="175" ht="14.25" hidden="1" customHeight="1">
      <c r="A175" s="18" t="s">
        <v>40</v>
      </c>
      <c r="B175" s="18" t="s">
        <v>233</v>
      </c>
      <c r="C175" s="19">
        <v>0.0</v>
      </c>
      <c r="D175" s="19">
        <v>0.0</v>
      </c>
      <c r="E175" s="19">
        <v>0.0</v>
      </c>
      <c r="F175" s="19">
        <v>0.0</v>
      </c>
      <c r="G175" s="19">
        <v>0.0</v>
      </c>
      <c r="H175" s="19">
        <v>0.0</v>
      </c>
      <c r="I175" s="19">
        <v>0.0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1625.0</v>
      </c>
      <c r="U175" s="19">
        <v>14012.0</v>
      </c>
      <c r="V175" s="19">
        <v>8799.0</v>
      </c>
      <c r="W175" s="19">
        <v>9866.0</v>
      </c>
      <c r="X175" s="19">
        <v>1093.0</v>
      </c>
      <c r="Y175" s="19">
        <v>0.0</v>
      </c>
      <c r="Z175" s="19">
        <v>35395.0</v>
      </c>
      <c r="AA175" s="19">
        <v>35396.0</v>
      </c>
    </row>
    <row r="176" ht="14.25" hidden="1" customHeight="1">
      <c r="A176" s="11" t="s">
        <v>40</v>
      </c>
      <c r="B176" s="11" t="s">
        <v>234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0.0</v>
      </c>
      <c r="I176" s="12">
        <v>0.0</v>
      </c>
      <c r="J176" s="12">
        <v>0.0</v>
      </c>
      <c r="K176" s="12">
        <v>0.0</v>
      </c>
      <c r="L176" s="12">
        <v>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0.0</v>
      </c>
      <c r="T176" s="12">
        <v>9675.0</v>
      </c>
      <c r="U176" s="12">
        <v>17580.0</v>
      </c>
      <c r="V176" s="12">
        <v>14477.0</v>
      </c>
      <c r="W176" s="12">
        <v>12915.0</v>
      </c>
      <c r="X176" s="12">
        <v>1567.0</v>
      </c>
      <c r="Y176" s="12">
        <v>0.0</v>
      </c>
      <c r="Z176" s="12">
        <v>56214.0</v>
      </c>
      <c r="AA176" s="12">
        <v>56215.0</v>
      </c>
    </row>
    <row r="177" ht="14.25" hidden="1" customHeight="1">
      <c r="A177" s="18" t="s">
        <v>40</v>
      </c>
      <c r="B177" s="18" t="s">
        <v>235</v>
      </c>
      <c r="C177" s="19">
        <v>0.0</v>
      </c>
      <c r="D177" s="19">
        <v>0.0</v>
      </c>
      <c r="E177" s="19">
        <v>0.0</v>
      </c>
      <c r="F177" s="19">
        <v>0.0</v>
      </c>
      <c r="G177" s="19">
        <v>4457.0</v>
      </c>
      <c r="H177" s="19">
        <v>7008.0</v>
      </c>
      <c r="I177" s="19">
        <v>5313.0</v>
      </c>
      <c r="J177" s="19">
        <v>9379.0</v>
      </c>
      <c r="K177" s="19">
        <v>9197.0</v>
      </c>
      <c r="L177" s="19">
        <v>7475.0</v>
      </c>
      <c r="M177" s="19">
        <v>6957.0</v>
      </c>
      <c r="N177" s="19">
        <v>9021.0</v>
      </c>
      <c r="O177" s="19">
        <v>15059.0</v>
      </c>
      <c r="P177" s="19">
        <v>8091.0</v>
      </c>
      <c r="Q177" s="19">
        <v>11463.0</v>
      </c>
      <c r="R177" s="19">
        <v>9221.0</v>
      </c>
      <c r="S177" s="19">
        <v>8043.0</v>
      </c>
      <c r="T177" s="19">
        <v>3060.0</v>
      </c>
      <c r="U177" s="19">
        <v>165.0</v>
      </c>
      <c r="V177" s="19">
        <v>0.0</v>
      </c>
      <c r="W177" s="19">
        <v>0.0</v>
      </c>
      <c r="X177" s="19">
        <v>0.0</v>
      </c>
      <c r="Y177" s="19">
        <v>58807.0</v>
      </c>
      <c r="Z177" s="19">
        <v>55102.0</v>
      </c>
      <c r="AA177" s="19">
        <v>113914.0</v>
      </c>
    </row>
    <row r="178" ht="14.25" hidden="1" customHeight="1">
      <c r="A178" s="11" t="s">
        <v>40</v>
      </c>
      <c r="B178" s="11" t="s">
        <v>236</v>
      </c>
      <c r="C178" s="12">
        <v>0.0</v>
      </c>
      <c r="D178" s="12">
        <v>0.0</v>
      </c>
      <c r="E178" s="12">
        <v>0.0</v>
      </c>
      <c r="F178" s="12">
        <v>3300.0</v>
      </c>
      <c r="G178" s="12">
        <v>3601.0</v>
      </c>
      <c r="H178" s="12">
        <v>11417.0</v>
      </c>
      <c r="I178" s="12">
        <v>15481.0</v>
      </c>
      <c r="J178" s="12">
        <v>9018.0</v>
      </c>
      <c r="K178" s="12">
        <v>8161.0</v>
      </c>
      <c r="L178" s="12">
        <v>8940.0</v>
      </c>
      <c r="M178" s="12">
        <v>12315.0</v>
      </c>
      <c r="N178" s="12">
        <v>7556.0</v>
      </c>
      <c r="O178" s="12">
        <v>15915.0</v>
      </c>
      <c r="P178" s="12">
        <v>12601.0</v>
      </c>
      <c r="Q178" s="12">
        <v>12188.0</v>
      </c>
      <c r="R178" s="12">
        <v>20985.0</v>
      </c>
      <c r="S178" s="12">
        <v>8100.0</v>
      </c>
      <c r="T178" s="12">
        <v>3877.0</v>
      </c>
      <c r="U178" s="12">
        <v>0.0</v>
      </c>
      <c r="V178" s="12">
        <v>0.0</v>
      </c>
      <c r="W178" s="12">
        <v>0.0</v>
      </c>
      <c r="X178" s="12">
        <v>0.0</v>
      </c>
      <c r="Y178" s="12">
        <v>79789.0</v>
      </c>
      <c r="Z178" s="12">
        <v>73666.0</v>
      </c>
      <c r="AA178" s="12">
        <v>153461.0</v>
      </c>
    </row>
    <row r="179" ht="14.25" hidden="1" customHeight="1">
      <c r="A179" s="18" t="s">
        <v>40</v>
      </c>
      <c r="B179" s="18" t="s">
        <v>237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5765.0</v>
      </c>
      <c r="S179" s="19">
        <v>5150.0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>
        <v>0.0</v>
      </c>
      <c r="Z179" s="19">
        <v>10915.0</v>
      </c>
      <c r="AA179" s="19">
        <v>10915.0</v>
      </c>
    </row>
    <row r="180" ht="14.25" hidden="1" customHeight="1">
      <c r="A180" s="11" t="s">
        <v>40</v>
      </c>
      <c r="B180" s="11" t="s">
        <v>238</v>
      </c>
      <c r="C180" s="12">
        <v>0.0</v>
      </c>
      <c r="D180" s="12">
        <v>0.0</v>
      </c>
      <c r="E180" s="12">
        <v>0.0</v>
      </c>
      <c r="F180" s="12">
        <v>2310.0</v>
      </c>
      <c r="G180" s="12">
        <v>825.0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v>0.0</v>
      </c>
      <c r="Y180" s="12">
        <v>3135.0</v>
      </c>
      <c r="Z180" s="12">
        <v>0.0</v>
      </c>
      <c r="AA180" s="12">
        <v>3136.0</v>
      </c>
    </row>
    <row r="181" ht="14.25" hidden="1" customHeight="1">
      <c r="A181" s="18" t="s">
        <v>40</v>
      </c>
      <c r="B181" s="18" t="s">
        <v>239</v>
      </c>
      <c r="C181" s="19">
        <v>0.0</v>
      </c>
      <c r="D181" s="19">
        <v>0.0</v>
      </c>
      <c r="E181" s="19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5721.0</v>
      </c>
      <c r="U181" s="19">
        <v>16770.0</v>
      </c>
      <c r="V181" s="19">
        <v>16287.0</v>
      </c>
      <c r="W181" s="19">
        <v>13545.0</v>
      </c>
      <c r="X181" s="19">
        <v>2574.0</v>
      </c>
      <c r="Y181" s="19">
        <v>0.0</v>
      </c>
      <c r="Z181" s="19">
        <v>54897.0</v>
      </c>
      <c r="AA181" s="19">
        <v>54898.0</v>
      </c>
    </row>
    <row r="182" ht="14.25" hidden="1" customHeight="1">
      <c r="A182" s="11" t="s">
        <v>40</v>
      </c>
      <c r="B182" s="11" t="s">
        <v>240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0.0</v>
      </c>
      <c r="S182" s="12">
        <v>0.0</v>
      </c>
      <c r="T182" s="12">
        <v>6203.0</v>
      </c>
      <c r="U182" s="12">
        <v>9457.0</v>
      </c>
      <c r="V182" s="12">
        <v>9838.0</v>
      </c>
      <c r="W182" s="12">
        <v>3438.0</v>
      </c>
      <c r="X182" s="12">
        <v>846.0</v>
      </c>
      <c r="Y182" s="12">
        <v>0.0</v>
      </c>
      <c r="Z182" s="12">
        <v>29782.0</v>
      </c>
      <c r="AA182" s="12">
        <v>29783.0</v>
      </c>
    </row>
    <row r="183" ht="14.25" hidden="1" customHeight="1">
      <c r="A183" s="18" t="s">
        <v>40</v>
      </c>
      <c r="B183" s="18" t="s">
        <v>241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7476.0</v>
      </c>
      <c r="S183" s="19">
        <v>7065.0</v>
      </c>
      <c r="T183" s="19">
        <v>0.0</v>
      </c>
      <c r="U183" s="19">
        <v>0.0</v>
      </c>
      <c r="V183" s="19">
        <v>4112.0</v>
      </c>
      <c r="W183" s="19">
        <v>338.0</v>
      </c>
      <c r="X183" s="19">
        <v>0.0</v>
      </c>
      <c r="Y183" s="19">
        <v>0.0</v>
      </c>
      <c r="Z183" s="19">
        <v>18991.0</v>
      </c>
      <c r="AA183" s="19">
        <v>18992.0</v>
      </c>
    </row>
    <row r="184" ht="14.25" hidden="1" customHeight="1">
      <c r="A184" s="11" t="s">
        <v>40</v>
      </c>
      <c r="B184" s="11" t="s">
        <v>242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4381.0</v>
      </c>
      <c r="U184" s="12">
        <v>9597.0</v>
      </c>
      <c r="V184" s="12">
        <v>11869.0</v>
      </c>
      <c r="W184" s="12">
        <v>7859.0</v>
      </c>
      <c r="X184" s="12">
        <v>2270.0</v>
      </c>
      <c r="Y184" s="12">
        <v>0.0</v>
      </c>
      <c r="Z184" s="12">
        <v>35976.0</v>
      </c>
      <c r="AA184" s="12">
        <v>35977.0</v>
      </c>
    </row>
    <row r="185" ht="14.25" hidden="1" customHeight="1">
      <c r="A185" s="18" t="s">
        <v>40</v>
      </c>
      <c r="B185" s="18" t="s">
        <v>243</v>
      </c>
      <c r="C185" s="19">
        <v>0.0</v>
      </c>
      <c r="D185" s="19">
        <v>0.0</v>
      </c>
      <c r="E185" s="19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8.0</v>
      </c>
      <c r="P185" s="19">
        <v>7.0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v>0.0</v>
      </c>
      <c r="Y185" s="19">
        <v>0.0</v>
      </c>
      <c r="Z185" s="19">
        <v>15.0</v>
      </c>
      <c r="AA185" s="19">
        <v>16.0</v>
      </c>
    </row>
    <row r="186" ht="14.25" hidden="1" customHeight="1">
      <c r="A186" s="11" t="s">
        <v>40</v>
      </c>
      <c r="B186" s="11" t="s">
        <v>244</v>
      </c>
      <c r="C186" s="12">
        <v>0.0</v>
      </c>
      <c r="D186" s="12">
        <v>0.0</v>
      </c>
      <c r="E186" s="12">
        <v>0.0</v>
      </c>
      <c r="F186" s="12">
        <v>3601.0</v>
      </c>
      <c r="G186" s="12">
        <v>7173.0</v>
      </c>
      <c r="H186" s="12">
        <v>10446.0</v>
      </c>
      <c r="I186" s="12">
        <v>20216.0</v>
      </c>
      <c r="J186" s="12">
        <v>8661.0</v>
      </c>
      <c r="K186" s="12">
        <v>11823.0</v>
      </c>
      <c r="L186" s="12">
        <v>12587.0</v>
      </c>
      <c r="M186" s="12">
        <v>7710.0</v>
      </c>
      <c r="N186" s="12">
        <v>13571.0</v>
      </c>
      <c r="O186" s="12">
        <v>19748.0</v>
      </c>
      <c r="P186" s="12">
        <v>14393.0</v>
      </c>
      <c r="Q186" s="12">
        <v>16242.0</v>
      </c>
      <c r="R186" s="12">
        <v>22875.0</v>
      </c>
      <c r="S186" s="12">
        <v>13560.0</v>
      </c>
      <c r="T186" s="12">
        <v>8820.0</v>
      </c>
      <c r="U186" s="12">
        <v>0.0</v>
      </c>
      <c r="V186" s="12">
        <v>0.0</v>
      </c>
      <c r="W186" s="12">
        <v>0.0</v>
      </c>
      <c r="X186" s="12">
        <v>0.0</v>
      </c>
      <c r="Y186" s="12">
        <v>95788.0</v>
      </c>
      <c r="Z186" s="12">
        <v>95638.0</v>
      </c>
      <c r="AA186" s="12">
        <v>191430.0</v>
      </c>
    </row>
    <row r="187" ht="14.25" hidden="1" customHeight="1">
      <c r="A187" s="18" t="s">
        <v>40</v>
      </c>
      <c r="B187" s="18" t="s">
        <v>245</v>
      </c>
      <c r="C187" s="19">
        <v>0.0</v>
      </c>
      <c r="D187" s="19">
        <v>0.0</v>
      </c>
      <c r="E187" s="19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9.0</v>
      </c>
      <c r="P187" s="19">
        <v>6.0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v>0.0</v>
      </c>
      <c r="Y187" s="19">
        <v>0.0</v>
      </c>
      <c r="Z187" s="19">
        <v>15.0</v>
      </c>
      <c r="AA187" s="19">
        <v>15.0</v>
      </c>
    </row>
    <row r="188" ht="14.25" hidden="1" customHeight="1">
      <c r="A188" s="11" t="s">
        <v>40</v>
      </c>
      <c r="B188" s="11" t="s">
        <v>246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0.0</v>
      </c>
      <c r="K188" s="12">
        <v>0.0</v>
      </c>
      <c r="L188" s="12">
        <v>0.0</v>
      </c>
      <c r="M188" s="12">
        <v>0.0</v>
      </c>
      <c r="N188" s="12">
        <v>0.0</v>
      </c>
      <c r="O188" s="12">
        <v>0.0</v>
      </c>
      <c r="P188" s="12">
        <v>0.0</v>
      </c>
      <c r="Q188" s="12">
        <v>0.0</v>
      </c>
      <c r="R188" s="12">
        <v>0.0</v>
      </c>
      <c r="S188" s="12">
        <v>0.0</v>
      </c>
      <c r="T188" s="12">
        <v>5160.0</v>
      </c>
      <c r="U188" s="12">
        <v>16449.0</v>
      </c>
      <c r="V188" s="12">
        <v>15424.0</v>
      </c>
      <c r="W188" s="12">
        <v>8616.0</v>
      </c>
      <c r="X188" s="12">
        <v>2235.0</v>
      </c>
      <c r="Y188" s="12">
        <v>0.0</v>
      </c>
      <c r="Z188" s="12">
        <v>47884.0</v>
      </c>
      <c r="AA188" s="12">
        <v>47886.0</v>
      </c>
    </row>
    <row r="189" ht="14.25" hidden="1" customHeight="1">
      <c r="A189" s="18" t="s">
        <v>40</v>
      </c>
      <c r="B189" s="18" t="s">
        <v>247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24126.0</v>
      </c>
      <c r="T189" s="19">
        <v>18251.0</v>
      </c>
      <c r="U189" s="19">
        <v>14064.0</v>
      </c>
      <c r="V189" s="19">
        <v>10607.0</v>
      </c>
      <c r="W189" s="19">
        <v>9588.0</v>
      </c>
      <c r="X189" s="19">
        <v>1500.0</v>
      </c>
      <c r="Y189" s="19">
        <v>0.0</v>
      </c>
      <c r="Z189" s="19">
        <v>78136.0</v>
      </c>
      <c r="AA189" s="19">
        <v>78138.0</v>
      </c>
    </row>
    <row r="190" ht="14.25" hidden="1" customHeight="1">
      <c r="A190" s="11" t="s">
        <v>40</v>
      </c>
      <c r="B190" s="11" t="s">
        <v>248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12">
        <v>0.0</v>
      </c>
      <c r="K190" s="12">
        <v>0.0</v>
      </c>
      <c r="L190" s="12">
        <v>0.0</v>
      </c>
      <c r="M190" s="12">
        <v>0.0</v>
      </c>
      <c r="N190" s="12">
        <v>0.0</v>
      </c>
      <c r="O190" s="12">
        <v>0.0</v>
      </c>
      <c r="P190" s="12">
        <v>0.0</v>
      </c>
      <c r="Q190" s="12">
        <v>0.0</v>
      </c>
      <c r="R190" s="12">
        <v>0.0</v>
      </c>
      <c r="S190" s="12">
        <v>0.0</v>
      </c>
      <c r="T190" s="12">
        <v>9982.0</v>
      </c>
      <c r="U190" s="12">
        <v>19838.0</v>
      </c>
      <c r="V190" s="12">
        <v>16586.0</v>
      </c>
      <c r="W190" s="12">
        <v>9849.0</v>
      </c>
      <c r="X190" s="12">
        <v>3399.0</v>
      </c>
      <c r="Y190" s="12">
        <v>0.0</v>
      </c>
      <c r="Z190" s="12">
        <v>59654.0</v>
      </c>
      <c r="AA190" s="12">
        <v>59656.0</v>
      </c>
    </row>
    <row r="191" ht="14.25" hidden="1" customHeight="1">
      <c r="A191" s="18" t="s">
        <v>40</v>
      </c>
      <c r="B191" s="18" t="s">
        <v>249</v>
      </c>
      <c r="C191" s="19">
        <v>0.0</v>
      </c>
      <c r="D191" s="19">
        <v>0.0</v>
      </c>
      <c r="E191" s="19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3283.0</v>
      </c>
      <c r="U191" s="19">
        <v>4815.0</v>
      </c>
      <c r="V191" s="19">
        <v>10033.0</v>
      </c>
      <c r="W191" s="19">
        <v>7831.0</v>
      </c>
      <c r="X191" s="19">
        <v>1710.0</v>
      </c>
      <c r="Y191" s="19">
        <v>0.0</v>
      </c>
      <c r="Z191" s="19">
        <v>27672.0</v>
      </c>
      <c r="AA191" s="19">
        <v>27673.0</v>
      </c>
    </row>
    <row r="192" ht="14.25" hidden="1" customHeight="1">
      <c r="A192" s="11" t="s">
        <v>40</v>
      </c>
      <c r="B192" s="11" t="s">
        <v>250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4112.0</v>
      </c>
      <c r="W192" s="12">
        <v>328.0</v>
      </c>
      <c r="X192" s="12">
        <v>0.0</v>
      </c>
      <c r="Y192" s="12">
        <v>0.0</v>
      </c>
      <c r="Z192" s="12">
        <v>4440.0</v>
      </c>
      <c r="AA192" s="12">
        <v>4441.0</v>
      </c>
    </row>
    <row r="193" ht="14.25" hidden="1" customHeight="1">
      <c r="A193" s="18" t="s">
        <v>40</v>
      </c>
      <c r="B193" s="18" t="s">
        <v>251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6.0</v>
      </c>
      <c r="U193" s="19">
        <v>1.0</v>
      </c>
      <c r="V193" s="19">
        <v>4112.0</v>
      </c>
      <c r="W193" s="19">
        <v>169.0</v>
      </c>
      <c r="X193" s="19">
        <v>0.0</v>
      </c>
      <c r="Y193" s="19">
        <v>0.0</v>
      </c>
      <c r="Z193" s="19">
        <v>4288.0</v>
      </c>
      <c r="AA193" s="19">
        <v>4290.0</v>
      </c>
    </row>
    <row r="194" ht="14.25" hidden="1" customHeight="1">
      <c r="A194" s="11" t="s">
        <v>40</v>
      </c>
      <c r="B194" s="11" t="s">
        <v>252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7695.0</v>
      </c>
      <c r="U194" s="12">
        <v>15278.0</v>
      </c>
      <c r="V194" s="12">
        <v>14064.0</v>
      </c>
      <c r="W194" s="12">
        <v>7505.0</v>
      </c>
      <c r="X194" s="12">
        <v>1831.0</v>
      </c>
      <c r="Y194" s="12">
        <v>0.0</v>
      </c>
      <c r="Z194" s="12">
        <v>46373.0</v>
      </c>
      <c r="AA194" s="12">
        <v>46374.0</v>
      </c>
    </row>
    <row r="195" ht="14.25" hidden="1" customHeight="1">
      <c r="A195" s="18" t="s">
        <v>40</v>
      </c>
      <c r="B195" s="18" t="s">
        <v>253</v>
      </c>
      <c r="C195" s="19">
        <v>0.0</v>
      </c>
      <c r="D195" s="19">
        <v>0.0</v>
      </c>
      <c r="E195" s="19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10.0</v>
      </c>
      <c r="N195" s="19">
        <v>3.0</v>
      </c>
      <c r="O195" s="19">
        <v>4.0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>
        <v>13.0</v>
      </c>
      <c r="Z195" s="19">
        <v>4.0</v>
      </c>
      <c r="AA195" s="19">
        <v>19.0</v>
      </c>
    </row>
    <row r="196" ht="14.25" hidden="1" customHeight="1">
      <c r="A196" s="11" t="s">
        <v>40</v>
      </c>
      <c r="B196" s="11" t="s">
        <v>254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6991.0</v>
      </c>
      <c r="U196" s="12">
        <v>14921.0</v>
      </c>
      <c r="V196" s="12">
        <v>8979.0</v>
      </c>
      <c r="W196" s="12">
        <v>7929.0</v>
      </c>
      <c r="X196" s="12">
        <v>1998.0</v>
      </c>
      <c r="Y196" s="12">
        <v>0.0</v>
      </c>
      <c r="Z196" s="12">
        <v>40818.0</v>
      </c>
      <c r="AA196" s="12">
        <v>40819.0</v>
      </c>
    </row>
    <row r="197" ht="14.25" hidden="1" customHeight="1">
      <c r="A197" s="18" t="s">
        <v>40</v>
      </c>
      <c r="B197" s="18" t="s">
        <v>255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9515.0</v>
      </c>
      <c r="K197" s="19">
        <v>8205.0</v>
      </c>
      <c r="L197" s="19">
        <v>7481.0</v>
      </c>
      <c r="M197" s="19">
        <v>540.0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0.0</v>
      </c>
      <c r="Y197" s="19">
        <v>25741.0</v>
      </c>
      <c r="Z197" s="19">
        <v>0.0</v>
      </c>
      <c r="AA197" s="19">
        <v>25742.0</v>
      </c>
    </row>
    <row r="198" ht="14.25" hidden="1" customHeight="1">
      <c r="A198" s="11" t="s">
        <v>40</v>
      </c>
      <c r="B198" s="11" t="s">
        <v>256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6376.0</v>
      </c>
      <c r="U198" s="12">
        <v>9959.0</v>
      </c>
      <c r="V198" s="12">
        <v>8164.0</v>
      </c>
      <c r="W198" s="12">
        <v>8447.0</v>
      </c>
      <c r="X198" s="12">
        <v>538.0</v>
      </c>
      <c r="Y198" s="12">
        <v>0.0</v>
      </c>
      <c r="Z198" s="12">
        <v>33484.0</v>
      </c>
      <c r="AA198" s="12">
        <v>33486.0</v>
      </c>
    </row>
    <row r="199" ht="14.25" hidden="1" customHeight="1">
      <c r="A199" s="18" t="s">
        <v>40</v>
      </c>
      <c r="B199" s="18" t="s">
        <v>257</v>
      </c>
      <c r="C199" s="19">
        <v>0.0</v>
      </c>
      <c r="D199" s="19">
        <v>0.0</v>
      </c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3937.0</v>
      </c>
      <c r="W199" s="19">
        <v>329.0</v>
      </c>
      <c r="X199" s="19">
        <v>0.0</v>
      </c>
      <c r="Y199" s="19">
        <v>0.0</v>
      </c>
      <c r="Z199" s="19">
        <v>4266.0</v>
      </c>
      <c r="AA199" s="19">
        <v>4266.0</v>
      </c>
    </row>
    <row r="200" ht="14.25" hidden="1" customHeight="1">
      <c r="A200" s="11" t="s">
        <v>41</v>
      </c>
      <c r="B200" s="11" t="s">
        <v>258</v>
      </c>
      <c r="C200" s="12">
        <v>18171.0</v>
      </c>
      <c r="D200" s="12">
        <v>38843.0</v>
      </c>
      <c r="E200" s="12">
        <v>6464.0</v>
      </c>
      <c r="F200" s="12">
        <v>38598.0</v>
      </c>
      <c r="G200" s="12">
        <v>10686.0</v>
      </c>
      <c r="H200" s="12">
        <v>13628.0</v>
      </c>
      <c r="I200" s="12">
        <v>10504.0</v>
      </c>
      <c r="J200" s="12">
        <v>22987.0</v>
      </c>
      <c r="K200" s="12">
        <v>16447.0</v>
      </c>
      <c r="L200" s="12">
        <v>16177.0</v>
      </c>
      <c r="M200" s="12">
        <v>16426.0</v>
      </c>
      <c r="N200" s="12">
        <v>11917.0</v>
      </c>
      <c r="O200" s="12">
        <v>22095.0</v>
      </c>
      <c r="P200" s="12">
        <v>6750.0</v>
      </c>
      <c r="Q200" s="12">
        <v>12675.0</v>
      </c>
      <c r="R200" s="12">
        <v>17181.0</v>
      </c>
      <c r="S200" s="12">
        <v>6061.0</v>
      </c>
      <c r="T200" s="12">
        <v>7206.0</v>
      </c>
      <c r="U200" s="12">
        <v>17347.0</v>
      </c>
      <c r="V200" s="12">
        <v>4620.0</v>
      </c>
      <c r="W200" s="12">
        <v>9677.0</v>
      </c>
      <c r="X200" s="12">
        <v>0.0</v>
      </c>
      <c r="Y200" s="12">
        <v>220848.0</v>
      </c>
      <c r="Z200" s="12">
        <v>103612.0</v>
      </c>
      <c r="AA200" s="12">
        <v>324468.0</v>
      </c>
    </row>
    <row r="201" ht="14.25" hidden="1" customHeight="1">
      <c r="A201" s="18" t="s">
        <v>41</v>
      </c>
      <c r="B201" s="18" t="s">
        <v>259</v>
      </c>
      <c r="C201" s="19">
        <v>18111.0</v>
      </c>
      <c r="D201" s="19">
        <v>28272.0</v>
      </c>
      <c r="E201" s="19">
        <v>36188.0</v>
      </c>
      <c r="F201" s="19">
        <v>29466.0</v>
      </c>
      <c r="G201" s="19">
        <v>38713.0</v>
      </c>
      <c r="H201" s="19">
        <v>28676.0</v>
      </c>
      <c r="I201" s="19">
        <v>34344.0</v>
      </c>
      <c r="J201" s="19">
        <v>13759.0</v>
      </c>
      <c r="K201" s="19">
        <v>27964.0</v>
      </c>
      <c r="L201" s="19">
        <v>25672.0</v>
      </c>
      <c r="M201" s="19">
        <v>28622.0</v>
      </c>
      <c r="N201" s="19">
        <v>43145.0</v>
      </c>
      <c r="O201" s="19">
        <v>34738.0</v>
      </c>
      <c r="P201" s="19">
        <v>27139.0</v>
      </c>
      <c r="Q201" s="19">
        <v>39666.0</v>
      </c>
      <c r="R201" s="19">
        <v>32782.0</v>
      </c>
      <c r="S201" s="19">
        <v>16655.0</v>
      </c>
      <c r="T201" s="19">
        <v>20650.0</v>
      </c>
      <c r="U201" s="19">
        <v>34192.0</v>
      </c>
      <c r="V201" s="19">
        <v>40006.0</v>
      </c>
      <c r="W201" s="19">
        <v>23473.0</v>
      </c>
      <c r="X201" s="19">
        <v>1920.0</v>
      </c>
      <c r="Y201" s="19">
        <v>352932.0</v>
      </c>
      <c r="Z201" s="19">
        <v>271221.0</v>
      </c>
      <c r="AA201" s="19">
        <v>624161.0</v>
      </c>
    </row>
    <row r="202" ht="14.25" hidden="1" customHeight="1">
      <c r="A202" s="11" t="s">
        <v>41</v>
      </c>
      <c r="B202" s="11" t="s">
        <v>260</v>
      </c>
      <c r="C202" s="12">
        <v>14925.0</v>
      </c>
      <c r="D202" s="12">
        <v>19639.0</v>
      </c>
      <c r="E202" s="12">
        <v>42582.0</v>
      </c>
      <c r="F202" s="12">
        <v>24300.0</v>
      </c>
      <c r="G202" s="12">
        <v>34689.0</v>
      </c>
      <c r="H202" s="12">
        <v>35193.0</v>
      </c>
      <c r="I202" s="12">
        <v>28987.0</v>
      </c>
      <c r="J202" s="12">
        <v>22617.0</v>
      </c>
      <c r="K202" s="12">
        <v>32647.0</v>
      </c>
      <c r="L202" s="12">
        <v>29350.0</v>
      </c>
      <c r="M202" s="12">
        <v>34328.0</v>
      </c>
      <c r="N202" s="12">
        <v>48933.0</v>
      </c>
      <c r="O202" s="12">
        <v>41186.0</v>
      </c>
      <c r="P202" s="12">
        <v>7440.0</v>
      </c>
      <c r="Q202" s="12">
        <v>44058.0</v>
      </c>
      <c r="R202" s="12">
        <v>33126.0</v>
      </c>
      <c r="S202" s="12">
        <v>23985.0</v>
      </c>
      <c r="T202" s="12">
        <v>22794.0</v>
      </c>
      <c r="U202" s="12">
        <v>25036.0</v>
      </c>
      <c r="V202" s="12">
        <v>30772.0</v>
      </c>
      <c r="W202" s="12">
        <v>16549.0</v>
      </c>
      <c r="X202" s="12">
        <v>1608.0</v>
      </c>
      <c r="Y202" s="12">
        <v>368190.0</v>
      </c>
      <c r="Z202" s="12">
        <v>246554.0</v>
      </c>
      <c r="AA202" s="12">
        <v>614752.0</v>
      </c>
    </row>
    <row r="203" ht="14.25" hidden="1" customHeight="1">
      <c r="A203" s="18" t="s">
        <v>41</v>
      </c>
      <c r="B203" s="18" t="s">
        <v>261</v>
      </c>
      <c r="C203" s="19">
        <v>11055.0</v>
      </c>
      <c r="D203" s="19">
        <v>16827.0</v>
      </c>
      <c r="E203" s="19">
        <v>17863.0</v>
      </c>
      <c r="F203" s="19">
        <v>19963.0</v>
      </c>
      <c r="G203" s="19">
        <v>24808.0</v>
      </c>
      <c r="H203" s="19">
        <v>12448.0</v>
      </c>
      <c r="I203" s="19">
        <v>7763.0</v>
      </c>
      <c r="J203" s="19">
        <v>6591.0</v>
      </c>
      <c r="K203" s="19">
        <v>15429.0</v>
      </c>
      <c r="L203" s="19">
        <v>18378.0</v>
      </c>
      <c r="M203" s="19">
        <v>8658.0</v>
      </c>
      <c r="N203" s="19">
        <v>15511.0</v>
      </c>
      <c r="O203" s="19">
        <v>27076.0</v>
      </c>
      <c r="P203" s="19">
        <v>10804.0</v>
      </c>
      <c r="Q203" s="19">
        <v>14829.0</v>
      </c>
      <c r="R203" s="19">
        <v>13024.0</v>
      </c>
      <c r="S203" s="19">
        <v>13799.0</v>
      </c>
      <c r="T203" s="19">
        <v>6484.0</v>
      </c>
      <c r="U203" s="19">
        <v>18847.0</v>
      </c>
      <c r="V203" s="19">
        <v>12099.0</v>
      </c>
      <c r="W203" s="19">
        <v>9309.0</v>
      </c>
      <c r="X203" s="19">
        <v>1173.0</v>
      </c>
      <c r="Y203" s="19">
        <v>175294.0</v>
      </c>
      <c r="Z203" s="19">
        <v>127444.0</v>
      </c>
      <c r="AA203" s="19">
        <v>302750.0</v>
      </c>
    </row>
    <row r="204" ht="14.25" hidden="1" customHeight="1">
      <c r="A204" s="11" t="s">
        <v>41</v>
      </c>
      <c r="B204" s="11" t="s">
        <v>262</v>
      </c>
      <c r="C204" s="12">
        <v>20238.0</v>
      </c>
      <c r="D204" s="12">
        <v>20990.0</v>
      </c>
      <c r="E204" s="12">
        <v>28907.0</v>
      </c>
      <c r="F204" s="12">
        <v>34222.0</v>
      </c>
      <c r="G204" s="12">
        <v>20180.0</v>
      </c>
      <c r="H204" s="12">
        <v>22904.0</v>
      </c>
      <c r="I204" s="12">
        <v>21112.0</v>
      </c>
      <c r="J204" s="12">
        <v>20287.0</v>
      </c>
      <c r="K204" s="12">
        <v>16600.0</v>
      </c>
      <c r="L204" s="12">
        <v>19492.0</v>
      </c>
      <c r="M204" s="12">
        <v>19951.0</v>
      </c>
      <c r="N204" s="12">
        <v>26741.0</v>
      </c>
      <c r="O204" s="12">
        <v>25548.0</v>
      </c>
      <c r="P204" s="12">
        <v>25475.0</v>
      </c>
      <c r="Q204" s="12">
        <v>31636.0</v>
      </c>
      <c r="R204" s="12">
        <v>35052.0</v>
      </c>
      <c r="S204" s="12">
        <v>23155.0</v>
      </c>
      <c r="T204" s="12">
        <v>20078.0</v>
      </c>
      <c r="U204" s="12">
        <v>21397.0</v>
      </c>
      <c r="V204" s="12">
        <v>22331.0</v>
      </c>
      <c r="W204" s="12">
        <v>23360.0</v>
      </c>
      <c r="X204" s="12">
        <v>612.0</v>
      </c>
      <c r="Y204" s="12">
        <v>271624.0</v>
      </c>
      <c r="Z204" s="12">
        <v>228644.0</v>
      </c>
      <c r="AA204" s="12">
        <v>500278.0</v>
      </c>
    </row>
    <row r="205" ht="14.25" hidden="1" customHeight="1">
      <c r="A205" s="18" t="s">
        <v>41</v>
      </c>
      <c r="B205" s="18" t="s">
        <v>263</v>
      </c>
      <c r="C205" s="19">
        <v>747.0</v>
      </c>
      <c r="D205" s="19">
        <v>1767.0</v>
      </c>
      <c r="E205" s="19">
        <v>4459.0</v>
      </c>
      <c r="F205" s="19">
        <v>881.0</v>
      </c>
      <c r="G205" s="19">
        <v>3592.0</v>
      </c>
      <c r="H205" s="19">
        <v>5385.0</v>
      </c>
      <c r="I205" s="19">
        <v>5220.0</v>
      </c>
      <c r="J205" s="19">
        <v>5976.0</v>
      </c>
      <c r="K205" s="19">
        <v>5276.0</v>
      </c>
      <c r="L205" s="19">
        <v>7790.0</v>
      </c>
      <c r="M205" s="19">
        <v>7031.0</v>
      </c>
      <c r="N205" s="19">
        <v>7517.0</v>
      </c>
      <c r="O205" s="19">
        <v>14992.0</v>
      </c>
      <c r="P205" s="19">
        <v>3870.0</v>
      </c>
      <c r="Q205" s="19">
        <v>14647.0</v>
      </c>
      <c r="R205" s="19">
        <v>4818.0</v>
      </c>
      <c r="S205" s="19">
        <v>15079.0</v>
      </c>
      <c r="T205" s="19">
        <v>5122.0</v>
      </c>
      <c r="U205" s="19">
        <v>16935.0</v>
      </c>
      <c r="V205" s="19">
        <v>7614.0</v>
      </c>
      <c r="W205" s="19">
        <v>6009.0</v>
      </c>
      <c r="X205" s="19">
        <v>1020.0</v>
      </c>
      <c r="Y205" s="19">
        <v>55641.0</v>
      </c>
      <c r="Z205" s="19">
        <v>90106.0</v>
      </c>
      <c r="AA205" s="19">
        <v>145754.0</v>
      </c>
    </row>
    <row r="206" ht="14.25" hidden="1" customHeight="1">
      <c r="A206" s="11" t="s">
        <v>41</v>
      </c>
      <c r="B206" s="11" t="s">
        <v>264</v>
      </c>
      <c r="C206" s="12">
        <v>457.0</v>
      </c>
      <c r="D206" s="12">
        <v>2179.0</v>
      </c>
      <c r="E206" s="12">
        <v>2816.0</v>
      </c>
      <c r="F206" s="12">
        <v>6939.0</v>
      </c>
      <c r="G206" s="12">
        <v>6763.0</v>
      </c>
      <c r="H206" s="12">
        <v>7960.0</v>
      </c>
      <c r="I206" s="12">
        <v>3495.0</v>
      </c>
      <c r="J206" s="12">
        <v>5656.0</v>
      </c>
      <c r="K206" s="12">
        <v>6667.0</v>
      </c>
      <c r="L206" s="12">
        <v>9650.0</v>
      </c>
      <c r="M206" s="12">
        <v>8066.0</v>
      </c>
      <c r="N206" s="12">
        <v>11287.0</v>
      </c>
      <c r="O206" s="12">
        <v>6675.0</v>
      </c>
      <c r="P206" s="12">
        <v>4620.0</v>
      </c>
      <c r="Q206" s="12">
        <v>8940.0</v>
      </c>
      <c r="R206" s="12">
        <v>3480.0</v>
      </c>
      <c r="S206" s="12">
        <v>0.0</v>
      </c>
      <c r="T206" s="12">
        <v>0.0</v>
      </c>
      <c r="U206" s="12">
        <v>11403.0</v>
      </c>
      <c r="V206" s="12">
        <v>5752.0</v>
      </c>
      <c r="W206" s="12">
        <v>5415.0</v>
      </c>
      <c r="X206" s="12">
        <v>720.0</v>
      </c>
      <c r="Y206" s="12">
        <v>71935.0</v>
      </c>
      <c r="Z206" s="12">
        <v>47005.0</v>
      </c>
      <c r="AA206" s="12">
        <v>118948.0</v>
      </c>
    </row>
    <row r="207" ht="14.25" hidden="1" customHeight="1">
      <c r="A207" s="18" t="s">
        <v>41</v>
      </c>
      <c r="B207" s="18" t="s">
        <v>265</v>
      </c>
      <c r="C207" s="19">
        <v>17357.0</v>
      </c>
      <c r="D207" s="19">
        <v>12836.0</v>
      </c>
      <c r="E207" s="19">
        <v>23459.0</v>
      </c>
      <c r="F207" s="19">
        <v>20334.0</v>
      </c>
      <c r="G207" s="19">
        <v>18221.0</v>
      </c>
      <c r="H207" s="19">
        <v>30286.0</v>
      </c>
      <c r="I207" s="19">
        <v>12107.0</v>
      </c>
      <c r="J207" s="19">
        <v>16990.0</v>
      </c>
      <c r="K207" s="19">
        <v>16963.0</v>
      </c>
      <c r="L207" s="19">
        <v>12551.0</v>
      </c>
      <c r="M207" s="19">
        <v>23960.0</v>
      </c>
      <c r="N207" s="19">
        <v>17565.0</v>
      </c>
      <c r="O207" s="19">
        <v>21060.0</v>
      </c>
      <c r="P207" s="19">
        <v>12788.0</v>
      </c>
      <c r="Q207" s="19">
        <v>20235.0</v>
      </c>
      <c r="R207" s="19">
        <v>15870.0</v>
      </c>
      <c r="S207" s="19">
        <v>13649.0</v>
      </c>
      <c r="T207" s="19">
        <v>4488.0</v>
      </c>
      <c r="U207" s="19">
        <v>0.0</v>
      </c>
      <c r="V207" s="19">
        <v>0.0</v>
      </c>
      <c r="W207" s="19">
        <v>0.0</v>
      </c>
      <c r="X207" s="19">
        <v>0.0</v>
      </c>
      <c r="Y207" s="19">
        <v>222629.0</v>
      </c>
      <c r="Z207" s="19">
        <v>88090.0</v>
      </c>
      <c r="AA207" s="19">
        <v>310726.0</v>
      </c>
    </row>
    <row r="208" ht="14.25" hidden="1" customHeight="1">
      <c r="A208" s="11" t="s">
        <v>41</v>
      </c>
      <c r="B208" s="11" t="s">
        <v>266</v>
      </c>
      <c r="C208" s="12">
        <v>14064.0</v>
      </c>
      <c r="D208" s="12">
        <v>11883.0</v>
      </c>
      <c r="E208" s="12">
        <v>29469.0</v>
      </c>
      <c r="F208" s="12">
        <v>17946.0</v>
      </c>
      <c r="G208" s="12">
        <v>15755.0</v>
      </c>
      <c r="H208" s="12">
        <v>17992.0</v>
      </c>
      <c r="I208" s="12">
        <v>7800.0</v>
      </c>
      <c r="J208" s="12">
        <v>4206.0</v>
      </c>
      <c r="K208" s="12">
        <v>7656.0</v>
      </c>
      <c r="L208" s="12">
        <v>7205.0</v>
      </c>
      <c r="M208" s="12">
        <v>4297.0</v>
      </c>
      <c r="N208" s="12">
        <v>6401.0</v>
      </c>
      <c r="O208" s="12">
        <v>8172.0</v>
      </c>
      <c r="P208" s="12">
        <v>3901.0</v>
      </c>
      <c r="Q208" s="12">
        <v>1372.0</v>
      </c>
      <c r="R208" s="12">
        <v>7217.0</v>
      </c>
      <c r="S208" s="12">
        <v>1554.0</v>
      </c>
      <c r="T208" s="12">
        <v>1607.0</v>
      </c>
      <c r="U208" s="12">
        <v>726.0</v>
      </c>
      <c r="V208" s="12">
        <v>3192.0</v>
      </c>
      <c r="W208" s="12">
        <v>180.0</v>
      </c>
      <c r="X208" s="12">
        <v>540.0</v>
      </c>
      <c r="Y208" s="12">
        <v>144674.0</v>
      </c>
      <c r="Z208" s="12">
        <v>28461.0</v>
      </c>
      <c r="AA208" s="12">
        <v>173141.0</v>
      </c>
    </row>
    <row r="209" ht="14.25" hidden="1" customHeight="1">
      <c r="A209" s="18" t="s">
        <v>41</v>
      </c>
      <c r="B209" s="18" t="s">
        <v>267</v>
      </c>
      <c r="C209" s="19">
        <v>9053.0</v>
      </c>
      <c r="D209" s="19">
        <v>14554.0</v>
      </c>
      <c r="E209" s="19">
        <v>17368.0</v>
      </c>
      <c r="F209" s="19">
        <v>18609.0</v>
      </c>
      <c r="G209" s="19">
        <v>10819.0</v>
      </c>
      <c r="H209" s="19">
        <v>15168.0</v>
      </c>
      <c r="I209" s="19">
        <v>19929.0</v>
      </c>
      <c r="J209" s="19">
        <v>10926.0</v>
      </c>
      <c r="K209" s="19">
        <v>17305.0</v>
      </c>
      <c r="L209" s="19">
        <v>19301.0</v>
      </c>
      <c r="M209" s="19">
        <v>11722.0</v>
      </c>
      <c r="N209" s="19">
        <v>26913.0</v>
      </c>
      <c r="O209" s="19">
        <v>34231.0</v>
      </c>
      <c r="P209" s="19">
        <v>10311.0</v>
      </c>
      <c r="Q209" s="19">
        <v>23328.0</v>
      </c>
      <c r="R209" s="19">
        <v>32519.0</v>
      </c>
      <c r="S209" s="19">
        <v>17375.0</v>
      </c>
      <c r="T209" s="19">
        <v>16696.0</v>
      </c>
      <c r="U209" s="19">
        <v>23279.0</v>
      </c>
      <c r="V209" s="19">
        <v>30899.0</v>
      </c>
      <c r="W209" s="19">
        <v>13363.0</v>
      </c>
      <c r="X209" s="19">
        <v>1275.0</v>
      </c>
      <c r="Y209" s="19">
        <v>191667.0</v>
      </c>
      <c r="Z209" s="19">
        <v>203276.0</v>
      </c>
      <c r="AA209" s="19">
        <v>394951.0</v>
      </c>
    </row>
    <row r="210" ht="14.25" hidden="1" customHeight="1">
      <c r="A210" s="11" t="s">
        <v>41</v>
      </c>
      <c r="B210" s="11" t="s">
        <v>268</v>
      </c>
      <c r="C210" s="12">
        <v>20995.0</v>
      </c>
      <c r="D210" s="12">
        <v>26401.0</v>
      </c>
      <c r="E210" s="12">
        <v>37135.0</v>
      </c>
      <c r="F210" s="12">
        <v>29637.0</v>
      </c>
      <c r="G210" s="12">
        <v>44159.0</v>
      </c>
      <c r="H210" s="12">
        <v>12021.0</v>
      </c>
      <c r="I210" s="12">
        <v>23992.0</v>
      </c>
      <c r="J210" s="12">
        <v>28427.0</v>
      </c>
      <c r="K210" s="12">
        <v>24868.0</v>
      </c>
      <c r="L210" s="12">
        <v>22643.0</v>
      </c>
      <c r="M210" s="12">
        <v>24805.0</v>
      </c>
      <c r="N210" s="12">
        <v>44636.0</v>
      </c>
      <c r="O210" s="12">
        <v>24884.0</v>
      </c>
      <c r="P210" s="12">
        <v>50394.0</v>
      </c>
      <c r="Q210" s="12">
        <v>34315.0</v>
      </c>
      <c r="R210" s="12">
        <v>30150.0</v>
      </c>
      <c r="S210" s="12">
        <v>23498.0</v>
      </c>
      <c r="T210" s="12">
        <v>27836.0</v>
      </c>
      <c r="U210" s="12">
        <v>22755.0</v>
      </c>
      <c r="V210" s="12">
        <v>28927.0</v>
      </c>
      <c r="W210" s="12">
        <v>28766.0</v>
      </c>
      <c r="X210" s="12">
        <v>2397.0</v>
      </c>
      <c r="Y210" s="12">
        <v>339719.0</v>
      </c>
      <c r="Z210" s="12">
        <v>273922.0</v>
      </c>
      <c r="AA210" s="12">
        <v>613650.0</v>
      </c>
    </row>
    <row r="211" ht="14.25" hidden="1" customHeight="1">
      <c r="A211" s="18" t="s">
        <v>41</v>
      </c>
      <c r="B211" s="18" t="s">
        <v>269</v>
      </c>
      <c r="C211" s="19">
        <v>12428.0</v>
      </c>
      <c r="D211" s="19">
        <v>10997.0</v>
      </c>
      <c r="E211" s="19">
        <v>24969.0</v>
      </c>
      <c r="F211" s="19">
        <v>17956.0</v>
      </c>
      <c r="G211" s="19">
        <v>9914.0</v>
      </c>
      <c r="H211" s="19">
        <v>17288.0</v>
      </c>
      <c r="I211" s="19">
        <v>4867.0</v>
      </c>
      <c r="J211" s="19">
        <v>3606.0</v>
      </c>
      <c r="K211" s="19">
        <v>3929.0</v>
      </c>
      <c r="L211" s="19">
        <v>4879.0</v>
      </c>
      <c r="M211" s="19">
        <v>3879.0</v>
      </c>
      <c r="N211" s="19">
        <v>4770.0</v>
      </c>
      <c r="O211" s="19">
        <v>7378.0</v>
      </c>
      <c r="P211" s="19">
        <v>1764.0</v>
      </c>
      <c r="Q211" s="19">
        <v>3187.0</v>
      </c>
      <c r="R211" s="19">
        <v>5586.0</v>
      </c>
      <c r="S211" s="19">
        <v>2724.0</v>
      </c>
      <c r="T211" s="19">
        <v>2462.0</v>
      </c>
      <c r="U211" s="19">
        <v>0.0</v>
      </c>
      <c r="V211" s="19">
        <v>3516.0</v>
      </c>
      <c r="W211" s="19">
        <v>0.0</v>
      </c>
      <c r="X211" s="19">
        <v>540.0</v>
      </c>
      <c r="Y211" s="19">
        <v>119482.0</v>
      </c>
      <c r="Z211" s="19">
        <v>27157.0</v>
      </c>
      <c r="AA211" s="19">
        <v>146646.0</v>
      </c>
    </row>
    <row r="212" ht="14.25" hidden="1" customHeight="1">
      <c r="A212" s="11" t="s">
        <v>41</v>
      </c>
      <c r="B212" s="11" t="s">
        <v>270</v>
      </c>
      <c r="C212" s="12">
        <v>24605.0</v>
      </c>
      <c r="D212" s="12">
        <v>27297.0</v>
      </c>
      <c r="E212" s="12">
        <v>31745.0</v>
      </c>
      <c r="F212" s="12">
        <v>41629.0</v>
      </c>
      <c r="G212" s="12">
        <v>26343.0</v>
      </c>
      <c r="H212" s="12">
        <v>31982.0</v>
      </c>
      <c r="I212" s="12">
        <v>39699.0</v>
      </c>
      <c r="J212" s="12">
        <v>22410.0</v>
      </c>
      <c r="K212" s="12">
        <v>26981.0</v>
      </c>
      <c r="L212" s="12">
        <v>21611.0</v>
      </c>
      <c r="M212" s="12">
        <v>24638.0</v>
      </c>
      <c r="N212" s="12">
        <v>41697.0</v>
      </c>
      <c r="O212" s="12">
        <v>34701.0</v>
      </c>
      <c r="P212" s="12">
        <v>22088.0</v>
      </c>
      <c r="Q212" s="12">
        <v>42163.0</v>
      </c>
      <c r="R212" s="12">
        <v>27513.0</v>
      </c>
      <c r="S212" s="12">
        <v>27520.0</v>
      </c>
      <c r="T212" s="12">
        <v>16321.0</v>
      </c>
      <c r="U212" s="12">
        <v>27554.0</v>
      </c>
      <c r="V212" s="12">
        <v>34416.0</v>
      </c>
      <c r="W212" s="12">
        <v>15721.0</v>
      </c>
      <c r="X212" s="12">
        <v>1296.0</v>
      </c>
      <c r="Y212" s="12">
        <v>360637.0</v>
      </c>
      <c r="Z212" s="12">
        <v>249293.0</v>
      </c>
      <c r="AA212" s="12">
        <v>609937.0</v>
      </c>
    </row>
    <row r="213" ht="14.25" hidden="1" customHeight="1">
      <c r="A213" s="18" t="s">
        <v>41</v>
      </c>
      <c r="B213" s="18" t="s">
        <v>271</v>
      </c>
      <c r="C213" s="19">
        <v>12734.0</v>
      </c>
      <c r="D213" s="19">
        <v>9924.0</v>
      </c>
      <c r="E213" s="19">
        <v>21030.0</v>
      </c>
      <c r="F213" s="19">
        <v>14553.0</v>
      </c>
      <c r="G213" s="19">
        <v>13809.0</v>
      </c>
      <c r="H213" s="19">
        <v>13582.0</v>
      </c>
      <c r="I213" s="19">
        <v>2880.0</v>
      </c>
      <c r="J213" s="19">
        <v>3542.0</v>
      </c>
      <c r="K213" s="19">
        <v>3570.0</v>
      </c>
      <c r="L213" s="19">
        <v>4660.0</v>
      </c>
      <c r="M213" s="19">
        <v>3516.0</v>
      </c>
      <c r="N213" s="19">
        <v>4952.0</v>
      </c>
      <c r="O213" s="19">
        <v>7162.0</v>
      </c>
      <c r="P213" s="19">
        <v>3877.0</v>
      </c>
      <c r="Q213" s="19">
        <v>2637.0</v>
      </c>
      <c r="R213" s="19">
        <v>2110.0</v>
      </c>
      <c r="S213" s="19">
        <v>3458.0</v>
      </c>
      <c r="T213" s="19">
        <v>2994.0</v>
      </c>
      <c r="U213" s="19">
        <v>480.0</v>
      </c>
      <c r="V213" s="19">
        <v>3768.0</v>
      </c>
      <c r="W213" s="19">
        <v>540.0</v>
      </c>
      <c r="X213" s="19">
        <v>0.0</v>
      </c>
      <c r="Y213" s="19">
        <v>108752.0</v>
      </c>
      <c r="Z213" s="19">
        <v>27026.0</v>
      </c>
      <c r="AA213" s="19">
        <v>135785.0</v>
      </c>
    </row>
    <row r="214" ht="14.25" hidden="1" customHeight="1">
      <c r="A214" s="11" t="s">
        <v>41</v>
      </c>
      <c r="B214" s="11" t="s">
        <v>272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v>0.0</v>
      </c>
      <c r="Y214" s="12">
        <v>0.0</v>
      </c>
      <c r="Z214" s="12">
        <v>0.0</v>
      </c>
      <c r="AA214" s="12">
        <v>0.0</v>
      </c>
    </row>
    <row r="215" ht="14.25" hidden="1" customHeight="1">
      <c r="A215" s="18" t="s">
        <v>41</v>
      </c>
      <c r="B215" s="18" t="s">
        <v>273</v>
      </c>
      <c r="C215" s="19">
        <v>1007.0</v>
      </c>
      <c r="D215" s="19">
        <v>797.0</v>
      </c>
      <c r="E215" s="19">
        <v>7852.0</v>
      </c>
      <c r="F215" s="19">
        <v>1080.0</v>
      </c>
      <c r="G215" s="19">
        <v>4529.0</v>
      </c>
      <c r="H215" s="19">
        <v>6000.0</v>
      </c>
      <c r="I215" s="19">
        <v>5857.0</v>
      </c>
      <c r="J215" s="19">
        <v>5630.0</v>
      </c>
      <c r="K215" s="19">
        <v>5771.0</v>
      </c>
      <c r="L215" s="19">
        <v>8014.0</v>
      </c>
      <c r="M215" s="19">
        <v>6693.0</v>
      </c>
      <c r="N215" s="19">
        <v>11432.0</v>
      </c>
      <c r="O215" s="19">
        <v>9787.0</v>
      </c>
      <c r="P215" s="19">
        <v>3375.0</v>
      </c>
      <c r="Q215" s="19">
        <v>13980.0</v>
      </c>
      <c r="R215" s="19">
        <v>6105.0</v>
      </c>
      <c r="S215" s="19">
        <v>8157.0</v>
      </c>
      <c r="T215" s="19">
        <v>8909.0</v>
      </c>
      <c r="U215" s="19">
        <v>11513.0</v>
      </c>
      <c r="V215" s="19">
        <v>6105.0</v>
      </c>
      <c r="W215" s="19">
        <v>6871.0</v>
      </c>
      <c r="X215" s="19">
        <v>1230.0</v>
      </c>
      <c r="Y215" s="19">
        <v>64662.0</v>
      </c>
      <c r="Z215" s="19">
        <v>76032.0</v>
      </c>
      <c r="AA215" s="19">
        <v>140701.0</v>
      </c>
    </row>
    <row r="216" ht="14.25" hidden="1" customHeight="1">
      <c r="A216" s="11" t="s">
        <v>41</v>
      </c>
      <c r="B216" s="11" t="s">
        <v>274</v>
      </c>
      <c r="C216" s="12">
        <v>1007.0</v>
      </c>
      <c r="D216" s="12">
        <v>787.0</v>
      </c>
      <c r="E216" s="12">
        <v>4639.0</v>
      </c>
      <c r="F216" s="12">
        <v>5400.0</v>
      </c>
      <c r="G216" s="12">
        <v>5713.0</v>
      </c>
      <c r="H216" s="12">
        <v>7502.0</v>
      </c>
      <c r="I216" s="12">
        <v>3236.0</v>
      </c>
      <c r="J216" s="12">
        <v>4328.0</v>
      </c>
      <c r="K216" s="12">
        <v>6982.0</v>
      </c>
      <c r="L216" s="12">
        <v>6199.0</v>
      </c>
      <c r="M216" s="12">
        <v>6093.0</v>
      </c>
      <c r="N216" s="12">
        <v>9949.0</v>
      </c>
      <c r="O216" s="12">
        <v>13090.0</v>
      </c>
      <c r="P216" s="12">
        <v>1095.0</v>
      </c>
      <c r="Q216" s="12">
        <v>8775.0</v>
      </c>
      <c r="R216" s="12">
        <v>7170.0</v>
      </c>
      <c r="S216" s="12">
        <v>0.0</v>
      </c>
      <c r="T216" s="12">
        <v>9082.0</v>
      </c>
      <c r="U216" s="12">
        <v>13824.0</v>
      </c>
      <c r="V216" s="12">
        <v>7455.0</v>
      </c>
      <c r="W216" s="12">
        <v>5475.0</v>
      </c>
      <c r="X216" s="12">
        <v>450.0</v>
      </c>
      <c r="Y216" s="12">
        <v>61835.0</v>
      </c>
      <c r="Z216" s="12">
        <v>66416.0</v>
      </c>
      <c r="AA216" s="12">
        <v>128258.0</v>
      </c>
    </row>
    <row r="217" ht="14.25" hidden="1" customHeight="1">
      <c r="A217" s="18" t="s">
        <v>41</v>
      </c>
      <c r="B217" s="18" t="s">
        <v>275</v>
      </c>
      <c r="C217" s="19">
        <v>20168.0</v>
      </c>
      <c r="D217" s="19">
        <v>27581.0</v>
      </c>
      <c r="E217" s="19">
        <v>34828.0</v>
      </c>
      <c r="F217" s="19">
        <v>38435.0</v>
      </c>
      <c r="G217" s="19">
        <v>26487.0</v>
      </c>
      <c r="H217" s="19">
        <v>32251.0</v>
      </c>
      <c r="I217" s="19">
        <v>36372.0</v>
      </c>
      <c r="J217" s="19">
        <v>25072.0</v>
      </c>
      <c r="K217" s="19">
        <v>38339.0</v>
      </c>
      <c r="L217" s="19">
        <v>23130.0</v>
      </c>
      <c r="M217" s="19">
        <v>28895.0</v>
      </c>
      <c r="N217" s="19">
        <v>40818.0</v>
      </c>
      <c r="O217" s="19">
        <v>40616.0</v>
      </c>
      <c r="P217" s="19">
        <v>24800.0</v>
      </c>
      <c r="Q217" s="19">
        <v>30550.0</v>
      </c>
      <c r="R217" s="19">
        <v>33792.0</v>
      </c>
      <c r="S217" s="19">
        <v>14372.0</v>
      </c>
      <c r="T217" s="19">
        <v>15253.0</v>
      </c>
      <c r="U217" s="19">
        <v>30218.0</v>
      </c>
      <c r="V217" s="19">
        <v>43176.0</v>
      </c>
      <c r="W217" s="19">
        <v>18873.0</v>
      </c>
      <c r="X217" s="19">
        <v>2280.0</v>
      </c>
      <c r="Y217" s="19">
        <v>372376.0</v>
      </c>
      <c r="Z217" s="19">
        <v>253930.0</v>
      </c>
      <c r="AA217" s="19">
        <v>626315.0</v>
      </c>
    </row>
    <row r="218" ht="14.25" hidden="1" customHeight="1">
      <c r="A218" s="11" t="s">
        <v>41</v>
      </c>
      <c r="B218" s="11" t="s">
        <v>276</v>
      </c>
      <c r="C218" s="12">
        <v>9098.0</v>
      </c>
      <c r="D218" s="12">
        <v>13215.0</v>
      </c>
      <c r="E218" s="12">
        <v>24264.0</v>
      </c>
      <c r="F218" s="12">
        <v>15619.0</v>
      </c>
      <c r="G218" s="12">
        <v>15460.0</v>
      </c>
      <c r="H218" s="12">
        <v>13003.0</v>
      </c>
      <c r="I218" s="12">
        <v>5580.0</v>
      </c>
      <c r="J218" s="12">
        <v>2793.0</v>
      </c>
      <c r="K218" s="12">
        <v>6831.0</v>
      </c>
      <c r="L218" s="12">
        <v>5413.0</v>
      </c>
      <c r="M218" s="12">
        <v>3516.0</v>
      </c>
      <c r="N218" s="12">
        <v>3832.0</v>
      </c>
      <c r="O218" s="12">
        <v>8260.0</v>
      </c>
      <c r="P218" s="12">
        <v>3000.0</v>
      </c>
      <c r="Q218" s="12">
        <v>4347.0</v>
      </c>
      <c r="R218" s="12">
        <v>4192.0</v>
      </c>
      <c r="S218" s="12">
        <v>2545.0</v>
      </c>
      <c r="T218" s="12">
        <v>903.0</v>
      </c>
      <c r="U218" s="12">
        <v>252.0</v>
      </c>
      <c r="V218" s="12">
        <v>3840.0</v>
      </c>
      <c r="W218" s="12">
        <v>0.0</v>
      </c>
      <c r="X218" s="12">
        <v>0.0</v>
      </c>
      <c r="Y218" s="12">
        <v>118624.0</v>
      </c>
      <c r="Z218" s="12">
        <v>27339.0</v>
      </c>
      <c r="AA218" s="12">
        <v>145968.0</v>
      </c>
    </row>
    <row r="219" ht="14.25" hidden="1" customHeight="1">
      <c r="A219" s="18" t="s">
        <v>41</v>
      </c>
      <c r="B219" s="18" t="s">
        <v>277</v>
      </c>
      <c r="C219" s="19">
        <v>22001.0</v>
      </c>
      <c r="D219" s="19">
        <v>14909.0</v>
      </c>
      <c r="E219" s="19">
        <v>29584.0</v>
      </c>
      <c r="F219" s="19">
        <v>26260.0</v>
      </c>
      <c r="G219" s="19">
        <v>12929.0</v>
      </c>
      <c r="H219" s="19">
        <v>27211.0</v>
      </c>
      <c r="I219" s="19">
        <v>14428.0</v>
      </c>
      <c r="J219" s="19">
        <v>11373.0</v>
      </c>
      <c r="K219" s="19">
        <v>9929.0</v>
      </c>
      <c r="L219" s="19">
        <v>20533.0</v>
      </c>
      <c r="M219" s="19">
        <v>25691.0</v>
      </c>
      <c r="N219" s="19">
        <v>20216.0</v>
      </c>
      <c r="O219" s="19">
        <v>28351.0</v>
      </c>
      <c r="P219" s="19">
        <v>18939.0</v>
      </c>
      <c r="Q219" s="19">
        <v>28674.0</v>
      </c>
      <c r="R219" s="19">
        <v>17309.0</v>
      </c>
      <c r="S219" s="19">
        <v>12512.0</v>
      </c>
      <c r="T219" s="19">
        <v>6460.0</v>
      </c>
      <c r="U219" s="19">
        <v>3294.0</v>
      </c>
      <c r="V219" s="19">
        <v>0.0</v>
      </c>
      <c r="W219" s="19">
        <v>0.0</v>
      </c>
      <c r="X219" s="19">
        <v>0.0</v>
      </c>
      <c r="Y219" s="19">
        <v>235064.0</v>
      </c>
      <c r="Z219" s="19">
        <v>115539.0</v>
      </c>
      <c r="AA219" s="19">
        <v>350611.0</v>
      </c>
    </row>
    <row r="220" ht="14.25" hidden="1" customHeight="1">
      <c r="A220" s="11" t="s">
        <v>41</v>
      </c>
      <c r="B220" s="11" t="s">
        <v>278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v>0.0</v>
      </c>
      <c r="Y220" s="12">
        <v>0.0</v>
      </c>
      <c r="Z220" s="12">
        <v>0.0</v>
      </c>
      <c r="AA220" s="12">
        <v>0.0</v>
      </c>
    </row>
    <row r="221" ht="14.25" hidden="1" customHeight="1">
      <c r="A221" s="18" t="s">
        <v>41</v>
      </c>
      <c r="B221" s="18" t="s">
        <v>279</v>
      </c>
      <c r="C221" s="19">
        <v>335.0</v>
      </c>
      <c r="D221" s="19">
        <v>2179.0</v>
      </c>
      <c r="E221" s="19">
        <v>5708.0</v>
      </c>
      <c r="F221" s="19">
        <v>3405.0</v>
      </c>
      <c r="G221" s="19">
        <v>4776.0</v>
      </c>
      <c r="H221" s="19">
        <v>5530.0</v>
      </c>
      <c r="I221" s="19">
        <v>3952.0</v>
      </c>
      <c r="J221" s="19">
        <v>5997.0</v>
      </c>
      <c r="K221" s="19">
        <v>5647.0</v>
      </c>
      <c r="L221" s="19">
        <v>9283.0</v>
      </c>
      <c r="M221" s="19">
        <v>6356.0</v>
      </c>
      <c r="N221" s="19">
        <v>10590.0</v>
      </c>
      <c r="O221" s="19">
        <v>4560.0</v>
      </c>
      <c r="P221" s="19">
        <v>4500.0</v>
      </c>
      <c r="Q221" s="19">
        <v>8655.0</v>
      </c>
      <c r="R221" s="19">
        <v>4443.0</v>
      </c>
      <c r="S221" s="19">
        <v>3792.0</v>
      </c>
      <c r="T221" s="19">
        <v>0.0</v>
      </c>
      <c r="U221" s="19">
        <v>10668.0</v>
      </c>
      <c r="V221" s="19">
        <v>6075.0</v>
      </c>
      <c r="W221" s="19">
        <v>5392.0</v>
      </c>
      <c r="X221" s="19">
        <v>690.0</v>
      </c>
      <c r="Y221" s="19">
        <v>63758.0</v>
      </c>
      <c r="Z221" s="19">
        <v>48775.0</v>
      </c>
      <c r="AA221" s="19">
        <v>112540.0</v>
      </c>
    </row>
    <row r="222" ht="14.25" hidden="1" customHeight="1">
      <c r="A222" s="11" t="s">
        <v>41</v>
      </c>
      <c r="B222" s="11" t="s">
        <v>280</v>
      </c>
      <c r="C222" s="12">
        <v>672.0</v>
      </c>
      <c r="D222" s="12">
        <v>2517.0</v>
      </c>
      <c r="E222" s="12">
        <v>1552.0</v>
      </c>
      <c r="F222" s="12">
        <v>5865.0</v>
      </c>
      <c r="G222" s="12">
        <v>3703.0</v>
      </c>
      <c r="H222" s="12">
        <v>6450.0</v>
      </c>
      <c r="I222" s="12">
        <v>2962.0</v>
      </c>
      <c r="J222" s="12">
        <v>6010.0</v>
      </c>
      <c r="K222" s="12">
        <v>6026.0</v>
      </c>
      <c r="L222" s="12">
        <v>10940.0</v>
      </c>
      <c r="M222" s="12">
        <v>7571.0</v>
      </c>
      <c r="N222" s="12">
        <v>13462.0</v>
      </c>
      <c r="O222" s="12">
        <v>14917.0</v>
      </c>
      <c r="P222" s="12">
        <v>7979.0</v>
      </c>
      <c r="Q222" s="12">
        <v>19455.0</v>
      </c>
      <c r="R222" s="12">
        <v>5910.0</v>
      </c>
      <c r="S222" s="12">
        <v>10752.0</v>
      </c>
      <c r="T222" s="12">
        <v>9196.0</v>
      </c>
      <c r="U222" s="12">
        <v>17640.0</v>
      </c>
      <c r="V222" s="12">
        <v>6110.0</v>
      </c>
      <c r="W222" s="12">
        <v>6453.0</v>
      </c>
      <c r="X222" s="12">
        <v>780.0</v>
      </c>
      <c r="Y222" s="12">
        <v>67730.0</v>
      </c>
      <c r="Z222" s="12">
        <v>99192.0</v>
      </c>
      <c r="AA222" s="12">
        <v>166929.0</v>
      </c>
    </row>
    <row r="223" ht="14.25" hidden="1" customHeight="1">
      <c r="A223" s="18" t="s">
        <v>41</v>
      </c>
      <c r="B223" s="18" t="s">
        <v>281</v>
      </c>
      <c r="C223" s="19">
        <v>19368.0</v>
      </c>
      <c r="D223" s="19">
        <v>29318.0</v>
      </c>
      <c r="E223" s="19">
        <v>35828.0</v>
      </c>
      <c r="F223" s="19">
        <v>39124.0</v>
      </c>
      <c r="G223" s="19">
        <v>30459.0</v>
      </c>
      <c r="H223" s="19">
        <v>38655.0</v>
      </c>
      <c r="I223" s="19">
        <v>43655.0</v>
      </c>
      <c r="J223" s="19">
        <v>24143.0</v>
      </c>
      <c r="K223" s="19">
        <v>30790.0</v>
      </c>
      <c r="L223" s="19">
        <v>32201.0</v>
      </c>
      <c r="M223" s="19">
        <v>33594.0</v>
      </c>
      <c r="N223" s="19">
        <v>45685.0</v>
      </c>
      <c r="O223" s="19">
        <v>43510.0</v>
      </c>
      <c r="P223" s="19">
        <v>30795.0</v>
      </c>
      <c r="Q223" s="19">
        <v>46806.0</v>
      </c>
      <c r="R223" s="19">
        <v>31749.0</v>
      </c>
      <c r="S223" s="19">
        <v>29764.0</v>
      </c>
      <c r="T223" s="19">
        <v>17166.0</v>
      </c>
      <c r="U223" s="19">
        <v>27230.0</v>
      </c>
      <c r="V223" s="19">
        <v>31596.0</v>
      </c>
      <c r="W223" s="19">
        <v>19657.0</v>
      </c>
      <c r="X223" s="19">
        <v>480.0</v>
      </c>
      <c r="Y223" s="19">
        <v>402820.0</v>
      </c>
      <c r="Z223" s="19">
        <v>278753.0</v>
      </c>
      <c r="AA223" s="19">
        <v>681582.0</v>
      </c>
    </row>
    <row r="224" ht="14.25" hidden="1" customHeight="1">
      <c r="A224" s="11" t="s">
        <v>41</v>
      </c>
      <c r="B224" s="11" t="s">
        <v>282</v>
      </c>
      <c r="C224" s="12">
        <v>17746.0</v>
      </c>
      <c r="D224" s="12">
        <v>27781.0</v>
      </c>
      <c r="E224" s="12">
        <v>33572.0</v>
      </c>
      <c r="F224" s="12">
        <v>38445.0</v>
      </c>
      <c r="G224" s="12">
        <v>42122.0</v>
      </c>
      <c r="H224" s="12">
        <v>28542.0</v>
      </c>
      <c r="I224" s="12">
        <v>37035.0</v>
      </c>
      <c r="J224" s="12">
        <v>18877.0</v>
      </c>
      <c r="K224" s="12">
        <v>29071.0</v>
      </c>
      <c r="L224" s="12">
        <v>25462.0</v>
      </c>
      <c r="M224" s="12">
        <v>27924.0</v>
      </c>
      <c r="N224" s="12">
        <v>42598.0</v>
      </c>
      <c r="O224" s="12">
        <v>38612.0</v>
      </c>
      <c r="P224" s="12">
        <v>28425.0</v>
      </c>
      <c r="Q224" s="12">
        <v>33573.0</v>
      </c>
      <c r="R224" s="12">
        <v>38708.0</v>
      </c>
      <c r="S224" s="12">
        <v>21336.0</v>
      </c>
      <c r="T224" s="12">
        <v>20104.0</v>
      </c>
      <c r="U224" s="12">
        <v>30046.0</v>
      </c>
      <c r="V224" s="12">
        <v>32848.0</v>
      </c>
      <c r="W224" s="12">
        <v>18145.0</v>
      </c>
      <c r="X224" s="12">
        <v>840.0</v>
      </c>
      <c r="Y224" s="12">
        <v>369175.0</v>
      </c>
      <c r="Z224" s="12">
        <v>262637.0</v>
      </c>
      <c r="AA224" s="12">
        <v>631822.0</v>
      </c>
    </row>
    <row r="225" ht="14.25" hidden="1" customHeight="1">
      <c r="A225" s="18" t="s">
        <v>41</v>
      </c>
      <c r="B225" s="18" t="s">
        <v>283</v>
      </c>
      <c r="C225" s="19">
        <v>18097.0</v>
      </c>
      <c r="D225" s="19">
        <v>16038.0</v>
      </c>
      <c r="E225" s="19">
        <v>30023.0</v>
      </c>
      <c r="F225" s="19">
        <v>44346.0</v>
      </c>
      <c r="G225" s="19">
        <v>14245.0</v>
      </c>
      <c r="H225" s="19">
        <v>16862.0</v>
      </c>
      <c r="I225" s="19">
        <v>11422.0</v>
      </c>
      <c r="J225" s="19">
        <v>7312.0</v>
      </c>
      <c r="K225" s="19">
        <v>16161.0</v>
      </c>
      <c r="L225" s="19">
        <v>22853.0</v>
      </c>
      <c r="M225" s="19">
        <v>17475.0</v>
      </c>
      <c r="N225" s="19">
        <v>23527.0</v>
      </c>
      <c r="O225" s="19">
        <v>30465.0</v>
      </c>
      <c r="P225" s="19">
        <v>9149.0</v>
      </c>
      <c r="Q225" s="19">
        <v>13764.0</v>
      </c>
      <c r="R225" s="19">
        <v>12803.0</v>
      </c>
      <c r="S225" s="19">
        <v>7974.0</v>
      </c>
      <c r="T225" s="19">
        <v>5133.0</v>
      </c>
      <c r="U225" s="19">
        <v>16915.0</v>
      </c>
      <c r="V225" s="19">
        <v>23140.0</v>
      </c>
      <c r="W225" s="19">
        <v>14507.0</v>
      </c>
      <c r="X225" s="19">
        <v>720.0</v>
      </c>
      <c r="Y225" s="19">
        <v>238361.0</v>
      </c>
      <c r="Z225" s="19">
        <v>134570.0</v>
      </c>
      <c r="AA225" s="19">
        <v>372941.0</v>
      </c>
    </row>
    <row r="226" ht="14.25" hidden="1" customHeight="1">
      <c r="A226" s="11" t="s">
        <v>41</v>
      </c>
      <c r="B226" s="11" t="s">
        <v>284</v>
      </c>
      <c r="C226" s="12">
        <v>738.0</v>
      </c>
      <c r="D226" s="12">
        <v>70.0</v>
      </c>
      <c r="E226" s="12">
        <v>0.0</v>
      </c>
      <c r="F226" s="12">
        <v>252.0</v>
      </c>
      <c r="G226" s="12">
        <v>305.0</v>
      </c>
      <c r="H226" s="12">
        <v>189.0</v>
      </c>
      <c r="I226" s="12">
        <v>105.0</v>
      </c>
      <c r="J226" s="12">
        <v>294.0</v>
      </c>
      <c r="K226" s="12">
        <v>0.0</v>
      </c>
      <c r="L226" s="12">
        <v>0.0</v>
      </c>
      <c r="M226" s="12">
        <v>0.0</v>
      </c>
      <c r="N226" s="12">
        <v>0.0</v>
      </c>
      <c r="O226" s="12">
        <v>0.0</v>
      </c>
      <c r="P226" s="12">
        <v>0.0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0.0</v>
      </c>
      <c r="X226" s="12">
        <v>0.0</v>
      </c>
      <c r="Y226" s="12">
        <v>1953.0</v>
      </c>
      <c r="Z226" s="12">
        <v>0.0</v>
      </c>
      <c r="AA226" s="12">
        <v>1954.0</v>
      </c>
    </row>
    <row r="227" ht="14.25" hidden="1" customHeight="1">
      <c r="A227" s="18" t="s">
        <v>41</v>
      </c>
      <c r="B227" s="18" t="s">
        <v>285</v>
      </c>
      <c r="C227" s="19">
        <v>281.0</v>
      </c>
      <c r="D227" s="19">
        <v>126.0</v>
      </c>
      <c r="E227" s="19">
        <v>766.0</v>
      </c>
      <c r="F227" s="19">
        <v>495.0</v>
      </c>
      <c r="G227" s="19">
        <v>330.0</v>
      </c>
      <c r="H227" s="19">
        <v>202.0</v>
      </c>
      <c r="I227" s="19">
        <v>630.0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v>0.0</v>
      </c>
      <c r="Y227" s="19">
        <v>2830.0</v>
      </c>
      <c r="Z227" s="19">
        <v>0.0</v>
      </c>
      <c r="AA227" s="19">
        <v>2832.0</v>
      </c>
    </row>
    <row r="228" ht="14.25" hidden="1" customHeight="1">
      <c r="A228" s="11" t="s">
        <v>41</v>
      </c>
      <c r="B228" s="11" t="s">
        <v>286</v>
      </c>
      <c r="C228" s="12">
        <v>393.0</v>
      </c>
      <c r="D228" s="12">
        <v>419.0</v>
      </c>
      <c r="E228" s="12">
        <v>451.0</v>
      </c>
      <c r="F228" s="12">
        <v>270.0</v>
      </c>
      <c r="G228" s="12">
        <v>180.0</v>
      </c>
      <c r="H228" s="12">
        <v>202.0</v>
      </c>
      <c r="I228" s="12">
        <v>292.0</v>
      </c>
      <c r="J228" s="12">
        <v>315.0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v>0.0</v>
      </c>
      <c r="Y228" s="12">
        <v>2522.0</v>
      </c>
      <c r="Z228" s="12">
        <v>0.0</v>
      </c>
      <c r="AA228" s="12">
        <v>2524.0</v>
      </c>
    </row>
    <row r="229" ht="14.25" hidden="1" customHeight="1">
      <c r="A229" s="18" t="s">
        <v>41</v>
      </c>
      <c r="B229" s="18" t="s">
        <v>287</v>
      </c>
      <c r="C229" s="19">
        <v>105.0</v>
      </c>
      <c r="D229" s="19">
        <v>118.0</v>
      </c>
      <c r="E229" s="19">
        <v>315.0</v>
      </c>
      <c r="F229" s="19">
        <v>852.0</v>
      </c>
      <c r="G229" s="19">
        <v>165.0</v>
      </c>
      <c r="H229" s="19">
        <v>189.0</v>
      </c>
      <c r="I229" s="19">
        <v>105.0</v>
      </c>
      <c r="J229" s="19">
        <v>0.0</v>
      </c>
      <c r="K229" s="19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19">
        <v>0.0</v>
      </c>
      <c r="T229" s="19">
        <v>0.0</v>
      </c>
      <c r="U229" s="19">
        <v>0.0</v>
      </c>
      <c r="V229" s="19">
        <v>0.0</v>
      </c>
      <c r="W229" s="19">
        <v>0.0</v>
      </c>
      <c r="X229" s="19">
        <v>0.0</v>
      </c>
      <c r="Y229" s="19">
        <v>1849.0</v>
      </c>
      <c r="Z229" s="19">
        <v>0.0</v>
      </c>
      <c r="AA229" s="19">
        <v>1849.0</v>
      </c>
    </row>
    <row r="230" ht="14.25" hidden="1" customHeight="1">
      <c r="A230" s="11" t="s">
        <v>41</v>
      </c>
      <c r="B230" s="11" t="s">
        <v>288</v>
      </c>
      <c r="C230" s="12">
        <v>0.0</v>
      </c>
      <c r="D230" s="12">
        <v>1092.0</v>
      </c>
      <c r="E230" s="12">
        <v>14499.0</v>
      </c>
      <c r="F230" s="12">
        <v>4007.0</v>
      </c>
      <c r="G230" s="12">
        <v>14229.0</v>
      </c>
      <c r="H230" s="12">
        <v>18601.0</v>
      </c>
      <c r="I230" s="12">
        <v>8862.0</v>
      </c>
      <c r="J230" s="12">
        <v>11116.0</v>
      </c>
      <c r="K230" s="12">
        <v>22469.0</v>
      </c>
      <c r="L230" s="12">
        <v>10992.0</v>
      </c>
      <c r="M230" s="12">
        <v>24724.0</v>
      </c>
      <c r="N230" s="12">
        <v>14209.0</v>
      </c>
      <c r="O230" s="12">
        <v>27512.0</v>
      </c>
      <c r="P230" s="12">
        <v>17923.0</v>
      </c>
      <c r="Q230" s="12">
        <v>0.0</v>
      </c>
      <c r="R230" s="12">
        <v>11594.0</v>
      </c>
      <c r="S230" s="12">
        <v>8703.0</v>
      </c>
      <c r="T230" s="12">
        <v>3782.0</v>
      </c>
      <c r="U230" s="12">
        <v>7366.0</v>
      </c>
      <c r="V230" s="12">
        <v>6300.0</v>
      </c>
      <c r="W230" s="12">
        <v>0.0</v>
      </c>
      <c r="X230" s="12">
        <v>204.0</v>
      </c>
      <c r="Y230" s="12">
        <v>144800.0</v>
      </c>
      <c r="Z230" s="12">
        <v>83384.0</v>
      </c>
      <c r="AA230" s="12">
        <v>228189.0</v>
      </c>
    </row>
    <row r="231" ht="14.25" hidden="1" customHeight="1">
      <c r="A231" s="18" t="s">
        <v>41</v>
      </c>
      <c r="B231" s="18" t="s">
        <v>289</v>
      </c>
      <c r="C231" s="19">
        <v>0.0</v>
      </c>
      <c r="D231" s="19">
        <v>1390.0</v>
      </c>
      <c r="E231" s="19">
        <v>7968.0</v>
      </c>
      <c r="F231" s="19">
        <v>2327.0</v>
      </c>
      <c r="G231" s="19">
        <v>5951.0</v>
      </c>
      <c r="H231" s="19">
        <v>7424.0</v>
      </c>
      <c r="I231" s="19">
        <v>7211.0</v>
      </c>
      <c r="J231" s="19">
        <v>6712.0</v>
      </c>
      <c r="K231" s="19">
        <v>15688.0</v>
      </c>
      <c r="L231" s="19">
        <v>9966.0</v>
      </c>
      <c r="M231" s="19">
        <v>14920.0</v>
      </c>
      <c r="N231" s="19">
        <v>16874.0</v>
      </c>
      <c r="O231" s="19">
        <v>20097.0</v>
      </c>
      <c r="P231" s="19">
        <v>6416.0</v>
      </c>
      <c r="Q231" s="19">
        <v>17763.0</v>
      </c>
      <c r="R231" s="19">
        <v>11703.0</v>
      </c>
      <c r="S231" s="19">
        <v>9297.0</v>
      </c>
      <c r="T231" s="19">
        <v>2596.0</v>
      </c>
      <c r="U231" s="19">
        <v>2878.0</v>
      </c>
      <c r="V231" s="19">
        <v>306.0</v>
      </c>
      <c r="W231" s="19">
        <v>0.0</v>
      </c>
      <c r="X231" s="19">
        <v>0.0</v>
      </c>
      <c r="Y231" s="19">
        <v>96431.0</v>
      </c>
      <c r="Z231" s="19">
        <v>71056.0</v>
      </c>
      <c r="AA231" s="19">
        <v>167495.0</v>
      </c>
    </row>
    <row r="232" ht="14.25" hidden="1" customHeight="1">
      <c r="A232" s="11" t="s">
        <v>41</v>
      </c>
      <c r="B232" s="11" t="s">
        <v>290</v>
      </c>
      <c r="C232" s="12">
        <v>0.0</v>
      </c>
      <c r="D232" s="12">
        <v>687.0</v>
      </c>
      <c r="E232" s="12">
        <v>8639.0</v>
      </c>
      <c r="F232" s="12">
        <v>13515.0</v>
      </c>
      <c r="G232" s="12">
        <v>6508.0</v>
      </c>
      <c r="H232" s="12">
        <v>4159.0</v>
      </c>
      <c r="I232" s="12">
        <v>6796.0</v>
      </c>
      <c r="J232" s="12">
        <v>6832.0</v>
      </c>
      <c r="K232" s="12">
        <v>8727.0</v>
      </c>
      <c r="L232" s="12">
        <v>8334.0</v>
      </c>
      <c r="M232" s="12">
        <v>5826.0</v>
      </c>
      <c r="N232" s="12">
        <v>13909.0</v>
      </c>
      <c r="O232" s="12">
        <v>11180.0</v>
      </c>
      <c r="P232" s="12">
        <v>7208.0</v>
      </c>
      <c r="Q232" s="12">
        <v>6797.0</v>
      </c>
      <c r="R232" s="12">
        <v>26130.0</v>
      </c>
      <c r="S232" s="12">
        <v>6839.0</v>
      </c>
      <c r="T232" s="12">
        <v>5903.0</v>
      </c>
      <c r="U232" s="12">
        <v>0.0</v>
      </c>
      <c r="V232" s="12">
        <v>0.0</v>
      </c>
      <c r="W232" s="12">
        <v>0.0</v>
      </c>
      <c r="X232" s="12">
        <v>0.0</v>
      </c>
      <c r="Y232" s="12">
        <v>83932.0</v>
      </c>
      <c r="Z232" s="12">
        <v>64057.0</v>
      </c>
      <c r="AA232" s="12">
        <v>147997.0</v>
      </c>
    </row>
    <row r="233" ht="14.25" hidden="1" customHeight="1">
      <c r="A233" s="18" t="s">
        <v>41</v>
      </c>
      <c r="B233" s="18" t="s">
        <v>291</v>
      </c>
      <c r="C233" s="19">
        <v>0.0</v>
      </c>
      <c r="D233" s="19">
        <v>0.0</v>
      </c>
      <c r="E233" s="19">
        <v>7857.0</v>
      </c>
      <c r="F233" s="19">
        <v>12932.0</v>
      </c>
      <c r="G233" s="19">
        <v>11989.0</v>
      </c>
      <c r="H233" s="19">
        <v>5398.0</v>
      </c>
      <c r="I233" s="19">
        <v>7519.0</v>
      </c>
      <c r="J233" s="19">
        <v>6521.0</v>
      </c>
      <c r="K233" s="19">
        <v>5323.0</v>
      </c>
      <c r="L233" s="19">
        <v>8398.0</v>
      </c>
      <c r="M233" s="19">
        <v>4513.0</v>
      </c>
      <c r="N233" s="19">
        <v>12227.0</v>
      </c>
      <c r="O233" s="19">
        <v>7160.0</v>
      </c>
      <c r="P233" s="19">
        <v>1440.0</v>
      </c>
      <c r="Q233" s="19">
        <v>15645.0</v>
      </c>
      <c r="R233" s="19">
        <v>8722.0</v>
      </c>
      <c r="S233" s="19">
        <v>8228.0</v>
      </c>
      <c r="T233" s="19">
        <v>3240.0</v>
      </c>
      <c r="U233" s="19">
        <v>17448.0</v>
      </c>
      <c r="V233" s="19">
        <v>1590.0</v>
      </c>
      <c r="W233" s="19">
        <v>4105.0</v>
      </c>
      <c r="X233" s="19">
        <v>637.0</v>
      </c>
      <c r="Y233" s="19">
        <v>82677.0</v>
      </c>
      <c r="Z233" s="19">
        <v>68215.0</v>
      </c>
      <c r="AA233" s="19">
        <v>150899.0</v>
      </c>
    </row>
    <row r="234" ht="14.25" hidden="1" customHeight="1">
      <c r="A234" s="11" t="s">
        <v>41</v>
      </c>
      <c r="B234" s="11" t="s">
        <v>292</v>
      </c>
      <c r="C234" s="12">
        <v>0.0</v>
      </c>
      <c r="D234" s="12">
        <v>0.0</v>
      </c>
      <c r="E234" s="12">
        <v>294.0</v>
      </c>
      <c r="F234" s="12">
        <v>390.0</v>
      </c>
      <c r="G234" s="12">
        <v>376.0</v>
      </c>
      <c r="H234" s="12">
        <v>189.0</v>
      </c>
      <c r="I234" s="12">
        <v>270.0</v>
      </c>
      <c r="J234" s="12">
        <v>84.0</v>
      </c>
      <c r="K234" s="12">
        <v>210.0</v>
      </c>
      <c r="L234" s="12">
        <v>210.0</v>
      </c>
      <c r="M234" s="12">
        <v>273.0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v>0.0</v>
      </c>
      <c r="Y234" s="12">
        <v>2296.0</v>
      </c>
      <c r="Z234" s="12">
        <v>0.0</v>
      </c>
      <c r="AA234" s="12">
        <v>2296.0</v>
      </c>
    </row>
    <row r="235" ht="14.25" hidden="1" customHeight="1">
      <c r="A235" s="18" t="s">
        <v>41</v>
      </c>
      <c r="B235" s="18" t="s">
        <v>293</v>
      </c>
      <c r="C235" s="19">
        <v>0.0</v>
      </c>
      <c r="D235" s="19">
        <v>0.0</v>
      </c>
      <c r="E235" s="19">
        <v>25680.0</v>
      </c>
      <c r="F235" s="19">
        <v>0.0</v>
      </c>
      <c r="G235" s="19">
        <v>4775.0</v>
      </c>
      <c r="H235" s="19">
        <v>9048.0</v>
      </c>
      <c r="I235" s="19">
        <v>18647.0</v>
      </c>
      <c r="J235" s="19">
        <v>8164.0</v>
      </c>
      <c r="K235" s="19">
        <v>15924.0</v>
      </c>
      <c r="L235" s="19">
        <v>23542.0</v>
      </c>
      <c r="M235" s="19">
        <v>19788.0</v>
      </c>
      <c r="N235" s="19">
        <v>14280.0</v>
      </c>
      <c r="O235" s="19">
        <v>29145.0</v>
      </c>
      <c r="P235" s="19">
        <v>7559.0</v>
      </c>
      <c r="Q235" s="19">
        <v>16590.0</v>
      </c>
      <c r="R235" s="19">
        <v>18486.0</v>
      </c>
      <c r="S235" s="19">
        <v>15541.0</v>
      </c>
      <c r="T235" s="19">
        <v>9562.0</v>
      </c>
      <c r="U235" s="19">
        <v>32347.0</v>
      </c>
      <c r="V235" s="19">
        <v>10035.0</v>
      </c>
      <c r="W235" s="19">
        <v>13232.0</v>
      </c>
      <c r="X235" s="19">
        <v>720.0</v>
      </c>
      <c r="Y235" s="19">
        <v>139848.0</v>
      </c>
      <c r="Z235" s="19">
        <v>153217.0</v>
      </c>
      <c r="AA235" s="19">
        <v>293070.0</v>
      </c>
    </row>
    <row r="236" ht="14.25" hidden="1" customHeight="1">
      <c r="A236" s="11" t="s">
        <v>41</v>
      </c>
      <c r="B236" s="11" t="s">
        <v>294</v>
      </c>
      <c r="C236" s="12">
        <v>0.0</v>
      </c>
      <c r="D236" s="12">
        <v>0.0</v>
      </c>
      <c r="E236" s="12">
        <v>25680.0</v>
      </c>
      <c r="F236" s="12">
        <v>0.0</v>
      </c>
      <c r="G236" s="12">
        <v>7191.0</v>
      </c>
      <c r="H236" s="12">
        <v>12974.0</v>
      </c>
      <c r="I236" s="12">
        <v>24208.0</v>
      </c>
      <c r="J236" s="12">
        <v>19612.0</v>
      </c>
      <c r="K236" s="12">
        <v>13271.0</v>
      </c>
      <c r="L236" s="12">
        <v>25560.0</v>
      </c>
      <c r="M236" s="12">
        <v>13500.0</v>
      </c>
      <c r="N236" s="12">
        <v>41167.0</v>
      </c>
      <c r="O236" s="12">
        <v>33900.0</v>
      </c>
      <c r="P236" s="12">
        <v>14009.0</v>
      </c>
      <c r="Q236" s="12">
        <v>14685.0</v>
      </c>
      <c r="R236" s="12">
        <v>30971.0</v>
      </c>
      <c r="S236" s="12">
        <v>27766.0</v>
      </c>
      <c r="T236" s="12">
        <v>16225.0</v>
      </c>
      <c r="U236" s="12">
        <v>20928.0</v>
      </c>
      <c r="V236" s="12">
        <v>25385.0</v>
      </c>
      <c r="W236" s="12">
        <v>24692.0</v>
      </c>
      <c r="X236" s="12">
        <v>900.0</v>
      </c>
      <c r="Y236" s="12">
        <v>183163.0</v>
      </c>
      <c r="Z236" s="12">
        <v>209461.0</v>
      </c>
      <c r="AA236" s="12">
        <v>392631.0</v>
      </c>
    </row>
    <row r="237" ht="14.25" hidden="1" customHeight="1">
      <c r="A237" s="18" t="s">
        <v>41</v>
      </c>
      <c r="B237" s="18" t="s">
        <v>295</v>
      </c>
      <c r="C237" s="19">
        <v>0.0</v>
      </c>
      <c r="D237" s="19">
        <v>0.0</v>
      </c>
      <c r="E237" s="19">
        <v>25680.0</v>
      </c>
      <c r="F237" s="19">
        <v>0.0</v>
      </c>
      <c r="G237" s="19">
        <v>4635.0</v>
      </c>
      <c r="H237" s="19">
        <v>9048.0</v>
      </c>
      <c r="I237" s="19">
        <v>15677.0</v>
      </c>
      <c r="J237" s="19">
        <v>7778.0</v>
      </c>
      <c r="K237" s="19">
        <v>10132.0</v>
      </c>
      <c r="L237" s="19">
        <v>20843.0</v>
      </c>
      <c r="M237" s="19">
        <v>11925.0</v>
      </c>
      <c r="N237" s="19">
        <v>28110.0</v>
      </c>
      <c r="O237" s="19">
        <v>16065.0</v>
      </c>
      <c r="P237" s="19">
        <v>7034.0</v>
      </c>
      <c r="Q237" s="19">
        <v>8415.0</v>
      </c>
      <c r="R237" s="19">
        <v>27741.0</v>
      </c>
      <c r="S237" s="19">
        <v>23708.0</v>
      </c>
      <c r="T237" s="19">
        <v>15590.0</v>
      </c>
      <c r="U237" s="19">
        <v>16698.0</v>
      </c>
      <c r="V237" s="19">
        <v>22393.0</v>
      </c>
      <c r="W237" s="19">
        <v>15842.0</v>
      </c>
      <c r="X237" s="19">
        <v>720.0</v>
      </c>
      <c r="Y237" s="19">
        <v>133828.0</v>
      </c>
      <c r="Z237" s="19">
        <v>154206.0</v>
      </c>
      <c r="AA237" s="19">
        <v>288039.0</v>
      </c>
    </row>
    <row r="238" ht="14.25" hidden="1" customHeight="1">
      <c r="A238" s="11" t="s">
        <v>41</v>
      </c>
      <c r="B238" s="11" t="s">
        <v>296</v>
      </c>
      <c r="C238" s="12">
        <v>0.0</v>
      </c>
      <c r="D238" s="12">
        <v>0.0</v>
      </c>
      <c r="E238" s="12">
        <v>25680.0</v>
      </c>
      <c r="F238" s="12">
        <v>0.0</v>
      </c>
      <c r="G238" s="12">
        <v>7290.0</v>
      </c>
      <c r="H238" s="12">
        <v>12423.0</v>
      </c>
      <c r="I238" s="12">
        <v>16685.0</v>
      </c>
      <c r="J238" s="12">
        <v>18621.0</v>
      </c>
      <c r="K238" s="12">
        <v>21579.0</v>
      </c>
      <c r="L238" s="12">
        <v>18008.0</v>
      </c>
      <c r="M238" s="12">
        <v>15300.0</v>
      </c>
      <c r="N238" s="12">
        <v>31701.0</v>
      </c>
      <c r="O238" s="12">
        <v>24900.0</v>
      </c>
      <c r="P238" s="12">
        <v>8098.0</v>
      </c>
      <c r="Q238" s="12">
        <v>12465.0</v>
      </c>
      <c r="R238" s="12">
        <v>9803.0</v>
      </c>
      <c r="S238" s="12">
        <v>15953.0</v>
      </c>
      <c r="T238" s="12">
        <v>4284.0</v>
      </c>
      <c r="U238" s="12">
        <v>16027.0</v>
      </c>
      <c r="V238" s="12">
        <v>11235.0</v>
      </c>
      <c r="W238" s="12">
        <v>11207.0</v>
      </c>
      <c r="X238" s="12">
        <v>0.0</v>
      </c>
      <c r="Y238" s="12">
        <v>167287.0</v>
      </c>
      <c r="Z238" s="12">
        <v>113972.0</v>
      </c>
      <c r="AA238" s="12">
        <v>281265.0</v>
      </c>
    </row>
    <row r="239" ht="14.25" hidden="1" customHeight="1">
      <c r="A239" s="18" t="s">
        <v>41</v>
      </c>
      <c r="B239" s="18" t="s">
        <v>297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544.0</v>
      </c>
      <c r="J239" s="19">
        <v>9520.0</v>
      </c>
      <c r="K239" s="19">
        <v>670.0</v>
      </c>
      <c r="L239" s="19">
        <v>2821.0</v>
      </c>
      <c r="M239" s="19">
        <v>5580.0</v>
      </c>
      <c r="N239" s="19">
        <v>790.0</v>
      </c>
      <c r="O239" s="19">
        <v>4390.0</v>
      </c>
      <c r="P239" s="19">
        <v>1000.0</v>
      </c>
      <c r="Q239" s="19">
        <v>1355.0</v>
      </c>
      <c r="R239" s="19">
        <v>2389.0</v>
      </c>
      <c r="S239" s="19">
        <v>900.0</v>
      </c>
      <c r="T239" s="19">
        <v>758.0</v>
      </c>
      <c r="U239" s="19">
        <v>840.0</v>
      </c>
      <c r="V239" s="19">
        <v>840.0</v>
      </c>
      <c r="W239" s="19">
        <v>280.0</v>
      </c>
      <c r="X239" s="19">
        <v>0.0</v>
      </c>
      <c r="Y239" s="19">
        <v>19925.0</v>
      </c>
      <c r="Z239" s="19">
        <v>12752.0</v>
      </c>
      <c r="AA239" s="19">
        <v>32678.0</v>
      </c>
    </row>
    <row r="240" ht="14.25" hidden="1" customHeight="1">
      <c r="A240" s="11" t="s">
        <v>41</v>
      </c>
      <c r="B240" s="11" t="s">
        <v>298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0.0</v>
      </c>
      <c r="I240" s="12">
        <v>544.0</v>
      </c>
      <c r="J240" s="12">
        <v>9520.0</v>
      </c>
      <c r="K240" s="12">
        <v>670.0</v>
      </c>
      <c r="L240" s="12">
        <v>2932.0</v>
      </c>
      <c r="M240" s="12">
        <v>5920.0</v>
      </c>
      <c r="N240" s="12">
        <v>1350.0</v>
      </c>
      <c r="O240" s="12">
        <v>4450.0</v>
      </c>
      <c r="P240" s="12">
        <v>1000.0</v>
      </c>
      <c r="Q240" s="12">
        <v>1422.0</v>
      </c>
      <c r="R240" s="12">
        <v>2130.0</v>
      </c>
      <c r="S240" s="12">
        <v>900.0</v>
      </c>
      <c r="T240" s="12">
        <v>1858.0</v>
      </c>
      <c r="U240" s="12">
        <v>1910.0</v>
      </c>
      <c r="V240" s="12">
        <v>1120.0</v>
      </c>
      <c r="W240" s="12">
        <v>730.0</v>
      </c>
      <c r="X240" s="12">
        <v>0.0</v>
      </c>
      <c r="Y240" s="12">
        <v>20936.0</v>
      </c>
      <c r="Z240" s="12">
        <v>15520.0</v>
      </c>
      <c r="AA240" s="12">
        <v>36457.0</v>
      </c>
    </row>
    <row r="241" ht="14.25" hidden="1" customHeight="1">
      <c r="A241" s="18" t="s">
        <v>41</v>
      </c>
      <c r="B241" s="18" t="s">
        <v>299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544.0</v>
      </c>
      <c r="J241" s="19">
        <v>9774.0</v>
      </c>
      <c r="K241" s="19">
        <v>670.0</v>
      </c>
      <c r="L241" s="19">
        <v>3892.0</v>
      </c>
      <c r="M241" s="19">
        <v>5920.0</v>
      </c>
      <c r="N241" s="19">
        <v>1630.0</v>
      </c>
      <c r="O241" s="19">
        <v>5070.0</v>
      </c>
      <c r="P241" s="19">
        <v>1450.0</v>
      </c>
      <c r="Q241" s="19">
        <v>2585.0</v>
      </c>
      <c r="R241" s="19">
        <v>70.0</v>
      </c>
      <c r="S241" s="19">
        <v>770.0</v>
      </c>
      <c r="T241" s="19">
        <v>2868.0</v>
      </c>
      <c r="U241" s="19">
        <v>2020.0</v>
      </c>
      <c r="V241" s="19">
        <v>1400.0</v>
      </c>
      <c r="W241" s="19">
        <v>280.0</v>
      </c>
      <c r="X241" s="19">
        <v>0.0</v>
      </c>
      <c r="Y241" s="19">
        <v>22430.0</v>
      </c>
      <c r="Z241" s="19">
        <v>16513.0</v>
      </c>
      <c r="AA241" s="19">
        <v>38944.0</v>
      </c>
    </row>
    <row r="242" ht="14.25" hidden="1" customHeight="1">
      <c r="A242" s="11" t="s">
        <v>41</v>
      </c>
      <c r="B242" s="11" t="s">
        <v>300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0.0</v>
      </c>
      <c r="X242" s="12">
        <v>0.0</v>
      </c>
      <c r="Y242" s="12">
        <v>0.0</v>
      </c>
      <c r="Z242" s="12">
        <v>0.0</v>
      </c>
      <c r="AA242" s="12">
        <v>0.0</v>
      </c>
    </row>
    <row r="243" ht="14.25" hidden="1" customHeight="1">
      <c r="A243" s="18" t="s">
        <v>41</v>
      </c>
      <c r="B243" s="18" t="s">
        <v>301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>
        <v>0.0</v>
      </c>
      <c r="Z243" s="19">
        <v>0.0</v>
      </c>
      <c r="AA243" s="19">
        <v>0.0</v>
      </c>
    </row>
    <row r="244" ht="14.25" hidden="1" customHeight="1">
      <c r="A244" s="11" t="s">
        <v>41</v>
      </c>
      <c r="B244" s="11" t="s">
        <v>302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v>0.0</v>
      </c>
      <c r="Y244" s="12">
        <v>0.0</v>
      </c>
      <c r="Z244" s="12">
        <v>0.0</v>
      </c>
      <c r="AA244" s="12">
        <v>1.0</v>
      </c>
    </row>
    <row r="245" ht="14.25" hidden="1" customHeight="1">
      <c r="A245" s="18" t="s">
        <v>41</v>
      </c>
      <c r="B245" s="18" t="s">
        <v>303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2400.0</v>
      </c>
      <c r="M245" s="19">
        <v>8883.0</v>
      </c>
      <c r="N245" s="19">
        <v>5148.0</v>
      </c>
      <c r="O245" s="19">
        <v>14616.0</v>
      </c>
      <c r="P245" s="19">
        <v>5429.0</v>
      </c>
      <c r="Q245" s="19">
        <v>11100.0</v>
      </c>
      <c r="R245" s="19">
        <v>8315.0</v>
      </c>
      <c r="S245" s="19">
        <v>16542.0</v>
      </c>
      <c r="T245" s="19">
        <v>7182.0</v>
      </c>
      <c r="U245" s="19">
        <v>1200.0</v>
      </c>
      <c r="V245" s="19">
        <v>0.0</v>
      </c>
      <c r="W245" s="19">
        <v>0.0</v>
      </c>
      <c r="X245" s="19">
        <v>0.0</v>
      </c>
      <c r="Y245" s="19">
        <v>16431.0</v>
      </c>
      <c r="Z245" s="19">
        <v>64384.0</v>
      </c>
      <c r="AA245" s="19">
        <v>80816.0</v>
      </c>
    </row>
    <row r="246" ht="14.25" hidden="1" customHeight="1">
      <c r="A246" s="11" t="s">
        <v>41</v>
      </c>
      <c r="B246" s="11" t="s">
        <v>304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2640.0</v>
      </c>
      <c r="M246" s="12">
        <v>8043.0</v>
      </c>
      <c r="N246" s="12">
        <v>4934.0</v>
      </c>
      <c r="O246" s="12">
        <v>6957.0</v>
      </c>
      <c r="P246" s="12">
        <v>10058.0</v>
      </c>
      <c r="Q246" s="12">
        <v>4644.0</v>
      </c>
      <c r="R246" s="12">
        <v>8729.0</v>
      </c>
      <c r="S246" s="12">
        <v>5880.0</v>
      </c>
      <c r="T246" s="12">
        <v>0.0</v>
      </c>
      <c r="U246" s="12">
        <v>6066.0</v>
      </c>
      <c r="V246" s="12">
        <v>10056.0</v>
      </c>
      <c r="W246" s="12">
        <v>7356.0</v>
      </c>
      <c r="X246" s="12">
        <v>0.0</v>
      </c>
      <c r="Y246" s="12">
        <v>15617.0</v>
      </c>
      <c r="Z246" s="12">
        <v>59746.0</v>
      </c>
      <c r="AA246" s="12">
        <v>75364.0</v>
      </c>
    </row>
    <row r="247" ht="14.25" hidden="1" customHeight="1">
      <c r="A247" s="18" t="s">
        <v>41</v>
      </c>
      <c r="B247" s="18" t="s">
        <v>305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900.0</v>
      </c>
      <c r="T247" s="19">
        <v>0.0</v>
      </c>
      <c r="U247" s="19">
        <v>0.0</v>
      </c>
      <c r="V247" s="19">
        <v>180.0</v>
      </c>
      <c r="W247" s="19">
        <v>0.0</v>
      </c>
      <c r="X247" s="19">
        <v>0.0</v>
      </c>
      <c r="Y247" s="19">
        <v>0.0</v>
      </c>
      <c r="Z247" s="19">
        <v>1080.0</v>
      </c>
      <c r="AA247" s="19">
        <v>1080.0</v>
      </c>
    </row>
    <row r="248" ht="14.25" hidden="1" customHeight="1">
      <c r="A248" s="11" t="s">
        <v>41</v>
      </c>
      <c r="B248" s="11" t="s">
        <v>306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900.0</v>
      </c>
      <c r="T248" s="12">
        <v>0.0</v>
      </c>
      <c r="U248" s="12">
        <v>0.0</v>
      </c>
      <c r="V248" s="12">
        <v>180.0</v>
      </c>
      <c r="W248" s="12">
        <v>0.0</v>
      </c>
      <c r="X248" s="12">
        <v>0.0</v>
      </c>
      <c r="Y248" s="12">
        <v>0.0</v>
      </c>
      <c r="Z248" s="12">
        <v>1080.0</v>
      </c>
      <c r="AA248" s="12">
        <v>1080.0</v>
      </c>
    </row>
    <row r="249" ht="14.25" hidden="1" customHeight="1">
      <c r="A249" s="18" t="s">
        <v>42</v>
      </c>
      <c r="B249" s="18" t="s">
        <v>307</v>
      </c>
      <c r="C249" s="19">
        <v>2720.0</v>
      </c>
      <c r="D249" s="19">
        <v>2856.0</v>
      </c>
      <c r="E249" s="19">
        <v>6021.0</v>
      </c>
      <c r="F249" s="19">
        <v>6369.0</v>
      </c>
      <c r="G249" s="19">
        <v>6878.0</v>
      </c>
      <c r="H249" s="19">
        <v>8500.0</v>
      </c>
      <c r="I249" s="19">
        <v>8857.0</v>
      </c>
      <c r="J249" s="19">
        <v>7764.0</v>
      </c>
      <c r="K249" s="19">
        <v>11099.0</v>
      </c>
      <c r="L249" s="19">
        <v>8208.0</v>
      </c>
      <c r="M249" s="19">
        <v>11795.0</v>
      </c>
      <c r="N249" s="19">
        <v>9745.0</v>
      </c>
      <c r="O249" s="19">
        <v>12146.0</v>
      </c>
      <c r="P249" s="19">
        <v>8251.0</v>
      </c>
      <c r="Q249" s="19">
        <v>13045.0</v>
      </c>
      <c r="R249" s="19">
        <v>13333.0</v>
      </c>
      <c r="S249" s="19">
        <v>10320.0</v>
      </c>
      <c r="T249" s="19">
        <v>12497.0</v>
      </c>
      <c r="U249" s="19">
        <v>13111.0</v>
      </c>
      <c r="V249" s="19">
        <v>14639.0</v>
      </c>
      <c r="W249" s="19">
        <v>13542.0</v>
      </c>
      <c r="X249" s="19">
        <v>756.0</v>
      </c>
      <c r="Y249" s="19">
        <v>90812.0</v>
      </c>
      <c r="Z249" s="19">
        <v>111640.0</v>
      </c>
      <c r="AA249" s="19">
        <v>202462.0</v>
      </c>
    </row>
    <row r="250" ht="14.25" hidden="1" customHeight="1">
      <c r="A250" s="11" t="s">
        <v>42</v>
      </c>
      <c r="B250" s="11" t="s">
        <v>308</v>
      </c>
      <c r="C250" s="12">
        <v>3255.0</v>
      </c>
      <c r="D250" s="12">
        <v>4338.0</v>
      </c>
      <c r="E250" s="12">
        <v>3334.0</v>
      </c>
      <c r="F250" s="12">
        <v>4488.0</v>
      </c>
      <c r="G250" s="12">
        <v>3273.0</v>
      </c>
      <c r="H250" s="12">
        <v>3134.0</v>
      </c>
      <c r="I250" s="12">
        <v>5703.0</v>
      </c>
      <c r="J250" s="12">
        <v>2358.0</v>
      </c>
      <c r="K250" s="12">
        <v>5086.0</v>
      </c>
      <c r="L250" s="12">
        <v>4575.0</v>
      </c>
      <c r="M250" s="12">
        <v>5226.0</v>
      </c>
      <c r="N250" s="12">
        <v>5945.0</v>
      </c>
      <c r="O250" s="12">
        <v>5041.0</v>
      </c>
      <c r="P250" s="12">
        <v>6206.0</v>
      </c>
      <c r="Q250" s="12">
        <v>4504.0</v>
      </c>
      <c r="R250" s="12">
        <v>8437.0</v>
      </c>
      <c r="S250" s="12">
        <v>4399.0</v>
      </c>
      <c r="T250" s="12">
        <v>5531.0</v>
      </c>
      <c r="U250" s="12">
        <v>6913.0</v>
      </c>
      <c r="V250" s="12">
        <v>6382.0</v>
      </c>
      <c r="W250" s="12">
        <v>6791.0</v>
      </c>
      <c r="X250" s="12">
        <v>280.0</v>
      </c>
      <c r="Y250" s="12">
        <v>50715.0</v>
      </c>
      <c r="Z250" s="12">
        <v>54484.0</v>
      </c>
      <c r="AA250" s="12">
        <v>105210.0</v>
      </c>
    </row>
    <row r="251" ht="14.25" hidden="1" customHeight="1">
      <c r="A251" s="18" t="s">
        <v>42</v>
      </c>
      <c r="B251" s="18" t="s">
        <v>309</v>
      </c>
      <c r="C251" s="19">
        <v>3858.0</v>
      </c>
      <c r="D251" s="19">
        <v>3552.0</v>
      </c>
      <c r="E251" s="19">
        <v>3148.0</v>
      </c>
      <c r="F251" s="19">
        <v>3536.0</v>
      </c>
      <c r="G251" s="19">
        <v>2578.0</v>
      </c>
      <c r="H251" s="19">
        <v>3506.0</v>
      </c>
      <c r="I251" s="19">
        <v>5278.0</v>
      </c>
      <c r="J251" s="19">
        <v>2746.0</v>
      </c>
      <c r="K251" s="19">
        <v>3662.0</v>
      </c>
      <c r="L251" s="19">
        <v>3654.0</v>
      </c>
      <c r="M251" s="19">
        <v>4229.0</v>
      </c>
      <c r="N251" s="19">
        <v>4975.0</v>
      </c>
      <c r="O251" s="19">
        <v>2652.0</v>
      </c>
      <c r="P251" s="19">
        <v>4617.0</v>
      </c>
      <c r="Q251" s="19">
        <v>2577.0</v>
      </c>
      <c r="R251" s="19">
        <v>4163.0</v>
      </c>
      <c r="S251" s="19">
        <v>3398.0</v>
      </c>
      <c r="T251" s="19">
        <v>5480.0</v>
      </c>
      <c r="U251" s="19">
        <v>3566.0</v>
      </c>
      <c r="V251" s="19">
        <v>5050.0</v>
      </c>
      <c r="W251" s="19">
        <v>6801.0</v>
      </c>
      <c r="X251" s="19">
        <v>138.0</v>
      </c>
      <c r="Y251" s="19">
        <v>44722.0</v>
      </c>
      <c r="Z251" s="19">
        <v>38442.0</v>
      </c>
      <c r="AA251" s="19">
        <v>83174.0</v>
      </c>
    </row>
    <row r="252" ht="14.25" hidden="1" customHeight="1">
      <c r="A252" s="11" t="s">
        <v>42</v>
      </c>
      <c r="B252" s="11" t="s">
        <v>310</v>
      </c>
      <c r="C252" s="12">
        <v>2746.0</v>
      </c>
      <c r="D252" s="12">
        <v>2298.0</v>
      </c>
      <c r="E252" s="12">
        <v>5937.0</v>
      </c>
      <c r="F252" s="12">
        <v>5139.0</v>
      </c>
      <c r="G252" s="12">
        <v>6235.0</v>
      </c>
      <c r="H252" s="12">
        <v>7792.0</v>
      </c>
      <c r="I252" s="12">
        <v>9038.0</v>
      </c>
      <c r="J252" s="12">
        <v>7345.0</v>
      </c>
      <c r="K252" s="12">
        <v>9224.0</v>
      </c>
      <c r="L252" s="12">
        <v>6675.0</v>
      </c>
      <c r="M252" s="12">
        <v>11157.0</v>
      </c>
      <c r="N252" s="12">
        <v>9024.0</v>
      </c>
      <c r="O252" s="12">
        <v>11414.0</v>
      </c>
      <c r="P252" s="12">
        <v>7373.0</v>
      </c>
      <c r="Q252" s="12">
        <v>12847.0</v>
      </c>
      <c r="R252" s="12">
        <v>11043.0</v>
      </c>
      <c r="S252" s="12">
        <v>7935.0</v>
      </c>
      <c r="T252" s="12">
        <v>8985.0</v>
      </c>
      <c r="U252" s="12">
        <v>14566.0</v>
      </c>
      <c r="V252" s="12">
        <v>15317.0</v>
      </c>
      <c r="W252" s="12">
        <v>12509.0</v>
      </c>
      <c r="X252" s="12">
        <v>552.0</v>
      </c>
      <c r="Y252" s="12">
        <v>82610.0</v>
      </c>
      <c r="Z252" s="12">
        <v>102541.0</v>
      </c>
      <c r="AA252" s="12">
        <v>185161.0</v>
      </c>
    </row>
    <row r="253" ht="14.25" hidden="1" customHeight="1">
      <c r="A253" s="18" t="s">
        <v>42</v>
      </c>
      <c r="B253" s="18" t="s">
        <v>311</v>
      </c>
      <c r="C253" s="19">
        <v>4426.0</v>
      </c>
      <c r="D253" s="19">
        <v>4260.0</v>
      </c>
      <c r="E253" s="19">
        <v>6172.0</v>
      </c>
      <c r="F253" s="19">
        <v>6263.0</v>
      </c>
      <c r="G253" s="19">
        <v>6131.0</v>
      </c>
      <c r="H253" s="19">
        <v>4606.0</v>
      </c>
      <c r="I253" s="19">
        <v>5522.0</v>
      </c>
      <c r="J253" s="19">
        <v>8308.0</v>
      </c>
      <c r="K253" s="19">
        <v>7050.0</v>
      </c>
      <c r="L253" s="19">
        <v>7502.0</v>
      </c>
      <c r="M253" s="19">
        <v>7117.0</v>
      </c>
      <c r="N253" s="19">
        <v>4537.0</v>
      </c>
      <c r="O253" s="19">
        <v>5575.0</v>
      </c>
      <c r="P253" s="19">
        <v>144.0</v>
      </c>
      <c r="Q253" s="19">
        <v>288.0</v>
      </c>
      <c r="R253" s="19">
        <v>1030.0</v>
      </c>
      <c r="S253" s="19">
        <v>403.0</v>
      </c>
      <c r="T253" s="19">
        <v>631.0</v>
      </c>
      <c r="U253" s="19">
        <v>1128.0</v>
      </c>
      <c r="V253" s="19">
        <v>1117.0</v>
      </c>
      <c r="W253" s="19">
        <v>753.0</v>
      </c>
      <c r="X253" s="19">
        <v>54.0</v>
      </c>
      <c r="Y253" s="19">
        <v>71894.0</v>
      </c>
      <c r="Z253" s="19">
        <v>11123.0</v>
      </c>
      <c r="AA253" s="19">
        <v>83025.0</v>
      </c>
    </row>
    <row r="254" ht="14.25" hidden="1" customHeight="1">
      <c r="A254" s="11" t="s">
        <v>42</v>
      </c>
      <c r="B254" s="11" t="s">
        <v>312</v>
      </c>
      <c r="C254" s="12">
        <v>1792.0</v>
      </c>
      <c r="D254" s="12">
        <v>3360.0</v>
      </c>
      <c r="E254" s="12">
        <v>5585.0</v>
      </c>
      <c r="F254" s="12">
        <v>4359.0</v>
      </c>
      <c r="G254" s="12">
        <v>5765.0</v>
      </c>
      <c r="H254" s="12">
        <v>5159.0</v>
      </c>
      <c r="I254" s="12">
        <v>8494.0</v>
      </c>
      <c r="J254" s="12">
        <v>5375.0</v>
      </c>
      <c r="K254" s="12">
        <v>7934.0</v>
      </c>
      <c r="L254" s="12">
        <v>5982.0</v>
      </c>
      <c r="M254" s="12">
        <v>11463.0</v>
      </c>
      <c r="N254" s="12">
        <v>9514.0</v>
      </c>
      <c r="O254" s="12">
        <v>12874.0</v>
      </c>
      <c r="P254" s="12">
        <v>11313.0</v>
      </c>
      <c r="Q254" s="12">
        <v>11291.0</v>
      </c>
      <c r="R254" s="12">
        <v>14489.0</v>
      </c>
      <c r="S254" s="12">
        <v>10215.0</v>
      </c>
      <c r="T254" s="12">
        <v>12051.0</v>
      </c>
      <c r="U254" s="12">
        <v>13065.0</v>
      </c>
      <c r="V254" s="12">
        <v>16928.0</v>
      </c>
      <c r="W254" s="12">
        <v>14855.0</v>
      </c>
      <c r="X254" s="12">
        <v>2001.0</v>
      </c>
      <c r="Y254" s="12">
        <v>74782.0</v>
      </c>
      <c r="Z254" s="12">
        <v>119082.0</v>
      </c>
      <c r="AA254" s="12">
        <v>193874.0</v>
      </c>
    </row>
    <row r="255" ht="14.25" hidden="1" customHeight="1">
      <c r="A255" s="18" t="s">
        <v>42</v>
      </c>
      <c r="B255" s="18" t="s">
        <v>313</v>
      </c>
      <c r="C255" s="19">
        <v>1460.0</v>
      </c>
      <c r="D255" s="19">
        <v>2670.0</v>
      </c>
      <c r="E255" s="19">
        <v>5854.0</v>
      </c>
      <c r="F255" s="19">
        <v>5295.0</v>
      </c>
      <c r="G255" s="19">
        <v>4653.0</v>
      </c>
      <c r="H255" s="19">
        <v>5471.0</v>
      </c>
      <c r="I255" s="19">
        <v>9003.0</v>
      </c>
      <c r="J255" s="19">
        <v>5665.0</v>
      </c>
      <c r="K255" s="19">
        <v>7978.0</v>
      </c>
      <c r="L255" s="19">
        <v>6851.0</v>
      </c>
      <c r="M255" s="19">
        <v>8951.0</v>
      </c>
      <c r="N255" s="19">
        <v>9686.0</v>
      </c>
      <c r="O255" s="19">
        <v>8654.0</v>
      </c>
      <c r="P255" s="19">
        <v>10171.0</v>
      </c>
      <c r="Q255" s="19">
        <v>9831.0</v>
      </c>
      <c r="R255" s="19">
        <v>13646.0</v>
      </c>
      <c r="S255" s="19">
        <v>9943.0</v>
      </c>
      <c r="T255" s="19">
        <v>11967.0</v>
      </c>
      <c r="U255" s="19">
        <v>12917.0</v>
      </c>
      <c r="V255" s="19">
        <v>14644.0</v>
      </c>
      <c r="W255" s="19">
        <v>14747.0</v>
      </c>
      <c r="X255" s="19">
        <v>1161.0</v>
      </c>
      <c r="Y255" s="19">
        <v>73537.0</v>
      </c>
      <c r="Z255" s="19">
        <v>107681.0</v>
      </c>
      <c r="AA255" s="19">
        <v>181230.0</v>
      </c>
    </row>
    <row r="256" ht="14.25" hidden="1" customHeight="1">
      <c r="A256" s="11" t="s">
        <v>42</v>
      </c>
      <c r="B256" s="11" t="s">
        <v>314</v>
      </c>
      <c r="C256" s="12">
        <v>2396.0</v>
      </c>
      <c r="D256" s="12">
        <v>1566.0</v>
      </c>
      <c r="E256" s="12">
        <v>3543.0</v>
      </c>
      <c r="F256" s="12">
        <v>6618.0</v>
      </c>
      <c r="G256" s="12">
        <v>3945.0</v>
      </c>
      <c r="H256" s="12">
        <v>4331.0</v>
      </c>
      <c r="I256" s="12">
        <v>7115.0</v>
      </c>
      <c r="J256" s="12">
        <v>3397.0</v>
      </c>
      <c r="K256" s="12">
        <v>6314.0</v>
      </c>
      <c r="L256" s="12">
        <v>7013.0</v>
      </c>
      <c r="M256" s="12">
        <v>9451.0</v>
      </c>
      <c r="N256" s="12">
        <v>9641.0</v>
      </c>
      <c r="O256" s="12">
        <v>8767.0</v>
      </c>
      <c r="P256" s="12">
        <v>9788.0</v>
      </c>
      <c r="Q256" s="12">
        <v>9975.0</v>
      </c>
      <c r="R256" s="12">
        <v>14122.0</v>
      </c>
      <c r="S256" s="12">
        <v>7857.0</v>
      </c>
      <c r="T256" s="12">
        <v>11802.0</v>
      </c>
      <c r="U256" s="12">
        <v>11639.0</v>
      </c>
      <c r="V256" s="12">
        <v>16810.0</v>
      </c>
      <c r="W256" s="12">
        <v>14643.0</v>
      </c>
      <c r="X256" s="12">
        <v>1668.0</v>
      </c>
      <c r="Y256" s="12">
        <v>65330.0</v>
      </c>
      <c r="Z256" s="12">
        <v>107071.0</v>
      </c>
      <c r="AA256" s="12">
        <v>172412.0</v>
      </c>
    </row>
    <row r="257" ht="14.25" hidden="1" customHeight="1">
      <c r="A257" s="18" t="s">
        <v>42</v>
      </c>
      <c r="B257" s="18" t="s">
        <v>315</v>
      </c>
      <c r="C257" s="19">
        <v>4246.0</v>
      </c>
      <c r="D257" s="19">
        <v>1932.0</v>
      </c>
      <c r="E257" s="19">
        <v>4897.0</v>
      </c>
      <c r="F257" s="19">
        <v>1792.0</v>
      </c>
      <c r="G257" s="19">
        <v>2932.0</v>
      </c>
      <c r="H257" s="19">
        <v>4807.0</v>
      </c>
      <c r="I257" s="19">
        <v>5354.0</v>
      </c>
      <c r="J257" s="19">
        <v>2257.0</v>
      </c>
      <c r="K257" s="19">
        <v>4288.0</v>
      </c>
      <c r="L257" s="19">
        <v>5423.0</v>
      </c>
      <c r="M257" s="19">
        <v>3914.0</v>
      </c>
      <c r="N257" s="19">
        <v>2987.0</v>
      </c>
      <c r="O257" s="19">
        <v>3955.0</v>
      </c>
      <c r="P257" s="19">
        <v>4163.0</v>
      </c>
      <c r="Q257" s="19">
        <v>3936.0</v>
      </c>
      <c r="R257" s="19">
        <v>5455.0</v>
      </c>
      <c r="S257" s="19">
        <v>3617.0</v>
      </c>
      <c r="T257" s="19">
        <v>4250.0</v>
      </c>
      <c r="U257" s="19">
        <v>5199.0</v>
      </c>
      <c r="V257" s="19">
        <v>4498.0</v>
      </c>
      <c r="W257" s="19">
        <v>4668.0</v>
      </c>
      <c r="X257" s="19">
        <v>270.0</v>
      </c>
      <c r="Y257" s="19">
        <v>44829.0</v>
      </c>
      <c r="Z257" s="19">
        <v>40011.0</v>
      </c>
      <c r="AA257" s="19">
        <v>84851.0</v>
      </c>
    </row>
    <row r="258" ht="14.25" hidden="1" customHeight="1">
      <c r="A258" s="11" t="s">
        <v>42</v>
      </c>
      <c r="B258" s="11" t="s">
        <v>316</v>
      </c>
      <c r="C258" s="12">
        <v>2901.0</v>
      </c>
      <c r="D258" s="12">
        <v>4146.0</v>
      </c>
      <c r="E258" s="12">
        <v>4480.0</v>
      </c>
      <c r="F258" s="12">
        <v>3876.0</v>
      </c>
      <c r="G258" s="12">
        <v>3065.0</v>
      </c>
      <c r="H258" s="12">
        <v>5039.0</v>
      </c>
      <c r="I258" s="12">
        <v>5369.0</v>
      </c>
      <c r="J258" s="12">
        <v>3093.0</v>
      </c>
      <c r="K258" s="12">
        <v>5904.0</v>
      </c>
      <c r="L258" s="12">
        <v>6439.0</v>
      </c>
      <c r="M258" s="12">
        <v>7325.0</v>
      </c>
      <c r="N258" s="12">
        <v>6262.0</v>
      </c>
      <c r="O258" s="12">
        <v>6253.0</v>
      </c>
      <c r="P258" s="12">
        <v>7201.0</v>
      </c>
      <c r="Q258" s="12">
        <v>7638.0</v>
      </c>
      <c r="R258" s="12">
        <v>10442.0</v>
      </c>
      <c r="S258" s="12">
        <v>5599.0</v>
      </c>
      <c r="T258" s="12">
        <v>8629.0</v>
      </c>
      <c r="U258" s="12">
        <v>9053.0</v>
      </c>
      <c r="V258" s="12">
        <v>9626.0</v>
      </c>
      <c r="W258" s="12">
        <v>10123.0</v>
      </c>
      <c r="X258" s="12">
        <v>270.0</v>
      </c>
      <c r="Y258" s="12">
        <v>57899.0</v>
      </c>
      <c r="Z258" s="12">
        <v>74834.0</v>
      </c>
      <c r="AA258" s="12">
        <v>132742.0</v>
      </c>
    </row>
    <row r="259" ht="14.25" hidden="1" customHeight="1">
      <c r="A259" s="18" t="s">
        <v>42</v>
      </c>
      <c r="B259" s="18" t="s">
        <v>266</v>
      </c>
      <c r="C259" s="19">
        <v>1206.0</v>
      </c>
      <c r="D259" s="19">
        <v>708.0</v>
      </c>
      <c r="E259" s="19">
        <v>144.0</v>
      </c>
      <c r="F259" s="19">
        <v>712.0</v>
      </c>
      <c r="G259" s="19">
        <v>1026.0</v>
      </c>
      <c r="H259" s="19">
        <v>522.0</v>
      </c>
      <c r="I259" s="19">
        <v>688.0</v>
      </c>
      <c r="J259" s="19">
        <v>1134.0</v>
      </c>
      <c r="K259" s="19">
        <v>1430.0</v>
      </c>
      <c r="L259" s="19">
        <v>794.0</v>
      </c>
      <c r="M259" s="19">
        <v>1026.0</v>
      </c>
      <c r="N259" s="19">
        <v>0.0</v>
      </c>
      <c r="O259" s="19">
        <v>72.0</v>
      </c>
      <c r="P259" s="19">
        <v>848.0</v>
      </c>
      <c r="Q259" s="19">
        <v>300.0</v>
      </c>
      <c r="R259" s="19">
        <v>1330.0</v>
      </c>
      <c r="S259" s="19">
        <v>480.0</v>
      </c>
      <c r="T259" s="19">
        <v>647.0</v>
      </c>
      <c r="U259" s="19">
        <v>72.0</v>
      </c>
      <c r="V259" s="19">
        <v>0.0</v>
      </c>
      <c r="W259" s="19">
        <v>0.0</v>
      </c>
      <c r="X259" s="19">
        <v>0.0</v>
      </c>
      <c r="Y259" s="19">
        <v>9390.0</v>
      </c>
      <c r="Z259" s="19">
        <v>3749.0</v>
      </c>
      <c r="AA259" s="19">
        <v>13142.0</v>
      </c>
    </row>
    <row r="260" ht="14.25" hidden="1" customHeight="1">
      <c r="A260" s="11" t="s">
        <v>42</v>
      </c>
      <c r="B260" s="11" t="s">
        <v>317</v>
      </c>
      <c r="C260" s="12">
        <v>250.0</v>
      </c>
      <c r="D260" s="12">
        <v>707.0</v>
      </c>
      <c r="E260" s="12">
        <v>1215.0</v>
      </c>
      <c r="F260" s="12">
        <v>1509.0</v>
      </c>
      <c r="G260" s="12">
        <v>924.0</v>
      </c>
      <c r="H260" s="12">
        <v>1572.0</v>
      </c>
      <c r="I260" s="12">
        <v>96.0</v>
      </c>
      <c r="J260" s="12">
        <v>540.0</v>
      </c>
      <c r="K260" s="12">
        <v>606.0</v>
      </c>
      <c r="L260" s="12">
        <v>597.0</v>
      </c>
      <c r="M260" s="12">
        <v>1348.0</v>
      </c>
      <c r="N260" s="12">
        <v>828.0</v>
      </c>
      <c r="O260" s="12">
        <v>444.0</v>
      </c>
      <c r="P260" s="12">
        <v>641.0</v>
      </c>
      <c r="Q260" s="12">
        <v>623.0</v>
      </c>
      <c r="R260" s="12">
        <v>1296.0</v>
      </c>
      <c r="S260" s="12">
        <v>531.0</v>
      </c>
      <c r="T260" s="12">
        <v>1384.0</v>
      </c>
      <c r="U260" s="12">
        <v>325.0</v>
      </c>
      <c r="V260" s="12">
        <v>282.0</v>
      </c>
      <c r="W260" s="12">
        <v>0.0</v>
      </c>
      <c r="X260" s="12">
        <v>0.0</v>
      </c>
      <c r="Y260" s="12">
        <v>10192.0</v>
      </c>
      <c r="Z260" s="12">
        <v>5526.0</v>
      </c>
      <c r="AA260" s="12">
        <v>15724.0</v>
      </c>
    </row>
    <row r="261" ht="14.25" hidden="1" customHeight="1">
      <c r="A261" s="18" t="s">
        <v>42</v>
      </c>
      <c r="B261" s="18" t="s">
        <v>318</v>
      </c>
      <c r="C261" s="19">
        <v>360.0</v>
      </c>
      <c r="D261" s="19">
        <v>870.0</v>
      </c>
      <c r="E261" s="19">
        <v>558.0</v>
      </c>
      <c r="F261" s="19">
        <v>660.0</v>
      </c>
      <c r="G261" s="19">
        <v>382.0</v>
      </c>
      <c r="H261" s="19">
        <v>450.0</v>
      </c>
      <c r="I261" s="19">
        <v>702.0</v>
      </c>
      <c r="J261" s="19">
        <v>330.0</v>
      </c>
      <c r="K261" s="19">
        <v>540.0</v>
      </c>
      <c r="L261" s="19">
        <v>690.0</v>
      </c>
      <c r="M261" s="19">
        <v>1170.0</v>
      </c>
      <c r="N261" s="19">
        <v>780.0</v>
      </c>
      <c r="O261" s="19">
        <v>510.0</v>
      </c>
      <c r="P261" s="19">
        <v>1157.0</v>
      </c>
      <c r="Q261" s="19">
        <v>1230.0</v>
      </c>
      <c r="R261" s="19">
        <v>1386.0</v>
      </c>
      <c r="S261" s="19">
        <v>0.0</v>
      </c>
      <c r="T261" s="19">
        <v>0.0</v>
      </c>
      <c r="U261" s="19">
        <v>0.0</v>
      </c>
      <c r="V261" s="19">
        <v>0.0</v>
      </c>
      <c r="W261" s="19">
        <v>0.0</v>
      </c>
      <c r="X261" s="19">
        <v>0.0</v>
      </c>
      <c r="Y261" s="19">
        <v>7492.0</v>
      </c>
      <c r="Z261" s="19">
        <v>4283.0</v>
      </c>
      <c r="AA261" s="19">
        <v>11776.0</v>
      </c>
    </row>
    <row r="262" ht="14.25" hidden="1" customHeight="1">
      <c r="A262" s="11" t="s">
        <v>42</v>
      </c>
      <c r="B262" s="11" t="s">
        <v>319</v>
      </c>
      <c r="C262" s="12">
        <v>687.0</v>
      </c>
      <c r="D262" s="12">
        <v>120.0</v>
      </c>
      <c r="E262" s="12">
        <v>756.0</v>
      </c>
      <c r="F262" s="12">
        <v>660.0</v>
      </c>
      <c r="G262" s="12">
        <v>240.0</v>
      </c>
      <c r="H262" s="12">
        <v>498.0</v>
      </c>
      <c r="I262" s="12">
        <v>600.0</v>
      </c>
      <c r="J262" s="12">
        <v>192.0</v>
      </c>
      <c r="K262" s="12">
        <v>240.0</v>
      </c>
      <c r="L262" s="12">
        <v>350.0</v>
      </c>
      <c r="M262" s="12">
        <v>852.0</v>
      </c>
      <c r="N262" s="12">
        <v>720.0</v>
      </c>
      <c r="O262" s="12">
        <v>726.0</v>
      </c>
      <c r="P262" s="12">
        <v>1320.0</v>
      </c>
      <c r="Q262" s="12">
        <v>480.0</v>
      </c>
      <c r="R262" s="12">
        <v>1135.0</v>
      </c>
      <c r="S262" s="12">
        <v>660.0</v>
      </c>
      <c r="T262" s="12">
        <v>795.0</v>
      </c>
      <c r="U262" s="12">
        <v>0.0</v>
      </c>
      <c r="V262" s="12">
        <v>0.0</v>
      </c>
      <c r="W262" s="12">
        <v>0.0</v>
      </c>
      <c r="X262" s="12">
        <v>0.0</v>
      </c>
      <c r="Y262" s="12">
        <v>5915.0</v>
      </c>
      <c r="Z262" s="12">
        <v>5116.0</v>
      </c>
      <c r="AA262" s="12">
        <v>11033.0</v>
      </c>
    </row>
    <row r="263" ht="14.25" hidden="1" customHeight="1">
      <c r="A263" s="18" t="s">
        <v>42</v>
      </c>
      <c r="B263" s="18" t="s">
        <v>320</v>
      </c>
      <c r="C263" s="19">
        <v>144.0</v>
      </c>
      <c r="D263" s="19">
        <v>0.0</v>
      </c>
      <c r="E263" s="19">
        <v>78.0</v>
      </c>
      <c r="F263" s="19">
        <v>0.0</v>
      </c>
      <c r="G263" s="19">
        <v>72.0</v>
      </c>
      <c r="H263" s="19">
        <v>0.0</v>
      </c>
      <c r="I263" s="19">
        <v>144.0</v>
      </c>
      <c r="J263" s="19">
        <v>210.0</v>
      </c>
      <c r="K263" s="19">
        <v>198.0</v>
      </c>
      <c r="L263" s="19">
        <v>129.0</v>
      </c>
      <c r="M263" s="19">
        <v>354.0</v>
      </c>
      <c r="N263" s="19">
        <v>336.0</v>
      </c>
      <c r="O263" s="19">
        <v>66.0</v>
      </c>
      <c r="P263" s="19">
        <v>0.0</v>
      </c>
      <c r="Q263" s="19">
        <v>0.0</v>
      </c>
      <c r="R263" s="19">
        <v>0.0</v>
      </c>
      <c r="S263" s="19">
        <v>0.0</v>
      </c>
      <c r="T263" s="19">
        <v>0.0</v>
      </c>
      <c r="U263" s="19">
        <v>0.0</v>
      </c>
      <c r="V263" s="19">
        <v>0.0</v>
      </c>
      <c r="W263" s="19">
        <v>0.0</v>
      </c>
      <c r="X263" s="19">
        <v>0.0</v>
      </c>
      <c r="Y263" s="19">
        <v>1665.0</v>
      </c>
      <c r="Z263" s="19">
        <v>66.0</v>
      </c>
      <c r="AA263" s="19">
        <v>1731.0</v>
      </c>
    </row>
    <row r="264" ht="14.25" hidden="1" customHeight="1">
      <c r="A264" s="11" t="s">
        <v>42</v>
      </c>
      <c r="B264" s="11" t="s">
        <v>321</v>
      </c>
      <c r="C264" s="12">
        <v>3266.0</v>
      </c>
      <c r="D264" s="12">
        <v>4040.0</v>
      </c>
      <c r="E264" s="12">
        <v>7592.0</v>
      </c>
      <c r="F264" s="12">
        <v>6963.0</v>
      </c>
      <c r="G264" s="12">
        <v>8722.0</v>
      </c>
      <c r="H264" s="12">
        <v>5540.0</v>
      </c>
      <c r="I264" s="12">
        <v>4660.0</v>
      </c>
      <c r="J264" s="12">
        <v>6438.0</v>
      </c>
      <c r="K264" s="12">
        <v>7184.0</v>
      </c>
      <c r="L264" s="12">
        <v>9107.0</v>
      </c>
      <c r="M264" s="12">
        <v>7032.0</v>
      </c>
      <c r="N264" s="12">
        <v>9070.0</v>
      </c>
      <c r="O264" s="12">
        <v>8627.0</v>
      </c>
      <c r="P264" s="12">
        <v>4058.0</v>
      </c>
      <c r="Q264" s="12">
        <v>7868.0</v>
      </c>
      <c r="R264" s="12">
        <v>10772.0</v>
      </c>
      <c r="S264" s="12">
        <v>5249.0</v>
      </c>
      <c r="T264" s="12">
        <v>5141.0</v>
      </c>
      <c r="U264" s="12">
        <v>7656.0</v>
      </c>
      <c r="V264" s="12">
        <v>5926.0</v>
      </c>
      <c r="W264" s="12">
        <v>6433.0</v>
      </c>
      <c r="X264" s="12">
        <v>1146.0</v>
      </c>
      <c r="Y264" s="12">
        <v>79614.0</v>
      </c>
      <c r="Z264" s="12">
        <v>62876.0</v>
      </c>
      <c r="AA264" s="12">
        <v>142501.0</v>
      </c>
    </row>
    <row r="265" ht="14.25" hidden="1" customHeight="1">
      <c r="A265" s="18" t="s">
        <v>42</v>
      </c>
      <c r="B265" s="18" t="s">
        <v>103</v>
      </c>
      <c r="C265" s="19">
        <v>4115.0</v>
      </c>
      <c r="D265" s="19">
        <v>2729.0</v>
      </c>
      <c r="E265" s="19">
        <v>3997.0</v>
      </c>
      <c r="F265" s="19">
        <v>4213.0</v>
      </c>
      <c r="G265" s="19">
        <v>4009.0</v>
      </c>
      <c r="H265" s="19">
        <v>3219.0</v>
      </c>
      <c r="I265" s="19">
        <v>5563.0</v>
      </c>
      <c r="J265" s="19">
        <v>2500.0</v>
      </c>
      <c r="K265" s="19">
        <v>5020.0</v>
      </c>
      <c r="L265" s="19">
        <v>4459.0</v>
      </c>
      <c r="M265" s="19">
        <v>4229.0</v>
      </c>
      <c r="N265" s="19">
        <v>3507.0</v>
      </c>
      <c r="O265" s="19">
        <v>4436.0</v>
      </c>
      <c r="P265" s="19">
        <v>3278.0</v>
      </c>
      <c r="Q265" s="19">
        <v>4234.0</v>
      </c>
      <c r="R265" s="19">
        <v>7469.0</v>
      </c>
      <c r="S265" s="19">
        <v>6169.0</v>
      </c>
      <c r="T265" s="19">
        <v>7129.0</v>
      </c>
      <c r="U265" s="19">
        <v>8301.0</v>
      </c>
      <c r="V265" s="19">
        <v>6486.0</v>
      </c>
      <c r="W265" s="19">
        <v>7166.0</v>
      </c>
      <c r="X265" s="19">
        <v>822.0</v>
      </c>
      <c r="Y265" s="19">
        <v>47560.0</v>
      </c>
      <c r="Z265" s="19">
        <v>55490.0</v>
      </c>
      <c r="AA265" s="19">
        <v>103059.0</v>
      </c>
    </row>
    <row r="266" ht="14.25" hidden="1" customHeight="1">
      <c r="A266" s="11" t="s">
        <v>42</v>
      </c>
      <c r="B266" s="11" t="s">
        <v>107</v>
      </c>
      <c r="C266" s="12">
        <v>5124.0</v>
      </c>
      <c r="D266" s="12">
        <v>4117.0</v>
      </c>
      <c r="E266" s="12">
        <v>4247.0</v>
      </c>
      <c r="F266" s="12">
        <v>5021.0</v>
      </c>
      <c r="G266" s="12">
        <v>4443.0</v>
      </c>
      <c r="H266" s="12">
        <v>5616.0</v>
      </c>
      <c r="I266" s="12">
        <v>4931.0</v>
      </c>
      <c r="J266" s="12">
        <v>3408.0</v>
      </c>
      <c r="K266" s="12">
        <v>4160.0</v>
      </c>
      <c r="L266" s="12">
        <v>4957.0</v>
      </c>
      <c r="M266" s="12">
        <v>5914.0</v>
      </c>
      <c r="N266" s="12">
        <v>5973.0</v>
      </c>
      <c r="O266" s="12">
        <v>4825.0</v>
      </c>
      <c r="P266" s="12">
        <v>6250.0</v>
      </c>
      <c r="Q266" s="12">
        <v>5523.0</v>
      </c>
      <c r="R266" s="12">
        <v>5335.0</v>
      </c>
      <c r="S266" s="12">
        <v>3980.0</v>
      </c>
      <c r="T266" s="12">
        <v>5296.0</v>
      </c>
      <c r="U266" s="12">
        <v>6701.0</v>
      </c>
      <c r="V266" s="12">
        <v>7817.0</v>
      </c>
      <c r="W266" s="12">
        <v>5532.0</v>
      </c>
      <c r="X266" s="12">
        <v>1086.0</v>
      </c>
      <c r="Y266" s="12">
        <v>57911.0</v>
      </c>
      <c r="Z266" s="12">
        <v>52345.0</v>
      </c>
      <c r="AA266" s="12">
        <v>110265.0</v>
      </c>
    </row>
    <row r="267" ht="14.25" hidden="1" customHeight="1">
      <c r="A267" s="18" t="s">
        <v>42</v>
      </c>
      <c r="B267" s="18" t="s">
        <v>108</v>
      </c>
      <c r="C267" s="19">
        <v>5503.0</v>
      </c>
      <c r="D267" s="19">
        <v>4314.0</v>
      </c>
      <c r="E267" s="19">
        <v>7508.0</v>
      </c>
      <c r="F267" s="19">
        <v>6969.0</v>
      </c>
      <c r="G267" s="19">
        <v>11342.0</v>
      </c>
      <c r="H267" s="19">
        <v>6002.0</v>
      </c>
      <c r="I267" s="19">
        <v>9237.0</v>
      </c>
      <c r="J267" s="19">
        <v>7446.0</v>
      </c>
      <c r="K267" s="19">
        <v>8975.0</v>
      </c>
      <c r="L267" s="19">
        <v>8219.0</v>
      </c>
      <c r="M267" s="19">
        <v>8789.0</v>
      </c>
      <c r="N267" s="19">
        <v>11653.0</v>
      </c>
      <c r="O267" s="19">
        <v>9865.0</v>
      </c>
      <c r="P267" s="19">
        <v>4999.0</v>
      </c>
      <c r="Q267" s="19">
        <v>8118.0</v>
      </c>
      <c r="R267" s="19">
        <v>9114.0</v>
      </c>
      <c r="S267" s="19">
        <v>6722.0</v>
      </c>
      <c r="T267" s="19">
        <v>5906.0</v>
      </c>
      <c r="U267" s="19">
        <v>10745.0</v>
      </c>
      <c r="V267" s="19">
        <v>6063.0</v>
      </c>
      <c r="W267" s="19">
        <v>7051.0</v>
      </c>
      <c r="X267" s="19">
        <v>762.0</v>
      </c>
      <c r="Y267" s="19">
        <v>95957.0</v>
      </c>
      <c r="Z267" s="19">
        <v>69345.0</v>
      </c>
      <c r="AA267" s="19">
        <v>165312.0</v>
      </c>
    </row>
    <row r="268" ht="14.25" hidden="1" customHeight="1">
      <c r="A268" s="11" t="s">
        <v>42</v>
      </c>
      <c r="B268" s="11" t="s">
        <v>271</v>
      </c>
      <c r="C268" s="12">
        <v>840.0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360.0</v>
      </c>
      <c r="J268" s="12">
        <v>467.0</v>
      </c>
      <c r="K268" s="12">
        <v>1116.0</v>
      </c>
      <c r="L268" s="12">
        <v>375.0</v>
      </c>
      <c r="M268" s="12">
        <v>936.0</v>
      </c>
      <c r="N268" s="12">
        <v>156.0</v>
      </c>
      <c r="O268" s="12">
        <v>624.0</v>
      </c>
      <c r="P268" s="12">
        <v>311.0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0.0</v>
      </c>
      <c r="X268" s="12">
        <v>0.0</v>
      </c>
      <c r="Y268" s="12">
        <v>4250.0</v>
      </c>
      <c r="Z268" s="12">
        <v>935.0</v>
      </c>
      <c r="AA268" s="12">
        <v>5188.0</v>
      </c>
    </row>
    <row r="269" ht="14.25" hidden="1" customHeight="1">
      <c r="A269" s="18" t="s">
        <v>42</v>
      </c>
      <c r="B269" s="18" t="s">
        <v>105</v>
      </c>
      <c r="C269" s="19">
        <v>5120.0</v>
      </c>
      <c r="D269" s="19">
        <v>5212.0</v>
      </c>
      <c r="E269" s="19">
        <v>3991.0</v>
      </c>
      <c r="F269" s="19">
        <v>5077.0</v>
      </c>
      <c r="G269" s="19">
        <v>5266.0</v>
      </c>
      <c r="H269" s="19">
        <v>5733.0</v>
      </c>
      <c r="I269" s="19">
        <v>5497.0</v>
      </c>
      <c r="J269" s="19">
        <v>4390.0</v>
      </c>
      <c r="K269" s="19">
        <v>6269.0</v>
      </c>
      <c r="L269" s="19">
        <v>4862.0</v>
      </c>
      <c r="M269" s="19">
        <v>4575.0</v>
      </c>
      <c r="N269" s="19">
        <v>5164.0</v>
      </c>
      <c r="O269" s="19">
        <v>5604.0</v>
      </c>
      <c r="P269" s="19">
        <v>5260.0</v>
      </c>
      <c r="Q269" s="19">
        <v>4780.0</v>
      </c>
      <c r="R269" s="19">
        <v>6075.0</v>
      </c>
      <c r="S269" s="19">
        <v>6284.0</v>
      </c>
      <c r="T269" s="19">
        <v>7413.0</v>
      </c>
      <c r="U269" s="19">
        <v>9764.0</v>
      </c>
      <c r="V269" s="19">
        <v>8926.0</v>
      </c>
      <c r="W269" s="19">
        <v>7204.0</v>
      </c>
      <c r="X269" s="19">
        <v>1362.0</v>
      </c>
      <c r="Y269" s="19">
        <v>61156.0</v>
      </c>
      <c r="Z269" s="19">
        <v>62672.0</v>
      </c>
      <c r="AA269" s="19">
        <v>123840.0</v>
      </c>
    </row>
    <row r="270" ht="14.25" hidden="1" customHeight="1">
      <c r="A270" s="11" t="s">
        <v>42</v>
      </c>
      <c r="B270" s="11" t="s">
        <v>322</v>
      </c>
      <c r="C270" s="12">
        <v>882.0</v>
      </c>
      <c r="D270" s="12">
        <v>579.0</v>
      </c>
      <c r="E270" s="12">
        <v>959.0</v>
      </c>
      <c r="F270" s="12">
        <v>1014.0</v>
      </c>
      <c r="G270" s="12">
        <v>1457.0</v>
      </c>
      <c r="H270" s="12">
        <v>915.0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v>0.0</v>
      </c>
      <c r="Y270" s="12">
        <v>5806.0</v>
      </c>
      <c r="Z270" s="12">
        <v>0.0</v>
      </c>
      <c r="AA270" s="12">
        <v>5808.0</v>
      </c>
    </row>
    <row r="271" ht="14.25" hidden="1" customHeight="1">
      <c r="A271" s="18" t="s">
        <v>42</v>
      </c>
      <c r="B271" s="18" t="s">
        <v>323</v>
      </c>
      <c r="C271" s="19">
        <v>391.0</v>
      </c>
      <c r="D271" s="19">
        <v>677.0</v>
      </c>
      <c r="E271" s="19">
        <v>665.0</v>
      </c>
      <c r="F271" s="19">
        <v>1194.0</v>
      </c>
      <c r="G271" s="19">
        <v>757.0</v>
      </c>
      <c r="H271" s="19">
        <v>1095.0</v>
      </c>
      <c r="I271" s="19">
        <v>66.0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>
        <v>4845.0</v>
      </c>
      <c r="Z271" s="19">
        <v>0.0</v>
      </c>
      <c r="AA271" s="19">
        <v>4847.0</v>
      </c>
    </row>
    <row r="272" ht="14.25" hidden="1" customHeight="1">
      <c r="A272" s="11" t="s">
        <v>42</v>
      </c>
      <c r="B272" s="11" t="s">
        <v>324</v>
      </c>
      <c r="C272" s="12">
        <v>686.0</v>
      </c>
      <c r="D272" s="12">
        <v>684.0</v>
      </c>
      <c r="E272" s="12">
        <v>673.0</v>
      </c>
      <c r="F272" s="12">
        <v>819.0</v>
      </c>
      <c r="G272" s="12">
        <v>1416.0</v>
      </c>
      <c r="H272" s="12">
        <v>1095.0</v>
      </c>
      <c r="I272" s="12">
        <v>180.0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0.0</v>
      </c>
      <c r="X272" s="12">
        <v>0.0</v>
      </c>
      <c r="Y272" s="12">
        <v>5553.0</v>
      </c>
      <c r="Z272" s="12">
        <v>0.0</v>
      </c>
      <c r="AA272" s="12">
        <v>5556.0</v>
      </c>
    </row>
    <row r="273" ht="14.25" hidden="1" customHeight="1">
      <c r="A273" s="18" t="s">
        <v>42</v>
      </c>
      <c r="B273" s="18" t="s">
        <v>325</v>
      </c>
      <c r="C273" s="19">
        <v>97.0</v>
      </c>
      <c r="D273" s="19">
        <v>195.0</v>
      </c>
      <c r="E273" s="19">
        <v>675.0</v>
      </c>
      <c r="F273" s="19">
        <v>367.0</v>
      </c>
      <c r="G273" s="19">
        <v>563.0</v>
      </c>
      <c r="H273" s="19">
        <v>825.0</v>
      </c>
      <c r="I273" s="19">
        <v>1736.0</v>
      </c>
      <c r="J273" s="19">
        <v>900.0</v>
      </c>
      <c r="K273" s="19">
        <v>870.0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0.0</v>
      </c>
      <c r="T273" s="19">
        <v>0.0</v>
      </c>
      <c r="U273" s="19">
        <v>0.0</v>
      </c>
      <c r="V273" s="19">
        <v>0.0</v>
      </c>
      <c r="W273" s="19">
        <v>0.0</v>
      </c>
      <c r="X273" s="19">
        <v>0.0</v>
      </c>
      <c r="Y273" s="19">
        <v>6228.0</v>
      </c>
      <c r="Z273" s="19">
        <v>0.0</v>
      </c>
      <c r="AA273" s="19">
        <v>6230.0</v>
      </c>
    </row>
    <row r="274" ht="14.25" hidden="1" customHeight="1">
      <c r="A274" s="11" t="s">
        <v>42</v>
      </c>
      <c r="B274" s="11" t="s">
        <v>326</v>
      </c>
      <c r="C274" s="12">
        <v>2435.0</v>
      </c>
      <c r="D274" s="12">
        <v>2676.0</v>
      </c>
      <c r="E274" s="12">
        <v>3176.0</v>
      </c>
      <c r="F274" s="12">
        <v>3870.0</v>
      </c>
      <c r="G274" s="12">
        <v>4977.0</v>
      </c>
      <c r="H274" s="12">
        <v>6592.0</v>
      </c>
      <c r="I274" s="12">
        <v>7190.0</v>
      </c>
      <c r="J274" s="12">
        <v>6086.0</v>
      </c>
      <c r="K274" s="12">
        <v>7157.0</v>
      </c>
      <c r="L274" s="12">
        <v>6676.0</v>
      </c>
      <c r="M274" s="12">
        <v>11449.0</v>
      </c>
      <c r="N274" s="12">
        <v>9367.0</v>
      </c>
      <c r="O274" s="12">
        <v>11088.0</v>
      </c>
      <c r="P274" s="12">
        <v>10366.0</v>
      </c>
      <c r="Q274" s="12">
        <v>11318.0</v>
      </c>
      <c r="R274" s="12">
        <v>13809.0</v>
      </c>
      <c r="S274" s="12">
        <v>10124.0</v>
      </c>
      <c r="T274" s="12">
        <v>10796.0</v>
      </c>
      <c r="U274" s="12">
        <v>16187.0</v>
      </c>
      <c r="V274" s="12">
        <v>15966.0</v>
      </c>
      <c r="W274" s="12">
        <v>15576.0</v>
      </c>
      <c r="X274" s="12">
        <v>777.0</v>
      </c>
      <c r="Y274" s="12">
        <v>71651.0</v>
      </c>
      <c r="Z274" s="12">
        <v>116007.0</v>
      </c>
      <c r="AA274" s="12">
        <v>187667.0</v>
      </c>
    </row>
    <row r="275" ht="14.25" hidden="1" customHeight="1">
      <c r="A275" s="18" t="s">
        <v>42</v>
      </c>
      <c r="B275" s="18" t="s">
        <v>104</v>
      </c>
      <c r="C275" s="19">
        <v>5159.0</v>
      </c>
      <c r="D275" s="19">
        <v>4430.0</v>
      </c>
      <c r="E275" s="19">
        <v>4254.0</v>
      </c>
      <c r="F275" s="19">
        <v>6938.0</v>
      </c>
      <c r="G275" s="19">
        <v>5915.0</v>
      </c>
      <c r="H275" s="19">
        <v>4344.0</v>
      </c>
      <c r="I275" s="19">
        <v>6134.0</v>
      </c>
      <c r="J275" s="19">
        <v>5011.0</v>
      </c>
      <c r="K275" s="19">
        <v>5489.0</v>
      </c>
      <c r="L275" s="19">
        <v>5508.0</v>
      </c>
      <c r="M275" s="19">
        <v>4883.0</v>
      </c>
      <c r="N275" s="19">
        <v>6120.0</v>
      </c>
      <c r="O275" s="19">
        <v>5125.0</v>
      </c>
      <c r="P275" s="19">
        <v>4578.0</v>
      </c>
      <c r="Q275" s="19">
        <v>4685.0</v>
      </c>
      <c r="R275" s="19">
        <v>5579.0</v>
      </c>
      <c r="S275" s="19">
        <v>4656.0</v>
      </c>
      <c r="T275" s="19">
        <v>7071.0</v>
      </c>
      <c r="U275" s="19">
        <v>8334.0</v>
      </c>
      <c r="V275" s="19">
        <v>6266.0</v>
      </c>
      <c r="W275" s="19">
        <v>5555.0</v>
      </c>
      <c r="X275" s="19">
        <v>660.0</v>
      </c>
      <c r="Y275" s="19">
        <v>64185.0</v>
      </c>
      <c r="Z275" s="19">
        <v>52509.0</v>
      </c>
      <c r="AA275" s="19">
        <v>116704.0</v>
      </c>
    </row>
    <row r="276" ht="14.25" hidden="1" customHeight="1">
      <c r="A276" s="11" t="s">
        <v>42</v>
      </c>
      <c r="B276" s="11" t="s">
        <v>327</v>
      </c>
      <c r="C276" s="12">
        <v>2825.0</v>
      </c>
      <c r="D276" s="12">
        <v>4285.0</v>
      </c>
      <c r="E276" s="12">
        <v>3177.0</v>
      </c>
      <c r="F276" s="12">
        <v>3748.0</v>
      </c>
      <c r="G276" s="12">
        <v>2980.0</v>
      </c>
      <c r="H276" s="12">
        <v>2935.0</v>
      </c>
      <c r="I276" s="12">
        <v>6205.0</v>
      </c>
      <c r="J276" s="12">
        <v>2571.0</v>
      </c>
      <c r="K276" s="12">
        <v>4028.0</v>
      </c>
      <c r="L276" s="12">
        <v>3748.0</v>
      </c>
      <c r="M276" s="12">
        <v>2272.0</v>
      </c>
      <c r="N276" s="12">
        <v>7320.0</v>
      </c>
      <c r="O276" s="12">
        <v>3087.0</v>
      </c>
      <c r="P276" s="12">
        <v>2607.0</v>
      </c>
      <c r="Q276" s="12">
        <v>2447.0</v>
      </c>
      <c r="R276" s="12">
        <v>3720.0</v>
      </c>
      <c r="S276" s="12">
        <v>2427.0</v>
      </c>
      <c r="T276" s="12">
        <v>4745.0</v>
      </c>
      <c r="U276" s="12">
        <v>3093.0</v>
      </c>
      <c r="V276" s="12">
        <v>4707.0</v>
      </c>
      <c r="W276" s="12">
        <v>3671.0</v>
      </c>
      <c r="X276" s="12">
        <v>168.0</v>
      </c>
      <c r="Y276" s="12">
        <v>46094.0</v>
      </c>
      <c r="Z276" s="12">
        <v>30672.0</v>
      </c>
      <c r="AA276" s="12">
        <v>76775.0</v>
      </c>
    </row>
    <row r="277" ht="14.25" hidden="1" customHeight="1">
      <c r="A277" s="18" t="s">
        <v>42</v>
      </c>
      <c r="B277" s="18" t="s">
        <v>328</v>
      </c>
      <c r="C277" s="19">
        <v>293.0</v>
      </c>
      <c r="D277" s="19">
        <v>579.0</v>
      </c>
      <c r="E277" s="19">
        <v>773.0</v>
      </c>
      <c r="F277" s="19">
        <v>857.0</v>
      </c>
      <c r="G277" s="19">
        <v>737.0</v>
      </c>
      <c r="H277" s="19">
        <v>1380.0</v>
      </c>
      <c r="I277" s="19">
        <v>1721.0</v>
      </c>
      <c r="J277" s="19">
        <v>270.0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>
        <v>6610.0</v>
      </c>
      <c r="Z277" s="19">
        <v>0.0</v>
      </c>
      <c r="AA277" s="19">
        <v>6613.0</v>
      </c>
    </row>
    <row r="278" ht="14.25" hidden="1" customHeight="1">
      <c r="A278" s="11" t="s">
        <v>42</v>
      </c>
      <c r="B278" s="11" t="s">
        <v>329</v>
      </c>
      <c r="C278" s="12">
        <v>293.0</v>
      </c>
      <c r="D278" s="12">
        <v>0.0</v>
      </c>
      <c r="E278" s="12">
        <v>585.0</v>
      </c>
      <c r="F278" s="12">
        <v>278.0</v>
      </c>
      <c r="G278" s="12">
        <v>383.0</v>
      </c>
      <c r="H278" s="12">
        <v>915.0</v>
      </c>
      <c r="I278" s="12">
        <v>2262.0</v>
      </c>
      <c r="J278" s="12">
        <v>990.0</v>
      </c>
      <c r="K278" s="12">
        <v>342.0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0.0</v>
      </c>
      <c r="X278" s="12">
        <v>0.0</v>
      </c>
      <c r="Y278" s="12">
        <v>6048.0</v>
      </c>
      <c r="Z278" s="12">
        <v>0.0</v>
      </c>
      <c r="AA278" s="12">
        <v>6051.0</v>
      </c>
    </row>
    <row r="279" ht="14.25" hidden="1" customHeight="1">
      <c r="A279" s="18" t="s">
        <v>42</v>
      </c>
      <c r="B279" s="18" t="s">
        <v>330</v>
      </c>
      <c r="C279" s="19">
        <v>2426.0</v>
      </c>
      <c r="D279" s="19">
        <v>3584.0</v>
      </c>
      <c r="E279" s="19">
        <v>2659.0</v>
      </c>
      <c r="F279" s="19">
        <v>4432.0</v>
      </c>
      <c r="G279" s="19">
        <v>3179.0</v>
      </c>
      <c r="H279" s="19">
        <v>2182.0</v>
      </c>
      <c r="I279" s="19">
        <v>7518.0</v>
      </c>
      <c r="J279" s="19">
        <v>4699.0</v>
      </c>
      <c r="K279" s="19">
        <v>4186.0</v>
      </c>
      <c r="L279" s="19">
        <v>3408.0</v>
      </c>
      <c r="M279" s="19">
        <v>4823.0</v>
      </c>
      <c r="N279" s="19">
        <v>3987.0</v>
      </c>
      <c r="O279" s="19">
        <v>2791.0</v>
      </c>
      <c r="P279" s="19">
        <v>3188.0</v>
      </c>
      <c r="Q279" s="19">
        <v>2814.0</v>
      </c>
      <c r="R279" s="19">
        <v>4427.0</v>
      </c>
      <c r="S279" s="19">
        <v>3489.0</v>
      </c>
      <c r="T279" s="19">
        <v>5054.0</v>
      </c>
      <c r="U279" s="19">
        <v>5761.0</v>
      </c>
      <c r="V279" s="19">
        <v>5362.0</v>
      </c>
      <c r="W279" s="19">
        <v>3837.0</v>
      </c>
      <c r="X279" s="19">
        <v>546.0</v>
      </c>
      <c r="Y279" s="19">
        <v>47083.0</v>
      </c>
      <c r="Z279" s="19">
        <v>37269.0</v>
      </c>
      <c r="AA279" s="19">
        <v>84363.0</v>
      </c>
    </row>
    <row r="280" ht="14.25" hidden="1" customHeight="1">
      <c r="A280" s="11" t="s">
        <v>42</v>
      </c>
      <c r="B280" s="11" t="s">
        <v>269</v>
      </c>
      <c r="C280" s="12">
        <v>360.0</v>
      </c>
      <c r="D280" s="12">
        <v>72.0</v>
      </c>
      <c r="E280" s="12">
        <v>957.0</v>
      </c>
      <c r="F280" s="12">
        <v>408.0</v>
      </c>
      <c r="G280" s="12">
        <v>498.0</v>
      </c>
      <c r="H280" s="12">
        <v>1326.0</v>
      </c>
      <c r="I280" s="12">
        <v>657.0</v>
      </c>
      <c r="J280" s="12">
        <v>456.0</v>
      </c>
      <c r="K280" s="12">
        <v>1704.0</v>
      </c>
      <c r="L280" s="12">
        <v>795.0</v>
      </c>
      <c r="M280" s="12">
        <v>1164.0</v>
      </c>
      <c r="N280" s="12">
        <v>84.0</v>
      </c>
      <c r="O280" s="12">
        <v>660.0</v>
      </c>
      <c r="P280" s="12">
        <v>357.0</v>
      </c>
      <c r="Q280" s="12">
        <v>300.0</v>
      </c>
      <c r="R280" s="12">
        <v>821.0</v>
      </c>
      <c r="S280" s="12">
        <v>295.0</v>
      </c>
      <c r="T280" s="12">
        <v>205.0</v>
      </c>
      <c r="U280" s="12">
        <v>1170.0</v>
      </c>
      <c r="V280" s="12">
        <v>762.0</v>
      </c>
      <c r="W280" s="12">
        <v>0.0</v>
      </c>
      <c r="X280" s="12">
        <v>0.0</v>
      </c>
      <c r="Y280" s="12">
        <v>8481.0</v>
      </c>
      <c r="Z280" s="12">
        <v>4570.0</v>
      </c>
      <c r="AA280" s="12">
        <v>13056.0</v>
      </c>
    </row>
    <row r="281" ht="14.25" hidden="1" customHeight="1">
      <c r="A281" s="18" t="s">
        <v>42</v>
      </c>
      <c r="B281" s="18" t="s">
        <v>109</v>
      </c>
      <c r="C281" s="19">
        <v>5306.0</v>
      </c>
      <c r="D281" s="19">
        <v>4742.0</v>
      </c>
      <c r="E281" s="19">
        <v>6666.0</v>
      </c>
      <c r="F281" s="19">
        <v>8998.0</v>
      </c>
      <c r="G281" s="19">
        <v>11052.0</v>
      </c>
      <c r="H281" s="19">
        <v>9465.0</v>
      </c>
      <c r="I281" s="19">
        <v>9923.0</v>
      </c>
      <c r="J281" s="19">
        <v>9427.0</v>
      </c>
      <c r="K281" s="19">
        <v>9949.0</v>
      </c>
      <c r="L281" s="19">
        <v>10671.0</v>
      </c>
      <c r="M281" s="19">
        <v>9258.0</v>
      </c>
      <c r="N281" s="19">
        <v>13297.0</v>
      </c>
      <c r="O281" s="19">
        <v>10602.0</v>
      </c>
      <c r="P281" s="19">
        <v>5819.0</v>
      </c>
      <c r="Q281" s="19">
        <v>10209.0</v>
      </c>
      <c r="R281" s="19">
        <v>10017.0</v>
      </c>
      <c r="S281" s="19">
        <v>8539.0</v>
      </c>
      <c r="T281" s="19">
        <v>8361.0</v>
      </c>
      <c r="U281" s="19">
        <v>8393.0</v>
      </c>
      <c r="V281" s="19">
        <v>9111.0</v>
      </c>
      <c r="W281" s="19">
        <v>8108.0</v>
      </c>
      <c r="X281" s="19">
        <v>762.0</v>
      </c>
      <c r="Y281" s="19">
        <v>108754.0</v>
      </c>
      <c r="Z281" s="19">
        <v>79921.0</v>
      </c>
      <c r="AA281" s="19">
        <v>188686.0</v>
      </c>
    </row>
    <row r="282" ht="14.25" hidden="1" customHeight="1">
      <c r="A282" s="11" t="s">
        <v>42</v>
      </c>
      <c r="B282" s="11" t="s">
        <v>276</v>
      </c>
      <c r="C282" s="12">
        <v>390.0</v>
      </c>
      <c r="D282" s="12">
        <v>924.0</v>
      </c>
      <c r="E282" s="12">
        <v>822.0</v>
      </c>
      <c r="F282" s="12">
        <v>288.0</v>
      </c>
      <c r="G282" s="12">
        <v>1170.0</v>
      </c>
      <c r="H282" s="12">
        <v>612.0</v>
      </c>
      <c r="I282" s="12">
        <v>381.0</v>
      </c>
      <c r="J282" s="12">
        <v>702.0</v>
      </c>
      <c r="K282" s="12">
        <v>1182.0</v>
      </c>
      <c r="L282" s="12">
        <v>291.0</v>
      </c>
      <c r="M282" s="12">
        <v>576.0</v>
      </c>
      <c r="N282" s="12">
        <v>72.0</v>
      </c>
      <c r="O282" s="12">
        <v>144.0</v>
      </c>
      <c r="P282" s="12">
        <v>396.0</v>
      </c>
      <c r="Q282" s="12">
        <v>282.0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v>0.0</v>
      </c>
      <c r="Y282" s="12">
        <v>7410.0</v>
      </c>
      <c r="Z282" s="12">
        <v>822.0</v>
      </c>
      <c r="AA282" s="12">
        <v>8236.0</v>
      </c>
    </row>
    <row r="283" ht="14.25" hidden="1" customHeight="1">
      <c r="A283" s="18" t="s">
        <v>42</v>
      </c>
      <c r="B283" s="18" t="s">
        <v>331</v>
      </c>
      <c r="C283" s="19">
        <v>392.0</v>
      </c>
      <c r="D283" s="19">
        <v>293.0</v>
      </c>
      <c r="E283" s="19">
        <v>675.0</v>
      </c>
      <c r="F283" s="19">
        <v>375.0</v>
      </c>
      <c r="G283" s="19">
        <v>750.0</v>
      </c>
      <c r="H283" s="19">
        <v>735.0</v>
      </c>
      <c r="I283" s="19">
        <v>2355.0</v>
      </c>
      <c r="J283" s="19">
        <v>990.0</v>
      </c>
      <c r="K283" s="19">
        <v>270.0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>
        <v>6835.0</v>
      </c>
      <c r="Z283" s="19">
        <v>0.0</v>
      </c>
      <c r="AA283" s="19">
        <v>6836.0</v>
      </c>
    </row>
    <row r="284" ht="14.25" hidden="1" customHeight="1">
      <c r="A284" s="11" t="s">
        <v>42</v>
      </c>
      <c r="B284" s="11" t="s">
        <v>332</v>
      </c>
      <c r="C284" s="12">
        <v>6.0</v>
      </c>
      <c r="D284" s="12">
        <v>10.0</v>
      </c>
      <c r="E284" s="12">
        <v>2.0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0.0</v>
      </c>
      <c r="X284" s="12">
        <v>0.0</v>
      </c>
      <c r="Y284" s="12">
        <v>18.0</v>
      </c>
      <c r="Z284" s="12">
        <v>0.0</v>
      </c>
      <c r="AA284" s="12">
        <v>22.0</v>
      </c>
    </row>
    <row r="285" ht="14.25" hidden="1" customHeight="1">
      <c r="A285" s="18" t="s">
        <v>42</v>
      </c>
      <c r="B285" s="18" t="s">
        <v>333</v>
      </c>
      <c r="C285" s="19">
        <v>0.0</v>
      </c>
      <c r="D285" s="19">
        <v>5456.0</v>
      </c>
      <c r="E285" s="19">
        <v>7382.0</v>
      </c>
      <c r="F285" s="19">
        <v>7434.0</v>
      </c>
      <c r="G285" s="19">
        <v>6610.0</v>
      </c>
      <c r="H285" s="19">
        <v>10858.0</v>
      </c>
      <c r="I285" s="19">
        <v>10193.0</v>
      </c>
      <c r="J285" s="19">
        <v>8616.0</v>
      </c>
      <c r="K285" s="19">
        <v>8155.0</v>
      </c>
      <c r="L285" s="19">
        <v>11729.0</v>
      </c>
      <c r="M285" s="19">
        <v>14884.0</v>
      </c>
      <c r="N285" s="19">
        <v>11028.0</v>
      </c>
      <c r="O285" s="19">
        <v>16215.0</v>
      </c>
      <c r="P285" s="19">
        <v>13212.0</v>
      </c>
      <c r="Q285" s="19">
        <v>17361.0</v>
      </c>
      <c r="R285" s="19">
        <v>17138.0</v>
      </c>
      <c r="S285" s="19">
        <v>14915.0</v>
      </c>
      <c r="T285" s="19">
        <v>12525.0</v>
      </c>
      <c r="U285" s="19">
        <v>19643.0</v>
      </c>
      <c r="V285" s="19">
        <v>17606.0</v>
      </c>
      <c r="W285" s="19">
        <v>17896.0</v>
      </c>
      <c r="X285" s="19">
        <v>1036.0</v>
      </c>
      <c r="Y285" s="19">
        <v>102345.0</v>
      </c>
      <c r="Z285" s="19">
        <v>147547.0</v>
      </c>
      <c r="AA285" s="19">
        <v>249902.0</v>
      </c>
    </row>
    <row r="286" ht="14.25" hidden="1" customHeight="1">
      <c r="A286" s="11" t="s">
        <v>42</v>
      </c>
      <c r="B286" s="11" t="s">
        <v>334</v>
      </c>
      <c r="C286" s="12">
        <v>0.0</v>
      </c>
      <c r="D286" s="12">
        <v>5242.0</v>
      </c>
      <c r="E286" s="12">
        <v>6182.0</v>
      </c>
      <c r="F286" s="12">
        <v>7835.0</v>
      </c>
      <c r="G286" s="12">
        <v>8391.0</v>
      </c>
      <c r="H286" s="12">
        <v>10093.0</v>
      </c>
      <c r="I286" s="12">
        <v>9386.0</v>
      </c>
      <c r="J286" s="12">
        <v>7470.0</v>
      </c>
      <c r="K286" s="12">
        <v>8884.0</v>
      </c>
      <c r="L286" s="12">
        <v>9483.0</v>
      </c>
      <c r="M286" s="12">
        <v>13795.0</v>
      </c>
      <c r="N286" s="12">
        <v>12864.0</v>
      </c>
      <c r="O286" s="12">
        <v>12674.0</v>
      </c>
      <c r="P286" s="12">
        <v>13122.0</v>
      </c>
      <c r="Q286" s="12">
        <v>16346.0</v>
      </c>
      <c r="R286" s="12">
        <v>16096.0</v>
      </c>
      <c r="S286" s="12">
        <v>13963.0</v>
      </c>
      <c r="T286" s="12">
        <v>12826.0</v>
      </c>
      <c r="U286" s="12">
        <v>17081.0</v>
      </c>
      <c r="V286" s="12">
        <v>12625.0</v>
      </c>
      <c r="W286" s="12">
        <v>13617.0</v>
      </c>
      <c r="X286" s="12">
        <v>1200.0</v>
      </c>
      <c r="Y286" s="12">
        <v>99625.0</v>
      </c>
      <c r="Z286" s="12">
        <v>129550.0</v>
      </c>
      <c r="AA286" s="12">
        <v>229183.0</v>
      </c>
    </row>
    <row r="287" ht="14.25" hidden="1" customHeight="1">
      <c r="A287" s="18" t="s">
        <v>42</v>
      </c>
      <c r="B287" s="18" t="s">
        <v>335</v>
      </c>
      <c r="C287" s="19">
        <v>0.0</v>
      </c>
      <c r="D287" s="19">
        <v>5641.0</v>
      </c>
      <c r="E287" s="19">
        <v>7006.0</v>
      </c>
      <c r="F287" s="19">
        <v>8235.0</v>
      </c>
      <c r="G287" s="19">
        <v>7765.0</v>
      </c>
      <c r="H287" s="19">
        <v>10669.0</v>
      </c>
      <c r="I287" s="19">
        <v>13966.0</v>
      </c>
      <c r="J287" s="19">
        <v>8503.0</v>
      </c>
      <c r="K287" s="19">
        <v>9605.0</v>
      </c>
      <c r="L287" s="19">
        <v>12226.0</v>
      </c>
      <c r="M287" s="19">
        <v>15817.0</v>
      </c>
      <c r="N287" s="19">
        <v>14759.0</v>
      </c>
      <c r="O287" s="19">
        <v>16027.0</v>
      </c>
      <c r="P287" s="19">
        <v>15301.0</v>
      </c>
      <c r="Q287" s="19">
        <v>17446.0</v>
      </c>
      <c r="R287" s="19">
        <v>16991.0</v>
      </c>
      <c r="S287" s="19">
        <v>16000.0</v>
      </c>
      <c r="T287" s="19">
        <v>16693.0</v>
      </c>
      <c r="U287" s="19">
        <v>18820.0</v>
      </c>
      <c r="V287" s="19">
        <v>16145.0</v>
      </c>
      <c r="W287" s="19">
        <v>20433.0</v>
      </c>
      <c r="X287" s="19">
        <v>1420.0</v>
      </c>
      <c r="Y287" s="19">
        <v>114192.0</v>
      </c>
      <c r="Z287" s="19">
        <v>155276.0</v>
      </c>
      <c r="AA287" s="19">
        <v>269476.0</v>
      </c>
    </row>
    <row r="288" ht="14.25" hidden="1" customHeight="1">
      <c r="A288" s="11" t="s">
        <v>42</v>
      </c>
      <c r="B288" s="11" t="s">
        <v>336</v>
      </c>
      <c r="C288" s="12">
        <v>0.0</v>
      </c>
      <c r="D288" s="12">
        <v>0.0</v>
      </c>
      <c r="E288" s="12">
        <v>0.0</v>
      </c>
      <c r="F288" s="12">
        <v>0.0</v>
      </c>
      <c r="G288" s="12">
        <v>26.0</v>
      </c>
      <c r="H288" s="12">
        <v>588.0</v>
      </c>
      <c r="I288" s="12">
        <v>75.0</v>
      </c>
      <c r="J288" s="12">
        <v>0.0</v>
      </c>
      <c r="K288" s="12">
        <v>0.0</v>
      </c>
      <c r="L288" s="12">
        <v>5.0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0.0</v>
      </c>
      <c r="X288" s="12">
        <v>0.0</v>
      </c>
      <c r="Y288" s="12">
        <v>694.0</v>
      </c>
      <c r="Z288" s="12">
        <v>0.0</v>
      </c>
      <c r="AA288" s="12">
        <v>695.0</v>
      </c>
    </row>
    <row r="289" ht="14.25" hidden="1" customHeight="1">
      <c r="A289" s="18" t="s">
        <v>42</v>
      </c>
      <c r="B289" s="18" t="s">
        <v>337</v>
      </c>
      <c r="C289" s="19">
        <v>0.0</v>
      </c>
      <c r="D289" s="19">
        <v>0.0</v>
      </c>
      <c r="E289" s="19">
        <v>0.0</v>
      </c>
      <c r="F289" s="19">
        <v>0.0</v>
      </c>
      <c r="G289" s="19">
        <v>1.0</v>
      </c>
      <c r="H289" s="19">
        <v>1.0</v>
      </c>
      <c r="I289" s="19">
        <v>0.0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0.0</v>
      </c>
      <c r="U289" s="19">
        <v>0.0</v>
      </c>
      <c r="V289" s="19">
        <v>0.0</v>
      </c>
      <c r="W289" s="19">
        <v>0.0</v>
      </c>
      <c r="X289" s="19">
        <v>0.0</v>
      </c>
      <c r="Y289" s="19">
        <v>2.0</v>
      </c>
      <c r="Z289" s="19">
        <v>0.0</v>
      </c>
      <c r="AA289" s="19">
        <v>5.0</v>
      </c>
    </row>
    <row r="290" ht="14.25" hidden="1" customHeight="1">
      <c r="A290" s="11" t="s">
        <v>42</v>
      </c>
      <c r="B290" s="11" t="s">
        <v>338</v>
      </c>
      <c r="C290" s="12">
        <v>0.0</v>
      </c>
      <c r="D290" s="12">
        <v>0.0</v>
      </c>
      <c r="E290" s="12">
        <v>0.0</v>
      </c>
      <c r="F290" s="12">
        <v>0.0</v>
      </c>
      <c r="G290" s="12">
        <v>2.0</v>
      </c>
      <c r="H290" s="12">
        <v>1.0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0.0</v>
      </c>
      <c r="X290" s="12">
        <v>0.0</v>
      </c>
      <c r="Y290" s="12">
        <v>3.0</v>
      </c>
      <c r="Z290" s="12">
        <v>0.0</v>
      </c>
      <c r="AA290" s="12">
        <v>3.0</v>
      </c>
    </row>
    <row r="291" ht="14.25" hidden="1" customHeight="1">
      <c r="A291" s="18" t="s">
        <v>42</v>
      </c>
      <c r="B291" s="18" t="s">
        <v>339</v>
      </c>
      <c r="C291" s="19">
        <v>0.0</v>
      </c>
      <c r="D291" s="19">
        <v>0.0</v>
      </c>
      <c r="E291" s="19">
        <v>0.0</v>
      </c>
      <c r="F291" s="19">
        <v>0.0</v>
      </c>
      <c r="G291" s="19">
        <v>2.0</v>
      </c>
      <c r="H291" s="19">
        <v>0.0</v>
      </c>
      <c r="I291" s="19">
        <v>0.0</v>
      </c>
      <c r="J291" s="19">
        <v>0.0</v>
      </c>
      <c r="K291" s="19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v>0.0</v>
      </c>
      <c r="Y291" s="19">
        <v>2.0</v>
      </c>
      <c r="Z291" s="19">
        <v>0.0</v>
      </c>
      <c r="AA291" s="19">
        <v>2.0</v>
      </c>
    </row>
    <row r="292" ht="14.25" hidden="1" customHeight="1">
      <c r="A292" s="11" t="s">
        <v>42</v>
      </c>
      <c r="B292" s="11" t="s">
        <v>340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v>0.0</v>
      </c>
      <c r="Y292" s="12">
        <v>2.0</v>
      </c>
      <c r="Z292" s="12">
        <v>0.0</v>
      </c>
      <c r="AA292" s="12">
        <v>2.0</v>
      </c>
    </row>
    <row r="293" ht="14.25" hidden="1" customHeight="1">
      <c r="A293" s="18" t="s">
        <v>42</v>
      </c>
      <c r="B293" s="18" t="s">
        <v>341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541.0</v>
      </c>
      <c r="I293" s="19">
        <v>1080.0</v>
      </c>
      <c r="J293" s="19">
        <v>0.0</v>
      </c>
      <c r="K293" s="19">
        <v>1260.0</v>
      </c>
      <c r="L293" s="19">
        <v>1231.0</v>
      </c>
      <c r="M293" s="19">
        <v>180.0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>
        <v>4292.0</v>
      </c>
      <c r="Z293" s="19">
        <v>0.0</v>
      </c>
      <c r="AA293" s="19">
        <v>4294.0</v>
      </c>
    </row>
    <row r="294" ht="14.25" hidden="1" customHeight="1">
      <c r="A294" s="11" t="s">
        <v>42</v>
      </c>
      <c r="B294" s="11" t="s">
        <v>342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541.0</v>
      </c>
      <c r="I294" s="12">
        <v>1086.0</v>
      </c>
      <c r="J294" s="12">
        <v>0.0</v>
      </c>
      <c r="K294" s="12">
        <v>1571.0</v>
      </c>
      <c r="L294" s="12">
        <v>871.0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0.0</v>
      </c>
      <c r="X294" s="12">
        <v>0.0</v>
      </c>
      <c r="Y294" s="12">
        <v>4069.0</v>
      </c>
      <c r="Z294" s="12">
        <v>0.0</v>
      </c>
      <c r="AA294" s="12">
        <v>4071.0</v>
      </c>
    </row>
    <row r="295" ht="14.25" hidden="1" customHeight="1">
      <c r="A295" s="18" t="s">
        <v>42</v>
      </c>
      <c r="B295" s="18" t="s">
        <v>343</v>
      </c>
      <c r="C295" s="19">
        <v>0.0</v>
      </c>
      <c r="D295" s="19">
        <v>0.0</v>
      </c>
      <c r="E295" s="19">
        <v>0.0</v>
      </c>
      <c r="F295" s="19">
        <v>0.0</v>
      </c>
      <c r="G295" s="19">
        <v>0.0</v>
      </c>
      <c r="H295" s="19">
        <v>541.0</v>
      </c>
      <c r="I295" s="19">
        <v>1080.0</v>
      </c>
      <c r="J295" s="19">
        <v>0.0</v>
      </c>
      <c r="K295" s="19">
        <v>1751.0</v>
      </c>
      <c r="L295" s="19">
        <v>1051.0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>
        <v>4423.0</v>
      </c>
      <c r="Z295" s="19">
        <v>0.0</v>
      </c>
      <c r="AA295" s="19">
        <v>4425.0</v>
      </c>
    </row>
    <row r="296" ht="14.25" hidden="1" customHeight="1">
      <c r="A296" s="11" t="s">
        <v>42</v>
      </c>
      <c r="B296" s="11" t="s">
        <v>344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325.0</v>
      </c>
      <c r="L296" s="12">
        <v>1214.0</v>
      </c>
      <c r="M296" s="12">
        <v>379.0</v>
      </c>
      <c r="N296" s="12">
        <v>1224.0</v>
      </c>
      <c r="O296" s="12">
        <v>1068.0</v>
      </c>
      <c r="P296" s="12">
        <v>2479.0</v>
      </c>
      <c r="Q296" s="12">
        <v>1148.0</v>
      </c>
      <c r="R296" s="12">
        <v>3550.0</v>
      </c>
      <c r="S296" s="12">
        <v>1660.0</v>
      </c>
      <c r="T296" s="12">
        <v>2495.0</v>
      </c>
      <c r="U296" s="12">
        <v>2483.0</v>
      </c>
      <c r="V296" s="12">
        <v>2478.0</v>
      </c>
      <c r="W296" s="12">
        <v>2639.0</v>
      </c>
      <c r="X296" s="12">
        <v>0.0</v>
      </c>
      <c r="Y296" s="12">
        <v>3142.0</v>
      </c>
      <c r="Z296" s="12">
        <v>20000.0</v>
      </c>
      <c r="AA296" s="12">
        <v>23149.0</v>
      </c>
    </row>
    <row r="297" ht="14.25" hidden="1" customHeight="1">
      <c r="A297" s="18" t="s">
        <v>42</v>
      </c>
      <c r="B297" s="18" t="s">
        <v>345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151.0</v>
      </c>
      <c r="L297" s="19">
        <v>1224.0</v>
      </c>
      <c r="M297" s="19">
        <v>770.0</v>
      </c>
      <c r="N297" s="19">
        <v>1027.0</v>
      </c>
      <c r="O297" s="19">
        <v>990.0</v>
      </c>
      <c r="P297" s="19">
        <v>1139.0</v>
      </c>
      <c r="Q297" s="19">
        <v>655.0</v>
      </c>
      <c r="R297" s="19">
        <v>1557.0</v>
      </c>
      <c r="S297" s="19">
        <v>2289.0</v>
      </c>
      <c r="T297" s="19">
        <v>2256.0</v>
      </c>
      <c r="U297" s="19">
        <v>1404.0</v>
      </c>
      <c r="V297" s="19">
        <v>1197.0</v>
      </c>
      <c r="W297" s="19">
        <v>2079.0</v>
      </c>
      <c r="X297" s="19">
        <v>144.0</v>
      </c>
      <c r="Y297" s="19">
        <v>3172.0</v>
      </c>
      <c r="Z297" s="19">
        <v>13710.0</v>
      </c>
      <c r="AA297" s="19">
        <v>16886.0</v>
      </c>
    </row>
    <row r="298" ht="14.25" hidden="1" customHeight="1">
      <c r="A298" s="11" t="s">
        <v>42</v>
      </c>
      <c r="B298" s="11" t="s">
        <v>346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1920.0</v>
      </c>
      <c r="P298" s="12">
        <v>4629.0</v>
      </c>
      <c r="Q298" s="12">
        <v>7185.0</v>
      </c>
      <c r="R298" s="12">
        <v>5652.0</v>
      </c>
      <c r="S298" s="12">
        <v>8861.0</v>
      </c>
      <c r="T298" s="12">
        <v>4973.0</v>
      </c>
      <c r="U298" s="12">
        <v>5910.0</v>
      </c>
      <c r="V298" s="12">
        <v>4316.0</v>
      </c>
      <c r="W298" s="12">
        <v>4878.0</v>
      </c>
      <c r="X298" s="12">
        <v>642.0</v>
      </c>
      <c r="Y298" s="12">
        <v>0.0</v>
      </c>
      <c r="Z298" s="12">
        <v>48966.0</v>
      </c>
      <c r="AA298" s="12">
        <v>48969.0</v>
      </c>
    </row>
    <row r="299" ht="14.25" hidden="1" customHeight="1">
      <c r="A299" s="18" t="s">
        <v>42</v>
      </c>
      <c r="B299" s="18" t="s">
        <v>347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1416.0</v>
      </c>
      <c r="P299" s="19">
        <v>4616.0</v>
      </c>
      <c r="Q299" s="19">
        <v>5349.0</v>
      </c>
      <c r="R299" s="19">
        <v>4524.0</v>
      </c>
      <c r="S299" s="19">
        <v>10528.0</v>
      </c>
      <c r="T299" s="19">
        <v>3258.0</v>
      </c>
      <c r="U299" s="19">
        <v>6084.0</v>
      </c>
      <c r="V299" s="19">
        <v>5210.0</v>
      </c>
      <c r="W299" s="19">
        <v>5952.0</v>
      </c>
      <c r="X299" s="19">
        <v>1086.0</v>
      </c>
      <c r="Y299" s="19">
        <v>0.0</v>
      </c>
      <c r="Z299" s="19">
        <v>48023.0</v>
      </c>
      <c r="AA299" s="19">
        <v>48026.0</v>
      </c>
    </row>
    <row r="300" ht="14.25" hidden="1" customHeight="1">
      <c r="A300" s="11" t="s">
        <v>42</v>
      </c>
      <c r="B300" s="11" t="s">
        <v>348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2076.0</v>
      </c>
      <c r="P300" s="12">
        <v>3118.0</v>
      </c>
      <c r="Q300" s="12">
        <v>4947.0</v>
      </c>
      <c r="R300" s="12">
        <v>4878.0</v>
      </c>
      <c r="S300" s="12">
        <v>12172.0</v>
      </c>
      <c r="T300" s="12">
        <v>4367.0</v>
      </c>
      <c r="U300" s="12">
        <v>5946.0</v>
      </c>
      <c r="V300" s="12">
        <v>4784.0</v>
      </c>
      <c r="W300" s="12">
        <v>6198.0</v>
      </c>
      <c r="X300" s="12">
        <v>1248.0</v>
      </c>
      <c r="Y300" s="12">
        <v>0.0</v>
      </c>
      <c r="Z300" s="12">
        <v>49734.0</v>
      </c>
      <c r="AA300" s="12">
        <v>49738.0</v>
      </c>
    </row>
    <row r="301" ht="14.25" hidden="1" customHeight="1">
      <c r="A301" s="18" t="s">
        <v>42</v>
      </c>
      <c r="B301" s="18" t="s">
        <v>349</v>
      </c>
      <c r="C301" s="19">
        <v>0.0</v>
      </c>
      <c r="D301" s="19">
        <v>0.0</v>
      </c>
      <c r="E301" s="19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1260.0</v>
      </c>
      <c r="P301" s="19">
        <v>4757.0</v>
      </c>
      <c r="Q301" s="19">
        <v>5505.0</v>
      </c>
      <c r="R301" s="19">
        <v>2358.0</v>
      </c>
      <c r="S301" s="19">
        <v>7121.0</v>
      </c>
      <c r="T301" s="19">
        <v>1752.0</v>
      </c>
      <c r="U301" s="19">
        <v>3408.0</v>
      </c>
      <c r="V301" s="19">
        <v>3264.0</v>
      </c>
      <c r="W301" s="19">
        <v>3378.0</v>
      </c>
      <c r="X301" s="19">
        <v>330.0</v>
      </c>
      <c r="Y301" s="19">
        <v>0.0</v>
      </c>
      <c r="Z301" s="19">
        <v>33133.0</v>
      </c>
      <c r="AA301" s="19">
        <v>33135.0</v>
      </c>
    </row>
    <row r="302" ht="14.25" hidden="1" customHeight="1">
      <c r="A302" s="11" t="s">
        <v>42</v>
      </c>
      <c r="B302" s="11" t="s">
        <v>350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1417.0</v>
      </c>
      <c r="P302" s="12">
        <v>4222.0</v>
      </c>
      <c r="Q302" s="12">
        <v>3896.0</v>
      </c>
      <c r="R302" s="12">
        <v>4230.0</v>
      </c>
      <c r="S302" s="12">
        <v>11440.0</v>
      </c>
      <c r="T302" s="12">
        <v>3906.0</v>
      </c>
      <c r="U302" s="12">
        <v>5496.0</v>
      </c>
      <c r="V302" s="12">
        <v>6072.0</v>
      </c>
      <c r="W302" s="12">
        <v>8370.0</v>
      </c>
      <c r="X302" s="12">
        <v>936.0</v>
      </c>
      <c r="Y302" s="12">
        <v>0.0</v>
      </c>
      <c r="Z302" s="12">
        <v>49985.0</v>
      </c>
      <c r="AA302" s="12">
        <v>49987.0</v>
      </c>
    </row>
    <row r="303" ht="14.25" hidden="1" customHeight="1">
      <c r="A303" s="18" t="s">
        <v>42</v>
      </c>
      <c r="B303" s="18" t="s">
        <v>351</v>
      </c>
      <c r="C303" s="19">
        <v>0.0</v>
      </c>
      <c r="D303" s="19">
        <v>0.0</v>
      </c>
      <c r="E303" s="19">
        <v>0.0</v>
      </c>
      <c r="F303" s="19">
        <v>0.0</v>
      </c>
      <c r="G303" s="19">
        <v>0.0</v>
      </c>
      <c r="H303" s="19">
        <v>0.0</v>
      </c>
      <c r="I303" s="19">
        <v>0.0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1764.0</v>
      </c>
      <c r="P303" s="19">
        <v>4421.0</v>
      </c>
      <c r="Q303" s="19">
        <v>6788.0</v>
      </c>
      <c r="R303" s="19">
        <v>4842.0</v>
      </c>
      <c r="S303" s="19">
        <v>8704.0</v>
      </c>
      <c r="T303" s="19">
        <v>4031.0</v>
      </c>
      <c r="U303" s="19">
        <v>4488.0</v>
      </c>
      <c r="V303" s="19">
        <v>4512.0</v>
      </c>
      <c r="W303" s="19">
        <v>4218.0</v>
      </c>
      <c r="X303" s="19">
        <v>330.0</v>
      </c>
      <c r="Y303" s="19">
        <v>0.0</v>
      </c>
      <c r="Z303" s="19">
        <v>44098.0</v>
      </c>
      <c r="AA303" s="19">
        <v>44100.0</v>
      </c>
    </row>
    <row r="304" ht="14.25" hidden="1" customHeight="1">
      <c r="A304" s="11" t="s">
        <v>42</v>
      </c>
      <c r="B304" s="11" t="s">
        <v>352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4012.0</v>
      </c>
      <c r="Q304" s="12">
        <v>6697.0</v>
      </c>
      <c r="R304" s="12">
        <v>7236.0</v>
      </c>
      <c r="S304" s="12">
        <v>6569.0</v>
      </c>
      <c r="T304" s="12">
        <v>7149.0</v>
      </c>
      <c r="U304" s="12">
        <v>10115.0</v>
      </c>
      <c r="V304" s="12">
        <v>7524.0</v>
      </c>
      <c r="W304" s="12">
        <v>8109.0</v>
      </c>
      <c r="X304" s="12">
        <v>1146.0</v>
      </c>
      <c r="Y304" s="12">
        <v>0.0</v>
      </c>
      <c r="Z304" s="12">
        <v>58557.0</v>
      </c>
      <c r="AA304" s="12">
        <v>58561.0</v>
      </c>
    </row>
    <row r="305" ht="14.25" hidden="1" customHeight="1">
      <c r="A305" s="18" t="s">
        <v>42</v>
      </c>
      <c r="B305" s="18" t="s">
        <v>353</v>
      </c>
      <c r="C305" s="19">
        <v>0.0</v>
      </c>
      <c r="D305" s="19">
        <v>0.0</v>
      </c>
      <c r="E305" s="19">
        <v>0.0</v>
      </c>
      <c r="F305" s="19">
        <v>0.0</v>
      </c>
      <c r="G305" s="19">
        <v>0.0</v>
      </c>
      <c r="H305" s="19">
        <v>0.0</v>
      </c>
      <c r="I305" s="19">
        <v>0.0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288.0</v>
      </c>
      <c r="R305" s="19">
        <v>893.0</v>
      </c>
      <c r="S305" s="19">
        <v>233.0</v>
      </c>
      <c r="T305" s="19">
        <v>276.0</v>
      </c>
      <c r="U305" s="19">
        <v>812.0</v>
      </c>
      <c r="V305" s="19">
        <v>579.0</v>
      </c>
      <c r="W305" s="19">
        <v>185.0</v>
      </c>
      <c r="X305" s="19">
        <v>108.0</v>
      </c>
      <c r="Y305" s="19">
        <v>0.0</v>
      </c>
      <c r="Z305" s="19">
        <v>3374.0</v>
      </c>
      <c r="AA305" s="19">
        <v>3377.0</v>
      </c>
    </row>
    <row r="306" ht="14.25" hidden="1" customHeight="1">
      <c r="A306" s="11" t="s">
        <v>43</v>
      </c>
      <c r="B306" s="11" t="s">
        <v>354</v>
      </c>
      <c r="C306" s="12">
        <v>44128.0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v>0.0</v>
      </c>
      <c r="Y306" s="12">
        <v>44128.0</v>
      </c>
      <c r="Z306" s="12">
        <v>0.0</v>
      </c>
      <c r="AA306" s="12">
        <v>44128.0</v>
      </c>
    </row>
    <row r="307" ht="14.25" hidden="1" customHeight="1">
      <c r="A307" s="18" t="s">
        <v>43</v>
      </c>
      <c r="B307" s="18" t="s">
        <v>355</v>
      </c>
      <c r="C307" s="19">
        <v>11037.0</v>
      </c>
      <c r="D307" s="19">
        <v>17223.0</v>
      </c>
      <c r="E307" s="19">
        <v>19796.0</v>
      </c>
      <c r="F307" s="19">
        <v>23160.0</v>
      </c>
      <c r="G307" s="19">
        <v>13775.0</v>
      </c>
      <c r="H307" s="19">
        <v>21402.0</v>
      </c>
      <c r="I307" s="19">
        <v>21858.0</v>
      </c>
      <c r="J307" s="19">
        <v>23419.0</v>
      </c>
      <c r="K307" s="19">
        <v>36584.0</v>
      </c>
      <c r="L307" s="19">
        <v>17241.0</v>
      </c>
      <c r="M307" s="19">
        <v>34354.0</v>
      </c>
      <c r="N307" s="19">
        <v>17040.0</v>
      </c>
      <c r="O307" s="19">
        <v>32019.0</v>
      </c>
      <c r="P307" s="19">
        <v>24391.0</v>
      </c>
      <c r="Q307" s="19">
        <v>29456.0</v>
      </c>
      <c r="R307" s="19">
        <v>21311.0</v>
      </c>
      <c r="S307" s="19">
        <v>17462.0</v>
      </c>
      <c r="T307" s="19">
        <v>20791.0</v>
      </c>
      <c r="U307" s="19">
        <v>17131.0</v>
      </c>
      <c r="V307" s="19">
        <v>10350.0</v>
      </c>
      <c r="W307" s="19">
        <v>10195.0</v>
      </c>
      <c r="X307" s="19">
        <v>960.0</v>
      </c>
      <c r="Y307" s="19">
        <v>256889.0</v>
      </c>
      <c r="Z307" s="19">
        <v>184066.0</v>
      </c>
      <c r="AA307" s="19">
        <v>440966.0</v>
      </c>
    </row>
    <row r="308" ht="14.25" hidden="1" customHeight="1">
      <c r="A308" s="11" t="s">
        <v>43</v>
      </c>
      <c r="B308" s="11" t="s">
        <v>356</v>
      </c>
      <c r="C308" s="12">
        <v>53834.0</v>
      </c>
      <c r="D308" s="12">
        <v>45054.0</v>
      </c>
      <c r="E308" s="12">
        <v>33034.0</v>
      </c>
      <c r="F308" s="12">
        <v>50002.0</v>
      </c>
      <c r="G308" s="12">
        <v>30719.0</v>
      </c>
      <c r="H308" s="12">
        <v>37808.0</v>
      </c>
      <c r="I308" s="12">
        <v>42952.0</v>
      </c>
      <c r="J308" s="12">
        <v>38263.0</v>
      </c>
      <c r="K308" s="12">
        <v>57061.0</v>
      </c>
      <c r="L308" s="12">
        <v>54330.0</v>
      </c>
      <c r="M308" s="12">
        <v>55740.0</v>
      </c>
      <c r="N308" s="12">
        <v>10600.0</v>
      </c>
      <c r="O308" s="12">
        <v>77640.0</v>
      </c>
      <c r="P308" s="12">
        <v>37560.0</v>
      </c>
      <c r="Q308" s="12">
        <v>39954.0</v>
      </c>
      <c r="R308" s="12">
        <v>46110.0</v>
      </c>
      <c r="S308" s="12">
        <v>36142.0</v>
      </c>
      <c r="T308" s="12">
        <v>40471.0</v>
      </c>
      <c r="U308" s="12">
        <v>37390.0</v>
      </c>
      <c r="V308" s="12">
        <v>19740.0</v>
      </c>
      <c r="W308" s="12">
        <v>25800.0</v>
      </c>
      <c r="X308" s="12">
        <v>1440.0</v>
      </c>
      <c r="Y308" s="12">
        <v>509397.0</v>
      </c>
      <c r="Z308" s="12">
        <v>362247.0</v>
      </c>
      <c r="AA308" s="12">
        <v>871652.0</v>
      </c>
    </row>
    <row r="309" ht="14.25" hidden="1" customHeight="1">
      <c r="A309" s="18" t="s">
        <v>43</v>
      </c>
      <c r="B309" s="18" t="s">
        <v>357</v>
      </c>
      <c r="C309" s="19">
        <v>86242.0</v>
      </c>
      <c r="D309" s="19">
        <v>86220.0</v>
      </c>
      <c r="E309" s="19">
        <v>42737.0</v>
      </c>
      <c r="F309" s="19">
        <v>57652.0</v>
      </c>
      <c r="G309" s="19">
        <v>55005.0</v>
      </c>
      <c r="H309" s="19">
        <v>69375.0</v>
      </c>
      <c r="I309" s="19">
        <v>63328.0</v>
      </c>
      <c r="J309" s="19">
        <v>84660.0</v>
      </c>
      <c r="K309" s="19">
        <v>88546.0</v>
      </c>
      <c r="L309" s="19">
        <v>118104.0</v>
      </c>
      <c r="M309" s="19">
        <v>122265.0</v>
      </c>
      <c r="N309" s="19">
        <v>89245.0</v>
      </c>
      <c r="O309" s="19">
        <v>24600.0</v>
      </c>
      <c r="P309" s="19">
        <v>89190.0</v>
      </c>
      <c r="Q309" s="19">
        <v>102450.0</v>
      </c>
      <c r="R309" s="19">
        <v>67330.0</v>
      </c>
      <c r="S309" s="19">
        <v>34604.0</v>
      </c>
      <c r="T309" s="19">
        <v>73950.0</v>
      </c>
      <c r="U309" s="19">
        <v>48915.0</v>
      </c>
      <c r="V309" s="19">
        <v>30570.0</v>
      </c>
      <c r="W309" s="19">
        <v>29245.0</v>
      </c>
      <c r="X309" s="19">
        <v>3000.0</v>
      </c>
      <c r="Y309" s="19">
        <v>963379.0</v>
      </c>
      <c r="Z309" s="19">
        <v>503854.0</v>
      </c>
      <c r="AA309" s="19">
        <v>1467239.0</v>
      </c>
    </row>
    <row r="310" ht="14.25" hidden="1" customHeight="1">
      <c r="A310" s="11" t="s">
        <v>43</v>
      </c>
      <c r="B310" s="11" t="s">
        <v>358</v>
      </c>
      <c r="C310" s="12">
        <v>84771.0</v>
      </c>
      <c r="D310" s="12">
        <v>40262.0</v>
      </c>
      <c r="E310" s="12">
        <v>57632.0</v>
      </c>
      <c r="F310" s="12">
        <v>55907.0</v>
      </c>
      <c r="G310" s="12">
        <v>48236.0</v>
      </c>
      <c r="H310" s="12">
        <v>46623.0</v>
      </c>
      <c r="I310" s="12">
        <v>51629.0</v>
      </c>
      <c r="J310" s="12">
        <v>51810.0</v>
      </c>
      <c r="K310" s="12">
        <v>60988.0</v>
      </c>
      <c r="L310" s="12">
        <v>76308.0</v>
      </c>
      <c r="M310" s="12">
        <v>52590.0</v>
      </c>
      <c r="N310" s="12">
        <v>56635.0</v>
      </c>
      <c r="O310" s="12">
        <v>7800.0</v>
      </c>
      <c r="P310" s="12">
        <v>0.0</v>
      </c>
      <c r="Q310" s="12">
        <v>51060.0</v>
      </c>
      <c r="R310" s="12">
        <v>20460.0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v>0.0</v>
      </c>
      <c r="Y310" s="12">
        <v>683391.0</v>
      </c>
      <c r="Z310" s="12">
        <v>79320.0</v>
      </c>
      <c r="AA310" s="12">
        <v>762715.0</v>
      </c>
    </row>
    <row r="311" ht="14.25" hidden="1" customHeight="1">
      <c r="A311" s="18" t="s">
        <v>43</v>
      </c>
      <c r="B311" s="18" t="s">
        <v>359</v>
      </c>
      <c r="C311" s="19">
        <v>37809.0</v>
      </c>
      <c r="D311" s="19">
        <v>28221.0</v>
      </c>
      <c r="E311" s="19">
        <v>30347.0</v>
      </c>
      <c r="F311" s="19">
        <v>28760.0</v>
      </c>
      <c r="G311" s="19">
        <v>23658.0</v>
      </c>
      <c r="H311" s="19">
        <v>24241.0</v>
      </c>
      <c r="I311" s="19">
        <v>28049.0</v>
      </c>
      <c r="J311" s="19">
        <v>30484.0</v>
      </c>
      <c r="K311" s="19">
        <v>42707.0</v>
      </c>
      <c r="L311" s="19">
        <v>8670.0</v>
      </c>
      <c r="M311" s="19">
        <v>32973.0</v>
      </c>
      <c r="N311" s="19">
        <v>42729.0</v>
      </c>
      <c r="O311" s="19">
        <v>30141.0</v>
      </c>
      <c r="P311" s="19">
        <v>32198.0</v>
      </c>
      <c r="Q311" s="19">
        <v>36540.0</v>
      </c>
      <c r="R311" s="19">
        <v>23280.0</v>
      </c>
      <c r="S311" s="19">
        <v>24240.0</v>
      </c>
      <c r="T311" s="19">
        <v>29010.0</v>
      </c>
      <c r="U311" s="19">
        <v>20085.0</v>
      </c>
      <c r="V311" s="19">
        <v>14805.0</v>
      </c>
      <c r="W311" s="19">
        <v>16725.0</v>
      </c>
      <c r="X311" s="19">
        <v>1680.0</v>
      </c>
      <c r="Y311" s="19">
        <v>358648.0</v>
      </c>
      <c r="Z311" s="19">
        <v>228704.0</v>
      </c>
      <c r="AA311" s="19">
        <v>587361.0</v>
      </c>
    </row>
    <row r="312" ht="14.25" hidden="1" customHeight="1">
      <c r="A312" s="11" t="s">
        <v>43</v>
      </c>
      <c r="B312" s="11" t="s">
        <v>360</v>
      </c>
      <c r="C312" s="12">
        <v>7500.0</v>
      </c>
      <c r="D312" s="12">
        <v>57777.0</v>
      </c>
      <c r="E312" s="12">
        <v>56715.0</v>
      </c>
      <c r="F312" s="12">
        <v>70927.0</v>
      </c>
      <c r="G312" s="12">
        <v>51253.0</v>
      </c>
      <c r="H312" s="12">
        <v>45184.0</v>
      </c>
      <c r="I312" s="12">
        <v>54195.0</v>
      </c>
      <c r="J312" s="12">
        <v>61441.0</v>
      </c>
      <c r="K312" s="12">
        <v>58400.0</v>
      </c>
      <c r="L312" s="12">
        <v>26985.0</v>
      </c>
      <c r="M312" s="12">
        <v>71775.0</v>
      </c>
      <c r="N312" s="12">
        <v>39990.0</v>
      </c>
      <c r="O312" s="12">
        <v>73316.0</v>
      </c>
      <c r="P312" s="12">
        <v>57705.0</v>
      </c>
      <c r="Q312" s="12">
        <v>77896.0</v>
      </c>
      <c r="R312" s="12">
        <v>55440.0</v>
      </c>
      <c r="S312" s="12">
        <v>50058.0</v>
      </c>
      <c r="T312" s="12">
        <v>52998.0</v>
      </c>
      <c r="U312" s="12">
        <v>56590.0</v>
      </c>
      <c r="V312" s="12">
        <v>28230.0</v>
      </c>
      <c r="W312" s="12">
        <v>37660.0</v>
      </c>
      <c r="X312" s="12">
        <v>1200.0</v>
      </c>
      <c r="Y312" s="12">
        <v>602142.0</v>
      </c>
      <c r="Z312" s="12">
        <v>491093.0</v>
      </c>
      <c r="AA312" s="12">
        <v>1093244.0</v>
      </c>
    </row>
    <row r="313" ht="14.25" hidden="1" customHeight="1">
      <c r="A313" s="18" t="s">
        <v>43</v>
      </c>
      <c r="B313" s="18" t="s">
        <v>361</v>
      </c>
      <c r="C313" s="19">
        <v>50305.0</v>
      </c>
      <c r="D313" s="19">
        <v>61830.0</v>
      </c>
      <c r="E313" s="19">
        <v>37921.0</v>
      </c>
      <c r="F313" s="19">
        <v>48207.0</v>
      </c>
      <c r="G313" s="19">
        <v>35581.0</v>
      </c>
      <c r="H313" s="19">
        <v>30859.0</v>
      </c>
      <c r="I313" s="19">
        <v>43558.0</v>
      </c>
      <c r="J313" s="19">
        <v>48627.0</v>
      </c>
      <c r="K313" s="19">
        <v>62801.0</v>
      </c>
      <c r="L313" s="19">
        <v>83071.0</v>
      </c>
      <c r="M313" s="19">
        <v>60075.0</v>
      </c>
      <c r="N313" s="19">
        <v>56595.0</v>
      </c>
      <c r="O313" s="19">
        <v>9600.0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v>0.0</v>
      </c>
      <c r="Y313" s="19">
        <v>619430.0</v>
      </c>
      <c r="Z313" s="19">
        <v>9600.0</v>
      </c>
      <c r="AA313" s="19">
        <v>629036.0</v>
      </c>
    </row>
    <row r="314" ht="14.25" hidden="1" customHeight="1">
      <c r="A314" s="11" t="s">
        <v>43</v>
      </c>
      <c r="B314" s="11" t="s">
        <v>362</v>
      </c>
      <c r="C314" s="12">
        <v>34098.0</v>
      </c>
      <c r="D314" s="12">
        <v>24287.0</v>
      </c>
      <c r="E314" s="12">
        <v>22296.0</v>
      </c>
      <c r="F314" s="12">
        <v>26045.0</v>
      </c>
      <c r="G314" s="12">
        <v>18612.0</v>
      </c>
      <c r="H314" s="12">
        <v>23557.0</v>
      </c>
      <c r="I314" s="12">
        <v>22169.0</v>
      </c>
      <c r="J314" s="12">
        <v>24537.0</v>
      </c>
      <c r="K314" s="12">
        <v>35544.0</v>
      </c>
      <c r="L314" s="12">
        <v>42192.0</v>
      </c>
      <c r="M314" s="12">
        <v>15735.0</v>
      </c>
      <c r="N314" s="12">
        <v>12345.0</v>
      </c>
      <c r="O314" s="12">
        <v>18842.0</v>
      </c>
      <c r="P314" s="12">
        <v>26813.0</v>
      </c>
      <c r="Q314" s="12">
        <v>30099.0</v>
      </c>
      <c r="R314" s="12">
        <v>27607.0</v>
      </c>
      <c r="S314" s="12">
        <v>15105.0</v>
      </c>
      <c r="T314" s="12">
        <v>21736.0</v>
      </c>
      <c r="U314" s="12">
        <v>16107.0</v>
      </c>
      <c r="V314" s="12">
        <v>11551.0</v>
      </c>
      <c r="W314" s="12">
        <v>10420.0</v>
      </c>
      <c r="X314" s="12">
        <v>720.0</v>
      </c>
      <c r="Y314" s="12">
        <v>301417.0</v>
      </c>
      <c r="Z314" s="12">
        <v>179000.0</v>
      </c>
      <c r="AA314" s="12">
        <v>480425.0</v>
      </c>
    </row>
    <row r="315" ht="14.25" hidden="1" customHeight="1">
      <c r="A315" s="18" t="s">
        <v>43</v>
      </c>
      <c r="B315" s="18" t="s">
        <v>363</v>
      </c>
      <c r="C315" s="19">
        <v>27683.0</v>
      </c>
      <c r="D315" s="19">
        <v>28545.0</v>
      </c>
      <c r="E315" s="19">
        <v>24020.0</v>
      </c>
      <c r="F315" s="19">
        <v>7499.0</v>
      </c>
      <c r="G315" s="19">
        <v>26513.0</v>
      </c>
      <c r="H315" s="19">
        <v>21103.0</v>
      </c>
      <c r="I315" s="19">
        <v>28513.0</v>
      </c>
      <c r="J315" s="19">
        <v>27827.0</v>
      </c>
      <c r="K315" s="19">
        <v>38785.0</v>
      </c>
      <c r="L315" s="19">
        <v>28153.0</v>
      </c>
      <c r="M315" s="19">
        <v>31688.0</v>
      </c>
      <c r="N315" s="19">
        <v>972.0</v>
      </c>
      <c r="O315" s="19">
        <v>0.0</v>
      </c>
      <c r="P315" s="19">
        <v>37504.0</v>
      </c>
      <c r="Q315" s="19">
        <v>26739.0</v>
      </c>
      <c r="R315" s="19">
        <v>43012.0</v>
      </c>
      <c r="S315" s="19">
        <v>24831.0</v>
      </c>
      <c r="T315" s="19">
        <v>26514.0</v>
      </c>
      <c r="U315" s="19">
        <v>27180.0</v>
      </c>
      <c r="V315" s="19">
        <v>13158.0</v>
      </c>
      <c r="W315" s="19">
        <v>20694.0</v>
      </c>
      <c r="X315" s="19">
        <v>1584.0</v>
      </c>
      <c r="Y315" s="19">
        <v>291301.0</v>
      </c>
      <c r="Z315" s="19">
        <v>221216.0</v>
      </c>
      <c r="AA315" s="19">
        <v>512524.0</v>
      </c>
    </row>
    <row r="316" ht="14.25" hidden="1" customHeight="1">
      <c r="A316" s="11" t="s">
        <v>43</v>
      </c>
      <c r="B316" s="11" t="s">
        <v>364</v>
      </c>
      <c r="C316" s="12">
        <v>46768.0</v>
      </c>
      <c r="D316" s="12">
        <v>31362.0</v>
      </c>
      <c r="E316" s="12">
        <v>33807.0</v>
      </c>
      <c r="F316" s="12">
        <v>26359.0</v>
      </c>
      <c r="G316" s="12">
        <v>29546.0</v>
      </c>
      <c r="H316" s="12">
        <v>33574.0</v>
      </c>
      <c r="I316" s="12">
        <v>33743.0</v>
      </c>
      <c r="J316" s="12">
        <v>6291.0</v>
      </c>
      <c r="K316" s="12">
        <v>41669.0</v>
      </c>
      <c r="L316" s="12">
        <v>23571.0</v>
      </c>
      <c r="M316" s="12">
        <v>26170.0</v>
      </c>
      <c r="N316" s="12">
        <v>34029.0</v>
      </c>
      <c r="O316" s="12">
        <v>19876.0</v>
      </c>
      <c r="P316" s="12">
        <v>33135.0</v>
      </c>
      <c r="Q316" s="12">
        <v>32183.0</v>
      </c>
      <c r="R316" s="12">
        <v>22710.0</v>
      </c>
      <c r="S316" s="12">
        <v>19927.0</v>
      </c>
      <c r="T316" s="12">
        <v>23273.0</v>
      </c>
      <c r="U316" s="12">
        <v>25215.0</v>
      </c>
      <c r="V316" s="12">
        <v>14550.0</v>
      </c>
      <c r="W316" s="12">
        <v>13840.0</v>
      </c>
      <c r="X316" s="12">
        <v>600.0</v>
      </c>
      <c r="Y316" s="12">
        <v>366889.0</v>
      </c>
      <c r="Z316" s="12">
        <v>205309.0</v>
      </c>
      <c r="AA316" s="12">
        <v>572204.0</v>
      </c>
    </row>
    <row r="317" ht="14.25" hidden="1" customHeight="1">
      <c r="A317" s="18" t="s">
        <v>43</v>
      </c>
      <c r="B317" s="18" t="s">
        <v>365</v>
      </c>
      <c r="C317" s="19">
        <v>6600.0</v>
      </c>
      <c r="D317" s="19">
        <v>60750.0</v>
      </c>
      <c r="E317" s="19">
        <v>54304.0</v>
      </c>
      <c r="F317" s="19">
        <v>56187.0</v>
      </c>
      <c r="G317" s="19">
        <v>55251.0</v>
      </c>
      <c r="H317" s="19">
        <v>46431.0</v>
      </c>
      <c r="I317" s="19">
        <v>50900.0</v>
      </c>
      <c r="J317" s="19">
        <v>53638.0</v>
      </c>
      <c r="K317" s="19">
        <v>57825.0</v>
      </c>
      <c r="L317" s="19">
        <v>53208.0</v>
      </c>
      <c r="M317" s="19">
        <v>48355.0</v>
      </c>
      <c r="N317" s="19">
        <v>24390.0</v>
      </c>
      <c r="O317" s="19">
        <v>94425.0</v>
      </c>
      <c r="P317" s="19">
        <v>57615.0</v>
      </c>
      <c r="Q317" s="19">
        <v>75443.0</v>
      </c>
      <c r="R317" s="19">
        <v>39090.0</v>
      </c>
      <c r="S317" s="19">
        <v>41400.0</v>
      </c>
      <c r="T317" s="19">
        <v>43635.0</v>
      </c>
      <c r="U317" s="19">
        <v>45360.0</v>
      </c>
      <c r="V317" s="19">
        <v>27750.0</v>
      </c>
      <c r="W317" s="19">
        <v>26130.0</v>
      </c>
      <c r="X317" s="19">
        <v>480.0</v>
      </c>
      <c r="Y317" s="19">
        <v>567839.0</v>
      </c>
      <c r="Z317" s="19">
        <v>451328.0</v>
      </c>
      <c r="AA317" s="19">
        <v>1019172.0</v>
      </c>
    </row>
    <row r="318" ht="14.25" hidden="1" customHeight="1">
      <c r="A318" s="11" t="s">
        <v>43</v>
      </c>
      <c r="B318" s="11" t="s">
        <v>366</v>
      </c>
      <c r="C318" s="12">
        <v>26914.0</v>
      </c>
      <c r="D318" s="12">
        <v>24027.0</v>
      </c>
      <c r="E318" s="12">
        <v>18215.0</v>
      </c>
      <c r="F318" s="12">
        <v>23768.0</v>
      </c>
      <c r="G318" s="12">
        <v>21306.0</v>
      </c>
      <c r="H318" s="12">
        <v>25305.0</v>
      </c>
      <c r="I318" s="12">
        <v>24340.0</v>
      </c>
      <c r="J318" s="12">
        <v>29134.0</v>
      </c>
      <c r="K318" s="12">
        <v>35454.0</v>
      </c>
      <c r="L318" s="12">
        <v>26266.0</v>
      </c>
      <c r="M318" s="12">
        <v>23852.0</v>
      </c>
      <c r="N318" s="12">
        <v>36.0</v>
      </c>
      <c r="O318" s="12">
        <v>50.0</v>
      </c>
      <c r="P318" s="12">
        <v>17820.0</v>
      </c>
      <c r="Q318" s="12">
        <v>29582.0</v>
      </c>
      <c r="R318" s="12">
        <v>34080.0</v>
      </c>
      <c r="S318" s="12">
        <v>16695.0</v>
      </c>
      <c r="T318" s="12">
        <v>22622.0</v>
      </c>
      <c r="U318" s="12">
        <v>17622.0</v>
      </c>
      <c r="V318" s="12">
        <v>10830.0</v>
      </c>
      <c r="W318" s="12">
        <v>9901.0</v>
      </c>
      <c r="X318" s="12">
        <v>2400.0</v>
      </c>
      <c r="Y318" s="12">
        <v>278617.0</v>
      </c>
      <c r="Z318" s="12">
        <v>161602.0</v>
      </c>
      <c r="AA318" s="12">
        <v>440227.0</v>
      </c>
    </row>
    <row r="319" ht="14.25" hidden="1" customHeight="1">
      <c r="A319" s="18" t="s">
        <v>43</v>
      </c>
      <c r="B319" s="18" t="s">
        <v>367</v>
      </c>
      <c r="C319" s="19">
        <v>27262.0</v>
      </c>
      <c r="D319" s="19">
        <v>20653.0</v>
      </c>
      <c r="E319" s="19">
        <v>18830.0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19">
        <v>0.0</v>
      </c>
      <c r="T319" s="19">
        <v>0.0</v>
      </c>
      <c r="U319" s="19">
        <v>0.0</v>
      </c>
      <c r="V319" s="19">
        <v>0.0</v>
      </c>
      <c r="W319" s="19">
        <v>0.0</v>
      </c>
      <c r="X319" s="19">
        <v>0.0</v>
      </c>
      <c r="Y319" s="19">
        <v>66745.0</v>
      </c>
      <c r="Z319" s="19">
        <v>0.0</v>
      </c>
      <c r="AA319" s="19">
        <v>66746.0</v>
      </c>
    </row>
    <row r="320" ht="14.25" hidden="1" customHeight="1">
      <c r="A320" s="11" t="s">
        <v>43</v>
      </c>
      <c r="B320" s="11" t="s">
        <v>368</v>
      </c>
      <c r="C320" s="12">
        <v>26107.0</v>
      </c>
      <c r="D320" s="12">
        <v>6534.0</v>
      </c>
      <c r="E320" s="12">
        <v>18020.0</v>
      </c>
      <c r="F320" s="12">
        <v>27329.0</v>
      </c>
      <c r="G320" s="12">
        <v>16472.0</v>
      </c>
      <c r="H320" s="12">
        <v>18717.0</v>
      </c>
      <c r="I320" s="12">
        <v>18066.0</v>
      </c>
      <c r="J320" s="12">
        <v>21594.0</v>
      </c>
      <c r="K320" s="12">
        <v>26851.0</v>
      </c>
      <c r="L320" s="12">
        <v>14227.0</v>
      </c>
      <c r="M320" s="12">
        <v>24847.0</v>
      </c>
      <c r="N320" s="12">
        <v>17422.0</v>
      </c>
      <c r="O320" s="12">
        <v>25453.0</v>
      </c>
      <c r="P320" s="12">
        <v>0.0</v>
      </c>
      <c r="Q320" s="12">
        <v>34416.0</v>
      </c>
      <c r="R320" s="12">
        <v>5364.0</v>
      </c>
      <c r="S320" s="12">
        <v>7452.0</v>
      </c>
      <c r="T320" s="12">
        <v>12186.0</v>
      </c>
      <c r="U320" s="12">
        <v>13032.0</v>
      </c>
      <c r="V320" s="12">
        <v>9918.0</v>
      </c>
      <c r="W320" s="12">
        <v>5256.0</v>
      </c>
      <c r="X320" s="12">
        <v>0.0</v>
      </c>
      <c r="Y320" s="12">
        <v>236186.0</v>
      </c>
      <c r="Z320" s="12">
        <v>113077.0</v>
      </c>
      <c r="AA320" s="12">
        <v>349271.0</v>
      </c>
    </row>
    <row r="321" ht="14.25" hidden="1" customHeight="1">
      <c r="A321" s="18" t="s">
        <v>43</v>
      </c>
      <c r="B321" s="18" t="s">
        <v>369</v>
      </c>
      <c r="C321" s="19">
        <v>17548.0</v>
      </c>
      <c r="D321" s="19">
        <v>11937.0</v>
      </c>
      <c r="E321" s="19">
        <v>17640.0</v>
      </c>
      <c r="F321" s="19">
        <v>10131.0</v>
      </c>
      <c r="G321" s="19">
        <v>10619.0</v>
      </c>
      <c r="H321" s="19">
        <v>9599.0</v>
      </c>
      <c r="I321" s="19">
        <v>13961.0</v>
      </c>
      <c r="J321" s="19">
        <v>22551.0</v>
      </c>
      <c r="K321" s="19">
        <v>17021.0</v>
      </c>
      <c r="L321" s="19">
        <v>0.0</v>
      </c>
      <c r="M321" s="19">
        <v>27417.0</v>
      </c>
      <c r="N321" s="19">
        <v>1350.0</v>
      </c>
      <c r="O321" s="19">
        <v>3615.0</v>
      </c>
      <c r="P321" s="19">
        <v>27162.0</v>
      </c>
      <c r="Q321" s="19">
        <v>7275.0</v>
      </c>
      <c r="R321" s="19">
        <v>4.0</v>
      </c>
      <c r="S321" s="19">
        <v>753.0</v>
      </c>
      <c r="T321" s="19">
        <v>0.0</v>
      </c>
      <c r="U321" s="19">
        <v>0.0</v>
      </c>
      <c r="V321" s="19">
        <v>0.0</v>
      </c>
      <c r="W321" s="19">
        <v>0.0</v>
      </c>
      <c r="X321" s="19">
        <v>0.0</v>
      </c>
      <c r="Y321" s="19">
        <v>159774.0</v>
      </c>
      <c r="Z321" s="19">
        <v>38809.0</v>
      </c>
      <c r="AA321" s="19">
        <v>198590.0</v>
      </c>
    </row>
    <row r="322" ht="14.25" hidden="1" customHeight="1">
      <c r="A322" s="11" t="s">
        <v>43</v>
      </c>
      <c r="B322" s="11" t="s">
        <v>370</v>
      </c>
      <c r="C322" s="12">
        <v>25731.0</v>
      </c>
      <c r="D322" s="12">
        <v>27397.0</v>
      </c>
      <c r="E322" s="12">
        <v>25395.0</v>
      </c>
      <c r="F322" s="12">
        <v>21409.0</v>
      </c>
      <c r="G322" s="12">
        <v>24891.0</v>
      </c>
      <c r="H322" s="12">
        <v>21503.0</v>
      </c>
      <c r="I322" s="12">
        <v>26165.0</v>
      </c>
      <c r="J322" s="12">
        <v>27389.0</v>
      </c>
      <c r="K322" s="12">
        <v>26880.0</v>
      </c>
      <c r="L322" s="12">
        <v>14968.0</v>
      </c>
      <c r="M322" s="12">
        <v>43257.0</v>
      </c>
      <c r="N322" s="12">
        <v>26802.0</v>
      </c>
      <c r="O322" s="12">
        <v>144.0</v>
      </c>
      <c r="P322" s="12">
        <v>0.0</v>
      </c>
      <c r="Q322" s="12">
        <v>0.0</v>
      </c>
      <c r="R322" s="12">
        <v>19062.0</v>
      </c>
      <c r="S322" s="12">
        <v>11934.0</v>
      </c>
      <c r="T322" s="12">
        <v>16596.0</v>
      </c>
      <c r="U322" s="12">
        <v>3276.0</v>
      </c>
      <c r="V322" s="12">
        <v>0.0</v>
      </c>
      <c r="W322" s="12">
        <v>0.0</v>
      </c>
      <c r="X322" s="12">
        <v>0.0</v>
      </c>
      <c r="Y322" s="12">
        <v>311787.0</v>
      </c>
      <c r="Z322" s="12">
        <v>51012.0</v>
      </c>
      <c r="AA322" s="12">
        <v>362805.0</v>
      </c>
    </row>
    <row r="323" ht="14.25" hidden="1" customHeight="1">
      <c r="A323" s="18" t="s">
        <v>43</v>
      </c>
      <c r="B323" s="18" t="s">
        <v>371</v>
      </c>
      <c r="C323" s="19">
        <v>21820.0</v>
      </c>
      <c r="D323" s="19">
        <v>13979.0</v>
      </c>
      <c r="E323" s="19">
        <v>15351.0</v>
      </c>
      <c r="F323" s="19">
        <v>19799.0</v>
      </c>
      <c r="G323" s="19">
        <v>13890.0</v>
      </c>
      <c r="H323" s="19">
        <v>17143.0</v>
      </c>
      <c r="I323" s="19">
        <v>13959.0</v>
      </c>
      <c r="J323" s="19">
        <v>19081.0</v>
      </c>
      <c r="K323" s="19">
        <v>34449.0</v>
      </c>
      <c r="L323" s="19">
        <v>13140.0</v>
      </c>
      <c r="M323" s="19">
        <v>43179.0</v>
      </c>
      <c r="N323" s="19">
        <v>20709.0</v>
      </c>
      <c r="O323" s="19">
        <v>288.0</v>
      </c>
      <c r="P323" s="19">
        <v>0.0</v>
      </c>
      <c r="Q323" s="19">
        <v>0.0</v>
      </c>
      <c r="R323" s="19">
        <v>11970.0</v>
      </c>
      <c r="S323" s="19">
        <v>8154.0</v>
      </c>
      <c r="T323" s="19">
        <v>9324.0</v>
      </c>
      <c r="U323" s="19">
        <v>11142.0</v>
      </c>
      <c r="V323" s="19">
        <v>0.0</v>
      </c>
      <c r="W323" s="19">
        <v>0.0</v>
      </c>
      <c r="X323" s="19">
        <v>0.0</v>
      </c>
      <c r="Y323" s="19">
        <v>246499.0</v>
      </c>
      <c r="Z323" s="19">
        <v>40878.0</v>
      </c>
      <c r="AA323" s="19">
        <v>287382.0</v>
      </c>
    </row>
    <row r="324" ht="14.25" hidden="1" customHeight="1">
      <c r="A324" s="11" t="s">
        <v>43</v>
      </c>
      <c r="B324" s="11" t="s">
        <v>372</v>
      </c>
      <c r="C324" s="12">
        <v>102157.0</v>
      </c>
      <c r="D324" s="12">
        <v>79943.0</v>
      </c>
      <c r="E324" s="12">
        <v>67022.0</v>
      </c>
      <c r="F324" s="12">
        <v>65990.0</v>
      </c>
      <c r="G324" s="12">
        <v>51589.0</v>
      </c>
      <c r="H324" s="12">
        <v>72127.0</v>
      </c>
      <c r="I324" s="12">
        <v>60899.0</v>
      </c>
      <c r="J324" s="12">
        <v>89123.0</v>
      </c>
      <c r="K324" s="12">
        <v>88502.0</v>
      </c>
      <c r="L324" s="12">
        <v>115807.0</v>
      </c>
      <c r="M324" s="12">
        <v>127440.0</v>
      </c>
      <c r="N324" s="12">
        <v>81324.0</v>
      </c>
      <c r="O324" s="12">
        <v>68385.0</v>
      </c>
      <c r="P324" s="12">
        <v>73860.0</v>
      </c>
      <c r="Q324" s="12">
        <v>69255.0</v>
      </c>
      <c r="R324" s="12">
        <v>61815.0</v>
      </c>
      <c r="S324" s="12">
        <v>75720.0</v>
      </c>
      <c r="T324" s="12">
        <v>63120.0</v>
      </c>
      <c r="U324" s="12">
        <v>60570.0</v>
      </c>
      <c r="V324" s="12">
        <v>35520.0</v>
      </c>
      <c r="W324" s="12">
        <v>41475.0</v>
      </c>
      <c r="X324" s="12">
        <v>4800.0</v>
      </c>
      <c r="Y324" s="12">
        <v>1001923.0</v>
      </c>
      <c r="Z324" s="12">
        <v>554520.0</v>
      </c>
      <c r="AA324" s="12">
        <v>1556450.0</v>
      </c>
    </row>
    <row r="325" ht="14.25" hidden="1" customHeight="1">
      <c r="A325" s="18" t="s">
        <v>43</v>
      </c>
      <c r="B325" s="18" t="s">
        <v>373</v>
      </c>
      <c r="C325" s="19">
        <v>14637.0</v>
      </c>
      <c r="D325" s="19">
        <v>9826.0</v>
      </c>
      <c r="E325" s="19">
        <v>9405.0</v>
      </c>
      <c r="F325" s="19">
        <v>9954.0</v>
      </c>
      <c r="G325" s="19">
        <v>14953.0</v>
      </c>
      <c r="H325" s="19">
        <v>14944.0</v>
      </c>
      <c r="I325" s="19">
        <v>11938.0</v>
      </c>
      <c r="J325" s="19">
        <v>6471.0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v>0.0</v>
      </c>
      <c r="Y325" s="19">
        <v>92128.0</v>
      </c>
      <c r="Z325" s="19">
        <v>0.0</v>
      </c>
      <c r="AA325" s="19">
        <v>92131.0</v>
      </c>
    </row>
    <row r="326" ht="14.25" hidden="1" customHeight="1">
      <c r="A326" s="11" t="s">
        <v>43</v>
      </c>
      <c r="B326" s="11" t="s">
        <v>374</v>
      </c>
      <c r="C326" s="12">
        <v>11448.0</v>
      </c>
      <c r="D326" s="12">
        <v>9050.0</v>
      </c>
      <c r="E326" s="12">
        <v>6531.0</v>
      </c>
      <c r="F326" s="12">
        <v>9110.0</v>
      </c>
      <c r="G326" s="12">
        <v>8913.0</v>
      </c>
      <c r="H326" s="12">
        <v>11504.0</v>
      </c>
      <c r="I326" s="12">
        <v>10911.0</v>
      </c>
      <c r="J326" s="12">
        <v>4702.0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0.0</v>
      </c>
      <c r="X326" s="12">
        <v>0.0</v>
      </c>
      <c r="Y326" s="12">
        <v>72169.0</v>
      </c>
      <c r="Z326" s="12">
        <v>0.0</v>
      </c>
      <c r="AA326" s="12">
        <v>72173.0</v>
      </c>
    </row>
    <row r="327" ht="14.25" hidden="1" customHeight="1">
      <c r="A327" s="18" t="s">
        <v>43</v>
      </c>
      <c r="B327" s="18" t="s">
        <v>375</v>
      </c>
      <c r="C327" s="19">
        <v>36723.0</v>
      </c>
      <c r="D327" s="19">
        <v>27980.0</v>
      </c>
      <c r="E327" s="19">
        <v>16470.0</v>
      </c>
      <c r="F327" s="19">
        <v>24300.0</v>
      </c>
      <c r="G327" s="19">
        <v>21967.0</v>
      </c>
      <c r="H327" s="19">
        <v>20925.0</v>
      </c>
      <c r="I327" s="19">
        <v>10698.0</v>
      </c>
      <c r="J327" s="19">
        <v>20250.0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v>0.0</v>
      </c>
      <c r="Y327" s="19">
        <v>179313.0</v>
      </c>
      <c r="Z327" s="19">
        <v>0.0</v>
      </c>
      <c r="AA327" s="19">
        <v>179314.0</v>
      </c>
    </row>
    <row r="328" ht="14.25" hidden="1" customHeight="1">
      <c r="A328" s="11" t="s">
        <v>43</v>
      </c>
      <c r="B328" s="11" t="s">
        <v>376</v>
      </c>
      <c r="C328" s="12">
        <v>25382.0</v>
      </c>
      <c r="D328" s="12">
        <v>18402.0</v>
      </c>
      <c r="E328" s="12">
        <v>14647.0</v>
      </c>
      <c r="F328" s="12">
        <v>21230.0</v>
      </c>
      <c r="G328" s="12">
        <v>18986.0</v>
      </c>
      <c r="H328" s="12">
        <v>24428.0</v>
      </c>
      <c r="I328" s="12">
        <v>20577.0</v>
      </c>
      <c r="J328" s="12">
        <v>18900.0</v>
      </c>
      <c r="K328" s="12">
        <v>0.0</v>
      </c>
      <c r="L328" s="12">
        <v>0.0</v>
      </c>
      <c r="M328" s="12">
        <v>28744.0</v>
      </c>
      <c r="N328" s="12">
        <v>29170.0</v>
      </c>
      <c r="O328" s="12">
        <v>23976.0</v>
      </c>
      <c r="P328" s="12">
        <v>12798.0</v>
      </c>
      <c r="Q328" s="12">
        <v>21924.0</v>
      </c>
      <c r="R328" s="12">
        <v>29916.0</v>
      </c>
      <c r="S328" s="12">
        <v>8883.0</v>
      </c>
      <c r="T328" s="12">
        <v>8856.0</v>
      </c>
      <c r="U328" s="12">
        <v>11664.0</v>
      </c>
      <c r="V328" s="12">
        <v>6804.0</v>
      </c>
      <c r="W328" s="12">
        <v>0.0</v>
      </c>
      <c r="X328" s="12">
        <v>777.0</v>
      </c>
      <c r="Y328" s="12">
        <v>220466.0</v>
      </c>
      <c r="Z328" s="12">
        <v>125598.0</v>
      </c>
      <c r="AA328" s="12">
        <v>346068.0</v>
      </c>
    </row>
    <row r="329" ht="14.25" hidden="1" customHeight="1">
      <c r="A329" s="18" t="s">
        <v>43</v>
      </c>
      <c r="B329" s="18" t="s">
        <v>377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19">
        <v>0.0</v>
      </c>
      <c r="T329" s="19">
        <v>0.0</v>
      </c>
      <c r="U329" s="19">
        <v>0.0</v>
      </c>
      <c r="V329" s="19">
        <v>0.0</v>
      </c>
      <c r="W329" s="19">
        <v>0.0</v>
      </c>
      <c r="X329" s="19">
        <v>0.0</v>
      </c>
      <c r="Y329" s="19">
        <v>0.0</v>
      </c>
      <c r="Z329" s="19">
        <v>0.0</v>
      </c>
      <c r="AA329" s="19">
        <v>0.0</v>
      </c>
    </row>
    <row r="330" ht="14.25" hidden="1" customHeight="1">
      <c r="A330" s="11" t="s">
        <v>43</v>
      </c>
      <c r="B330" s="11" t="s">
        <v>378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0.0</v>
      </c>
      <c r="X330" s="12">
        <v>0.0</v>
      </c>
      <c r="Y330" s="12">
        <v>0.0</v>
      </c>
      <c r="Z330" s="12">
        <v>0.0</v>
      </c>
      <c r="AA330" s="12">
        <v>0.0</v>
      </c>
    </row>
    <row r="331" ht="14.25" hidden="1" customHeight="1">
      <c r="A331" s="18" t="s">
        <v>43</v>
      </c>
      <c r="B331" s="18" t="s">
        <v>379</v>
      </c>
      <c r="C331" s="19">
        <v>0.0</v>
      </c>
      <c r="D331" s="19">
        <v>0.0</v>
      </c>
      <c r="E331" s="19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>
        <v>0.0</v>
      </c>
      <c r="Z331" s="19">
        <v>0.0</v>
      </c>
      <c r="AA331" s="19">
        <v>0.0</v>
      </c>
    </row>
    <row r="332" ht="14.25" hidden="1" customHeight="1">
      <c r="A332" s="11" t="s">
        <v>43</v>
      </c>
      <c r="B332" s="11" t="s">
        <v>380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v>0.0</v>
      </c>
      <c r="Y332" s="12">
        <v>0.0</v>
      </c>
      <c r="Z332" s="12">
        <v>0.0</v>
      </c>
      <c r="AA332" s="12">
        <v>0.0</v>
      </c>
    </row>
    <row r="333" ht="14.25" hidden="1" customHeight="1">
      <c r="A333" s="18" t="s">
        <v>43</v>
      </c>
      <c r="B333" s="18" t="s">
        <v>381</v>
      </c>
      <c r="C333" s="19">
        <v>0.0</v>
      </c>
      <c r="D333" s="19">
        <v>0.0</v>
      </c>
      <c r="E333" s="19">
        <v>0.0</v>
      </c>
      <c r="F333" s="19">
        <v>0.0</v>
      </c>
      <c r="G333" s="19">
        <v>0.0</v>
      </c>
      <c r="H333" s="19">
        <v>0.0</v>
      </c>
      <c r="I333" s="19">
        <v>0.0</v>
      </c>
      <c r="J333" s="19">
        <v>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19">
        <v>0.0</v>
      </c>
      <c r="T333" s="19">
        <v>0.0</v>
      </c>
      <c r="U333" s="19">
        <v>0.0</v>
      </c>
      <c r="V333" s="19">
        <v>0.0</v>
      </c>
      <c r="W333" s="19">
        <v>0.0</v>
      </c>
      <c r="X333" s="19">
        <v>0.0</v>
      </c>
      <c r="Y333" s="19">
        <v>0.0</v>
      </c>
      <c r="Z333" s="19">
        <v>0.0</v>
      </c>
      <c r="AA333" s="19">
        <v>0.0</v>
      </c>
    </row>
    <row r="334" ht="14.25" hidden="1" customHeight="1">
      <c r="A334" s="11" t="s">
        <v>43</v>
      </c>
      <c r="B334" s="11" t="s">
        <v>382</v>
      </c>
      <c r="C334" s="12">
        <v>0.0</v>
      </c>
      <c r="D334" s="12">
        <v>0.0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0.0</v>
      </c>
      <c r="X334" s="12">
        <v>0.0</v>
      </c>
      <c r="Y334" s="12">
        <v>0.0</v>
      </c>
      <c r="Z334" s="12">
        <v>0.0</v>
      </c>
      <c r="AA334" s="12">
        <v>0.0</v>
      </c>
    </row>
    <row r="335" ht="14.25" hidden="1" customHeight="1">
      <c r="A335" s="18" t="s">
        <v>43</v>
      </c>
      <c r="B335" s="18" t="s">
        <v>383</v>
      </c>
      <c r="C335" s="19">
        <v>0.0</v>
      </c>
      <c r="D335" s="19">
        <v>0.0</v>
      </c>
      <c r="E335" s="19">
        <v>0.0</v>
      </c>
      <c r="F335" s="19">
        <v>0.0</v>
      </c>
      <c r="G335" s="19">
        <v>0.0</v>
      </c>
      <c r="H335" s="19">
        <v>0.0</v>
      </c>
      <c r="I335" s="19">
        <v>0.0</v>
      </c>
      <c r="J335" s="19">
        <v>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19">
        <v>0.0</v>
      </c>
      <c r="T335" s="19">
        <v>0.0</v>
      </c>
      <c r="U335" s="19">
        <v>0.0</v>
      </c>
      <c r="V335" s="19">
        <v>0.0</v>
      </c>
      <c r="W335" s="19">
        <v>0.0</v>
      </c>
      <c r="X335" s="19">
        <v>0.0</v>
      </c>
      <c r="Y335" s="19">
        <v>0.0</v>
      </c>
      <c r="Z335" s="19">
        <v>0.0</v>
      </c>
      <c r="AA335" s="19">
        <v>0.0</v>
      </c>
    </row>
    <row r="336" ht="14.25" hidden="1" customHeight="1">
      <c r="A336" s="11" t="s">
        <v>43</v>
      </c>
      <c r="B336" s="11" t="s">
        <v>384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0.0</v>
      </c>
      <c r="X336" s="12">
        <v>0.0</v>
      </c>
      <c r="Y336" s="12">
        <v>0.0</v>
      </c>
      <c r="Z336" s="12">
        <v>0.0</v>
      </c>
      <c r="AA336" s="12">
        <v>0.0</v>
      </c>
    </row>
    <row r="337" ht="14.25" hidden="1" customHeight="1">
      <c r="A337" s="18" t="s">
        <v>43</v>
      </c>
      <c r="B337" s="18" t="s">
        <v>385</v>
      </c>
      <c r="C337" s="19">
        <v>0.0</v>
      </c>
      <c r="D337" s="19">
        <v>0.0</v>
      </c>
      <c r="E337" s="19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>
        <v>0.0</v>
      </c>
      <c r="Z337" s="19">
        <v>0.0</v>
      </c>
      <c r="AA337" s="19">
        <v>0.0</v>
      </c>
    </row>
    <row r="338" ht="14.25" hidden="1" customHeight="1">
      <c r="A338" s="11" t="s">
        <v>43</v>
      </c>
      <c r="B338" s="11" t="s">
        <v>386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0.0</v>
      </c>
      <c r="X338" s="12">
        <v>0.0</v>
      </c>
      <c r="Y338" s="12">
        <v>0.0</v>
      </c>
      <c r="Z338" s="12">
        <v>0.0</v>
      </c>
      <c r="AA338" s="12">
        <v>0.0</v>
      </c>
    </row>
    <row r="339" ht="14.25" hidden="1" customHeight="1">
      <c r="A339" s="18" t="s">
        <v>43</v>
      </c>
      <c r="B339" s="18" t="s">
        <v>387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>
        <v>0.0</v>
      </c>
      <c r="Z339" s="19">
        <v>0.0</v>
      </c>
      <c r="AA339" s="19">
        <v>0.0</v>
      </c>
    </row>
    <row r="340" ht="14.25" hidden="1" customHeight="1">
      <c r="A340" s="11" t="s">
        <v>43</v>
      </c>
      <c r="B340" s="11" t="s">
        <v>388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v>0.0</v>
      </c>
      <c r="Y340" s="12">
        <v>0.0</v>
      </c>
      <c r="Z340" s="12">
        <v>0.0</v>
      </c>
      <c r="AA340" s="12">
        <v>0.0</v>
      </c>
    </row>
    <row r="341" ht="14.25" hidden="1" customHeight="1">
      <c r="A341" s="18" t="s">
        <v>43</v>
      </c>
      <c r="B341" s="18" t="s">
        <v>389</v>
      </c>
      <c r="C341" s="19">
        <v>85545.0</v>
      </c>
      <c r="D341" s="19">
        <v>50858.0</v>
      </c>
      <c r="E341" s="19">
        <v>42892.0</v>
      </c>
      <c r="F341" s="19">
        <v>38837.0</v>
      </c>
      <c r="G341" s="19">
        <v>29385.0</v>
      </c>
      <c r="H341" s="19">
        <v>41267.0</v>
      </c>
      <c r="I341" s="19">
        <v>51013.0</v>
      </c>
      <c r="J341" s="19">
        <v>49005.0</v>
      </c>
      <c r="K341" s="19">
        <v>41352.0</v>
      </c>
      <c r="L341" s="19">
        <v>30690.0</v>
      </c>
      <c r="M341" s="19">
        <v>68065.0</v>
      </c>
      <c r="N341" s="19">
        <v>102159.0</v>
      </c>
      <c r="O341" s="19">
        <v>58650.0</v>
      </c>
      <c r="P341" s="19">
        <v>48280.0</v>
      </c>
      <c r="Q341" s="19">
        <v>65160.0</v>
      </c>
      <c r="R341" s="19">
        <v>50910.0</v>
      </c>
      <c r="S341" s="19">
        <v>45693.0</v>
      </c>
      <c r="T341" s="19">
        <v>47190.0</v>
      </c>
      <c r="U341" s="19">
        <v>41490.0</v>
      </c>
      <c r="V341" s="19">
        <v>22140.0</v>
      </c>
      <c r="W341" s="19">
        <v>29312.0</v>
      </c>
      <c r="X341" s="19">
        <v>2640.0</v>
      </c>
      <c r="Y341" s="19">
        <v>631068.0</v>
      </c>
      <c r="Z341" s="19">
        <v>411465.0</v>
      </c>
      <c r="AA341" s="19">
        <v>1042541.0</v>
      </c>
    </row>
    <row r="342" ht="14.25" hidden="1" customHeight="1">
      <c r="A342" s="11" t="s">
        <v>43</v>
      </c>
      <c r="B342" s="11" t="s">
        <v>390</v>
      </c>
      <c r="C342" s="12">
        <v>38405.0</v>
      </c>
      <c r="D342" s="12">
        <v>29156.0</v>
      </c>
      <c r="E342" s="12">
        <v>7267.0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0.0</v>
      </c>
      <c r="X342" s="12">
        <v>0.0</v>
      </c>
      <c r="Y342" s="12">
        <v>74828.0</v>
      </c>
      <c r="Z342" s="12">
        <v>0.0</v>
      </c>
      <c r="AA342" s="12">
        <v>74828.0</v>
      </c>
    </row>
    <row r="343" ht="14.25" hidden="1" customHeight="1">
      <c r="A343" s="18" t="s">
        <v>43</v>
      </c>
      <c r="B343" s="18" t="s">
        <v>391</v>
      </c>
      <c r="C343" s="19">
        <v>28204.0</v>
      </c>
      <c r="D343" s="19">
        <v>22282.0</v>
      </c>
      <c r="E343" s="19">
        <v>12852.0</v>
      </c>
      <c r="F343" s="19">
        <v>20790.0</v>
      </c>
      <c r="G343" s="19">
        <v>13474.0</v>
      </c>
      <c r="H343" s="19">
        <v>378.0</v>
      </c>
      <c r="I343" s="19">
        <v>0.0</v>
      </c>
      <c r="J343" s="19">
        <v>0.0</v>
      </c>
      <c r="K343" s="19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19">
        <v>0.0</v>
      </c>
      <c r="T343" s="19">
        <v>0.0</v>
      </c>
      <c r="U343" s="19">
        <v>0.0</v>
      </c>
      <c r="V343" s="19">
        <v>0.0</v>
      </c>
      <c r="W343" s="19">
        <v>0.0</v>
      </c>
      <c r="X343" s="19">
        <v>0.0</v>
      </c>
      <c r="Y343" s="19">
        <v>97980.0</v>
      </c>
      <c r="Z343" s="19">
        <v>0.0</v>
      </c>
      <c r="AA343" s="19">
        <v>97982.0</v>
      </c>
    </row>
    <row r="344" ht="14.25" hidden="1" customHeight="1">
      <c r="A344" s="11" t="s">
        <v>43</v>
      </c>
      <c r="B344" s="11" t="s">
        <v>392</v>
      </c>
      <c r="C344" s="12">
        <v>1500.0</v>
      </c>
      <c r="D344" s="12">
        <v>41523.0</v>
      </c>
      <c r="E344" s="12">
        <v>49611.0</v>
      </c>
      <c r="F344" s="12">
        <v>17260.0</v>
      </c>
      <c r="G344" s="12">
        <v>10650.0</v>
      </c>
      <c r="H344" s="12">
        <v>31843.0</v>
      </c>
      <c r="I344" s="12">
        <v>31884.0</v>
      </c>
      <c r="J344" s="12">
        <v>1182.0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0.0</v>
      </c>
      <c r="X344" s="12">
        <v>0.0</v>
      </c>
      <c r="Y344" s="12">
        <v>185453.0</v>
      </c>
      <c r="Z344" s="12">
        <v>0.0</v>
      </c>
      <c r="AA344" s="12">
        <v>185456.0</v>
      </c>
    </row>
    <row r="345" ht="14.25" hidden="1" customHeight="1">
      <c r="A345" s="18" t="s">
        <v>43</v>
      </c>
      <c r="B345" s="18" t="s">
        <v>393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19">
        <v>0.0</v>
      </c>
      <c r="T345" s="19">
        <v>0.0</v>
      </c>
      <c r="U345" s="19">
        <v>0.0</v>
      </c>
      <c r="V345" s="19">
        <v>0.0</v>
      </c>
      <c r="W345" s="19">
        <v>0.0</v>
      </c>
      <c r="X345" s="19">
        <v>0.0</v>
      </c>
      <c r="Y345" s="19">
        <v>0.0</v>
      </c>
      <c r="Z345" s="19">
        <v>0.0</v>
      </c>
      <c r="AA345" s="19">
        <v>0.0</v>
      </c>
    </row>
    <row r="346" ht="14.25" hidden="1" customHeight="1">
      <c r="A346" s="11" t="s">
        <v>43</v>
      </c>
      <c r="B346" s="11" t="s">
        <v>394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0.0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0.0</v>
      </c>
      <c r="X346" s="12">
        <v>0.0</v>
      </c>
      <c r="Y346" s="12">
        <v>0.0</v>
      </c>
      <c r="Z346" s="12">
        <v>0.0</v>
      </c>
      <c r="AA346" s="12">
        <v>0.0</v>
      </c>
    </row>
    <row r="347" ht="14.25" hidden="1" customHeight="1">
      <c r="A347" s="18" t="s">
        <v>43</v>
      </c>
      <c r="B347" s="18" t="s">
        <v>395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19">
        <v>0.0</v>
      </c>
      <c r="T347" s="19">
        <v>0.0</v>
      </c>
      <c r="U347" s="19">
        <v>0.0</v>
      </c>
      <c r="V347" s="19">
        <v>0.0</v>
      </c>
      <c r="W347" s="19">
        <v>0.0</v>
      </c>
      <c r="X347" s="19">
        <v>0.0</v>
      </c>
      <c r="Y347" s="19">
        <v>0.0</v>
      </c>
      <c r="Z347" s="19">
        <v>0.0</v>
      </c>
      <c r="AA347" s="19">
        <v>0.0</v>
      </c>
    </row>
    <row r="348" ht="14.25" hidden="1" customHeight="1">
      <c r="A348" s="11" t="s">
        <v>43</v>
      </c>
      <c r="B348" s="11" t="s">
        <v>396</v>
      </c>
      <c r="C348" s="12">
        <v>0.0</v>
      </c>
      <c r="D348" s="12">
        <v>0.0</v>
      </c>
      <c r="E348" s="12">
        <v>0.0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v>0.0</v>
      </c>
      <c r="Y348" s="12">
        <v>0.0</v>
      </c>
      <c r="Z348" s="12">
        <v>0.0</v>
      </c>
      <c r="AA348" s="12">
        <v>0.0</v>
      </c>
    </row>
    <row r="349" ht="14.25" hidden="1" customHeight="1">
      <c r="A349" s="18" t="s">
        <v>43</v>
      </c>
      <c r="B349" s="18" t="s">
        <v>397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19">
        <v>0.0</v>
      </c>
      <c r="T349" s="19">
        <v>0.0</v>
      </c>
      <c r="U349" s="19">
        <v>0.0</v>
      </c>
      <c r="V349" s="19">
        <v>0.0</v>
      </c>
      <c r="W349" s="19">
        <v>0.0</v>
      </c>
      <c r="X349" s="19">
        <v>0.0</v>
      </c>
      <c r="Y349" s="19">
        <v>0.0</v>
      </c>
      <c r="Z349" s="19">
        <v>0.0</v>
      </c>
      <c r="AA349" s="19">
        <v>0.0</v>
      </c>
    </row>
    <row r="350" ht="14.25" hidden="1" customHeight="1">
      <c r="A350" s="11" t="s">
        <v>43</v>
      </c>
      <c r="B350" s="11" t="s">
        <v>398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0.0</v>
      </c>
      <c r="X350" s="12">
        <v>0.0</v>
      </c>
      <c r="Y350" s="12">
        <v>0.0</v>
      </c>
      <c r="Z350" s="12">
        <v>0.0</v>
      </c>
      <c r="AA350" s="12">
        <v>0.0</v>
      </c>
    </row>
    <row r="351" ht="14.25" hidden="1" customHeight="1">
      <c r="A351" s="18" t="s">
        <v>43</v>
      </c>
      <c r="B351" s="18" t="s">
        <v>399</v>
      </c>
      <c r="C351" s="19">
        <v>1744.0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>
        <v>1744.0</v>
      </c>
      <c r="Z351" s="19">
        <v>0.0</v>
      </c>
      <c r="AA351" s="19">
        <v>1744.0</v>
      </c>
    </row>
    <row r="352" ht="14.25" hidden="1" customHeight="1">
      <c r="A352" s="11" t="s">
        <v>43</v>
      </c>
      <c r="B352" s="11" t="s">
        <v>400</v>
      </c>
      <c r="C352" s="12">
        <v>16488.0</v>
      </c>
      <c r="D352" s="12">
        <v>22722.0</v>
      </c>
      <c r="E352" s="12">
        <v>1050.0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0.0</v>
      </c>
      <c r="X352" s="12">
        <v>0.0</v>
      </c>
      <c r="Y352" s="12">
        <v>40260.0</v>
      </c>
      <c r="Z352" s="12">
        <v>0.0</v>
      </c>
      <c r="AA352" s="12">
        <v>40261.0</v>
      </c>
    </row>
    <row r="353" ht="14.25" hidden="1" customHeight="1">
      <c r="A353" s="18" t="s">
        <v>43</v>
      </c>
      <c r="B353" s="18" t="s">
        <v>401</v>
      </c>
      <c r="C353" s="19">
        <v>60709.0</v>
      </c>
      <c r="D353" s="19">
        <v>36778.0</v>
      </c>
      <c r="E353" s="19">
        <v>40166.0</v>
      </c>
      <c r="F353" s="19">
        <v>45841.0</v>
      </c>
      <c r="G353" s="19">
        <v>44601.0</v>
      </c>
      <c r="H353" s="19">
        <v>42622.0</v>
      </c>
      <c r="I353" s="19">
        <v>43342.0</v>
      </c>
      <c r="J353" s="19">
        <v>59518.0</v>
      </c>
      <c r="K353" s="19">
        <v>63304.0</v>
      </c>
      <c r="L353" s="19">
        <v>86650.0</v>
      </c>
      <c r="M353" s="19">
        <v>53475.0</v>
      </c>
      <c r="N353" s="19">
        <v>73635.0</v>
      </c>
      <c r="O353" s="19">
        <v>432.0</v>
      </c>
      <c r="P353" s="19">
        <v>0.0</v>
      </c>
      <c r="Q353" s="19">
        <v>0.0</v>
      </c>
      <c r="R353" s="19">
        <v>32880.0</v>
      </c>
      <c r="S353" s="19">
        <v>22935.0</v>
      </c>
      <c r="T353" s="19">
        <v>27705.0</v>
      </c>
      <c r="U353" s="19">
        <v>0.0</v>
      </c>
      <c r="V353" s="19">
        <v>0.0</v>
      </c>
      <c r="W353" s="19">
        <v>0.0</v>
      </c>
      <c r="X353" s="19">
        <v>0.0</v>
      </c>
      <c r="Y353" s="19">
        <v>650641.0</v>
      </c>
      <c r="Z353" s="19">
        <v>83952.0</v>
      </c>
      <c r="AA353" s="19">
        <v>734598.0</v>
      </c>
    </row>
    <row r="354" ht="14.25" hidden="1" customHeight="1">
      <c r="A354" s="11" t="s">
        <v>43</v>
      </c>
      <c r="B354" s="11" t="s">
        <v>402</v>
      </c>
      <c r="C354" s="12">
        <v>51657.0</v>
      </c>
      <c r="D354" s="12">
        <v>52564.0</v>
      </c>
      <c r="E354" s="12">
        <v>50698.0</v>
      </c>
      <c r="F354" s="12">
        <v>47551.0</v>
      </c>
      <c r="G354" s="12">
        <v>43726.0</v>
      </c>
      <c r="H354" s="12">
        <v>43677.0</v>
      </c>
      <c r="I354" s="12">
        <v>38321.0</v>
      </c>
      <c r="J354" s="12">
        <v>54740.0</v>
      </c>
      <c r="K354" s="12">
        <v>69937.0</v>
      </c>
      <c r="L354" s="12">
        <v>4320.0</v>
      </c>
      <c r="M354" s="12">
        <v>61369.0</v>
      </c>
      <c r="N354" s="12">
        <v>26310.0</v>
      </c>
      <c r="O354" s="12">
        <v>87360.0</v>
      </c>
      <c r="P354" s="12">
        <v>43995.0</v>
      </c>
      <c r="Q354" s="12">
        <v>61800.0</v>
      </c>
      <c r="R354" s="12">
        <v>64410.0</v>
      </c>
      <c r="S354" s="12">
        <v>45813.0</v>
      </c>
      <c r="T354" s="12">
        <v>45885.0</v>
      </c>
      <c r="U354" s="12">
        <v>43890.0</v>
      </c>
      <c r="V354" s="12">
        <v>23130.0</v>
      </c>
      <c r="W354" s="12">
        <v>26838.0</v>
      </c>
      <c r="X354" s="12">
        <v>1200.0</v>
      </c>
      <c r="Y354" s="12">
        <v>544870.0</v>
      </c>
      <c r="Z354" s="12">
        <v>444321.0</v>
      </c>
      <c r="AA354" s="12">
        <v>989197.0</v>
      </c>
    </row>
    <row r="355" ht="14.25" hidden="1" customHeight="1">
      <c r="A355" s="18" t="s">
        <v>43</v>
      </c>
      <c r="B355" s="18" t="s">
        <v>403</v>
      </c>
      <c r="C355" s="19">
        <v>71557.0</v>
      </c>
      <c r="D355" s="19">
        <v>42090.0</v>
      </c>
      <c r="E355" s="19">
        <v>35138.0</v>
      </c>
      <c r="F355" s="19">
        <v>38855.0</v>
      </c>
      <c r="G355" s="19">
        <v>35918.0</v>
      </c>
      <c r="H355" s="19">
        <v>32316.0</v>
      </c>
      <c r="I355" s="19">
        <v>31324.0</v>
      </c>
      <c r="J355" s="19">
        <v>51682.0</v>
      </c>
      <c r="K355" s="19">
        <v>64231.0</v>
      </c>
      <c r="L355" s="19">
        <v>51315.0</v>
      </c>
      <c r="M355" s="19">
        <v>44130.0</v>
      </c>
      <c r="N355" s="19">
        <v>9930.0</v>
      </c>
      <c r="O355" s="19">
        <v>50190.0</v>
      </c>
      <c r="P355" s="19">
        <v>41650.0</v>
      </c>
      <c r="Q355" s="19">
        <v>44972.0</v>
      </c>
      <c r="R355" s="19">
        <v>70800.0</v>
      </c>
      <c r="S355" s="19">
        <v>38223.0</v>
      </c>
      <c r="T355" s="19">
        <v>34097.0</v>
      </c>
      <c r="U355" s="19">
        <v>34420.0</v>
      </c>
      <c r="V355" s="19">
        <v>19380.0</v>
      </c>
      <c r="W355" s="19">
        <v>25750.0</v>
      </c>
      <c r="X355" s="19">
        <v>0.0</v>
      </c>
      <c r="Y355" s="19">
        <v>508486.0</v>
      </c>
      <c r="Z355" s="19">
        <v>359482.0</v>
      </c>
      <c r="AA355" s="19">
        <v>867975.0</v>
      </c>
    </row>
    <row r="356" ht="14.25" hidden="1" customHeight="1">
      <c r="A356" s="11" t="s">
        <v>43</v>
      </c>
      <c r="B356" s="11" t="s">
        <v>404</v>
      </c>
      <c r="C356" s="12">
        <v>1088.0</v>
      </c>
      <c r="D356" s="12">
        <v>298.0</v>
      </c>
      <c r="E356" s="12">
        <v>416.0</v>
      </c>
      <c r="F356" s="12">
        <v>808.0</v>
      </c>
      <c r="G356" s="12">
        <v>136.0</v>
      </c>
      <c r="H356" s="12">
        <v>0.0</v>
      </c>
      <c r="I356" s="12">
        <v>350.0</v>
      </c>
      <c r="J356" s="12">
        <v>64.0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0.0</v>
      </c>
      <c r="X356" s="12">
        <v>0.0</v>
      </c>
      <c r="Y356" s="12">
        <v>3160.0</v>
      </c>
      <c r="Z356" s="12">
        <v>0.0</v>
      </c>
      <c r="AA356" s="12">
        <v>3160.0</v>
      </c>
    </row>
    <row r="357" ht="14.25" hidden="1" customHeight="1">
      <c r="A357" s="18" t="s">
        <v>43</v>
      </c>
      <c r="B357" s="18" t="s">
        <v>405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>
        <v>0.0</v>
      </c>
      <c r="Z357" s="19">
        <v>0.0</v>
      </c>
      <c r="AA357" s="19">
        <v>0.0</v>
      </c>
    </row>
    <row r="358" ht="14.25" hidden="1" customHeight="1">
      <c r="A358" s="11" t="s">
        <v>43</v>
      </c>
      <c r="B358" s="11" t="s">
        <v>406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v>0.0</v>
      </c>
      <c r="Y358" s="12">
        <v>0.0</v>
      </c>
      <c r="Z358" s="12">
        <v>0.0</v>
      </c>
      <c r="AA358" s="12">
        <v>0.0</v>
      </c>
    </row>
    <row r="359" ht="14.25" hidden="1" customHeight="1">
      <c r="A359" s="18" t="s">
        <v>43</v>
      </c>
      <c r="B359" s="18" t="s">
        <v>407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19">
        <v>0.0</v>
      </c>
      <c r="T359" s="19">
        <v>0.0</v>
      </c>
      <c r="U359" s="19">
        <v>0.0</v>
      </c>
      <c r="V359" s="19">
        <v>0.0</v>
      </c>
      <c r="W359" s="19">
        <v>0.0</v>
      </c>
      <c r="X359" s="19">
        <v>0.0</v>
      </c>
      <c r="Y359" s="19">
        <v>0.0</v>
      </c>
      <c r="Z359" s="19">
        <v>0.0</v>
      </c>
      <c r="AA359" s="19">
        <v>0.0</v>
      </c>
    </row>
    <row r="360" ht="14.25" hidden="1" customHeight="1">
      <c r="A360" s="11" t="s">
        <v>43</v>
      </c>
      <c r="B360" s="11" t="s">
        <v>408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0.0</v>
      </c>
      <c r="X360" s="12">
        <v>0.0</v>
      </c>
      <c r="Y360" s="12">
        <v>0.0</v>
      </c>
      <c r="Z360" s="12">
        <v>0.0</v>
      </c>
      <c r="AA360" s="12">
        <v>0.0</v>
      </c>
    </row>
    <row r="361" ht="14.25" hidden="1" customHeight="1">
      <c r="A361" s="18" t="s">
        <v>43</v>
      </c>
      <c r="B361" s="18" t="s">
        <v>409</v>
      </c>
      <c r="C361" s="19">
        <v>0.0</v>
      </c>
      <c r="D361" s="19">
        <v>0.0</v>
      </c>
      <c r="E361" s="19">
        <v>0.0</v>
      </c>
      <c r="F361" s="19">
        <v>0.0</v>
      </c>
      <c r="G361" s="19">
        <v>0.0</v>
      </c>
      <c r="H361" s="19">
        <v>0.0</v>
      </c>
      <c r="I361" s="19">
        <v>0.0</v>
      </c>
      <c r="J361" s="19">
        <v>0.0</v>
      </c>
      <c r="K361" s="19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19">
        <v>0.0</v>
      </c>
      <c r="T361" s="19">
        <v>0.0</v>
      </c>
      <c r="U361" s="19">
        <v>0.0</v>
      </c>
      <c r="V361" s="19">
        <v>0.0</v>
      </c>
      <c r="W361" s="19">
        <v>0.0</v>
      </c>
      <c r="X361" s="19">
        <v>0.0</v>
      </c>
      <c r="Y361" s="19">
        <v>0.0</v>
      </c>
      <c r="Z361" s="19">
        <v>0.0</v>
      </c>
      <c r="AA361" s="19">
        <v>0.0</v>
      </c>
    </row>
    <row r="362" ht="14.25" hidden="1" customHeight="1">
      <c r="A362" s="11" t="s">
        <v>43</v>
      </c>
      <c r="B362" s="11" t="s">
        <v>410</v>
      </c>
      <c r="C362" s="12">
        <v>36796.0</v>
      </c>
      <c r="D362" s="12">
        <v>30118.0</v>
      </c>
      <c r="E362" s="12">
        <v>26520.0</v>
      </c>
      <c r="F362" s="12">
        <v>42963.0</v>
      </c>
      <c r="G362" s="12">
        <v>34144.0</v>
      </c>
      <c r="H362" s="12">
        <v>29776.0</v>
      </c>
      <c r="I362" s="12">
        <v>43547.0</v>
      </c>
      <c r="J362" s="12">
        <v>43018.0</v>
      </c>
      <c r="K362" s="12">
        <v>44314.0</v>
      </c>
      <c r="L362" s="12">
        <v>30900.0</v>
      </c>
      <c r="M362" s="12">
        <v>49900.0</v>
      </c>
      <c r="N362" s="12">
        <v>21606.0</v>
      </c>
      <c r="O362" s="12">
        <v>46031.0</v>
      </c>
      <c r="P362" s="12">
        <v>0.0</v>
      </c>
      <c r="Q362" s="12">
        <v>0.0</v>
      </c>
      <c r="R362" s="12">
        <v>16710.0</v>
      </c>
      <c r="S362" s="12">
        <v>17640.0</v>
      </c>
      <c r="T362" s="12">
        <v>31035.0</v>
      </c>
      <c r="U362" s="12">
        <v>14490.0</v>
      </c>
      <c r="V362" s="12">
        <v>23130.0</v>
      </c>
      <c r="W362" s="12">
        <v>18150.0</v>
      </c>
      <c r="X362" s="12">
        <v>1680.0</v>
      </c>
      <c r="Y362" s="12">
        <v>433602.0</v>
      </c>
      <c r="Z362" s="12">
        <v>168866.0</v>
      </c>
      <c r="AA362" s="12">
        <v>602474.0</v>
      </c>
    </row>
    <row r="363" ht="14.25" hidden="1" customHeight="1">
      <c r="A363" s="18" t="s">
        <v>43</v>
      </c>
      <c r="B363" s="18" t="s">
        <v>411</v>
      </c>
      <c r="C363" s="19">
        <v>994.0</v>
      </c>
      <c r="D363" s="19">
        <v>0.0</v>
      </c>
      <c r="E363" s="19">
        <v>0.0</v>
      </c>
      <c r="F363" s="19">
        <v>630.0</v>
      </c>
      <c r="G363" s="19">
        <v>276.0</v>
      </c>
      <c r="H363" s="19">
        <v>80.0</v>
      </c>
      <c r="I363" s="19">
        <v>76.0</v>
      </c>
      <c r="J363" s="19">
        <v>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19">
        <v>0.0</v>
      </c>
      <c r="T363" s="19">
        <v>0.0</v>
      </c>
      <c r="U363" s="19">
        <v>0.0</v>
      </c>
      <c r="V363" s="19">
        <v>0.0</v>
      </c>
      <c r="W363" s="19">
        <v>0.0</v>
      </c>
      <c r="X363" s="19">
        <v>0.0</v>
      </c>
      <c r="Y363" s="19">
        <v>2056.0</v>
      </c>
      <c r="Z363" s="19">
        <v>0.0</v>
      </c>
      <c r="AA363" s="19">
        <v>2057.0</v>
      </c>
    </row>
    <row r="364" ht="14.25" hidden="1" customHeight="1">
      <c r="A364" s="11" t="s">
        <v>43</v>
      </c>
      <c r="B364" s="11" t="s">
        <v>412</v>
      </c>
      <c r="C364" s="12">
        <v>2196.0</v>
      </c>
      <c r="D364" s="12">
        <v>245.0</v>
      </c>
      <c r="E364" s="12">
        <v>702.0</v>
      </c>
      <c r="F364" s="12">
        <v>1656.0</v>
      </c>
      <c r="G364" s="12">
        <v>656.0</v>
      </c>
      <c r="H364" s="12">
        <v>80.0</v>
      </c>
      <c r="I364" s="12">
        <v>443.0</v>
      </c>
      <c r="J364" s="12">
        <v>200.0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0.0</v>
      </c>
      <c r="X364" s="12">
        <v>0.0</v>
      </c>
      <c r="Y364" s="12">
        <v>6178.0</v>
      </c>
      <c r="Z364" s="12">
        <v>0.0</v>
      </c>
      <c r="AA364" s="12">
        <v>6180.0</v>
      </c>
    </row>
    <row r="365" ht="14.25" hidden="1" customHeight="1">
      <c r="A365" s="18" t="s">
        <v>43</v>
      </c>
      <c r="B365" s="18" t="s">
        <v>413</v>
      </c>
      <c r="C365" s="19">
        <v>1525.0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19">
        <v>0.0</v>
      </c>
      <c r="T365" s="19">
        <v>0.0</v>
      </c>
      <c r="U365" s="19">
        <v>0.0</v>
      </c>
      <c r="V365" s="19">
        <v>0.0</v>
      </c>
      <c r="W365" s="19">
        <v>0.0</v>
      </c>
      <c r="X365" s="19">
        <v>0.0</v>
      </c>
      <c r="Y365" s="19">
        <v>1525.0</v>
      </c>
      <c r="Z365" s="19">
        <v>0.0</v>
      </c>
      <c r="AA365" s="19">
        <v>1525.0</v>
      </c>
    </row>
    <row r="366" ht="14.25" hidden="1" customHeight="1">
      <c r="A366" s="11" t="s">
        <v>43</v>
      </c>
      <c r="B366" s="11" t="s">
        <v>414</v>
      </c>
      <c r="C366" s="12">
        <v>814.0</v>
      </c>
      <c r="D366" s="12">
        <v>252.0</v>
      </c>
      <c r="E366" s="12">
        <v>720.0</v>
      </c>
      <c r="F366" s="12">
        <v>972.0</v>
      </c>
      <c r="G366" s="12">
        <v>476.0</v>
      </c>
      <c r="H366" s="12">
        <v>0.0</v>
      </c>
      <c r="I366" s="12">
        <v>473.0</v>
      </c>
      <c r="J366" s="12">
        <v>300.0</v>
      </c>
      <c r="K366" s="12">
        <v>80.0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v>0.0</v>
      </c>
      <c r="Y366" s="12">
        <v>4087.0</v>
      </c>
      <c r="Z366" s="12">
        <v>0.0</v>
      </c>
      <c r="AA366" s="12">
        <v>4088.0</v>
      </c>
    </row>
    <row r="367" ht="14.25" hidden="1" customHeight="1">
      <c r="A367" s="18" t="s">
        <v>43</v>
      </c>
      <c r="B367" s="18" t="s">
        <v>415</v>
      </c>
      <c r="C367" s="19">
        <v>17414.0</v>
      </c>
      <c r="D367" s="19">
        <v>29714.0</v>
      </c>
      <c r="E367" s="19">
        <v>22343.0</v>
      </c>
      <c r="F367" s="19">
        <v>25659.0</v>
      </c>
      <c r="G367" s="19">
        <v>24618.0</v>
      </c>
      <c r="H367" s="19">
        <v>26310.0</v>
      </c>
      <c r="I367" s="19">
        <v>24564.0</v>
      </c>
      <c r="J367" s="19">
        <v>24812.0</v>
      </c>
      <c r="K367" s="19">
        <v>33618.0</v>
      </c>
      <c r="L367" s="19">
        <v>21969.0</v>
      </c>
      <c r="M367" s="19">
        <v>38171.0</v>
      </c>
      <c r="N367" s="19">
        <v>8130.0</v>
      </c>
      <c r="O367" s="19">
        <v>34139.0</v>
      </c>
      <c r="P367" s="19">
        <v>22486.0</v>
      </c>
      <c r="Q367" s="19">
        <v>31362.0</v>
      </c>
      <c r="R367" s="19">
        <v>27496.0</v>
      </c>
      <c r="S367" s="19">
        <v>17737.0</v>
      </c>
      <c r="T367" s="19">
        <v>22507.0</v>
      </c>
      <c r="U367" s="19">
        <v>19080.0</v>
      </c>
      <c r="V367" s="19">
        <v>14205.0</v>
      </c>
      <c r="W367" s="19">
        <v>12375.0</v>
      </c>
      <c r="X367" s="19">
        <v>1200.0</v>
      </c>
      <c r="Y367" s="19">
        <v>297322.0</v>
      </c>
      <c r="Z367" s="19">
        <v>202587.0</v>
      </c>
      <c r="AA367" s="19">
        <v>499916.0</v>
      </c>
    </row>
    <row r="368" ht="14.25" hidden="1" customHeight="1">
      <c r="A368" s="11" t="s">
        <v>43</v>
      </c>
      <c r="B368" s="11" t="s">
        <v>416</v>
      </c>
      <c r="C368" s="12">
        <v>1112.0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0.0</v>
      </c>
      <c r="X368" s="12">
        <v>0.0</v>
      </c>
      <c r="Y368" s="12">
        <v>1112.0</v>
      </c>
      <c r="Z368" s="12">
        <v>0.0</v>
      </c>
      <c r="AA368" s="12">
        <v>1112.0</v>
      </c>
    </row>
    <row r="369" ht="14.25" hidden="1" customHeight="1">
      <c r="A369" s="18" t="s">
        <v>43</v>
      </c>
      <c r="B369" s="18" t="s">
        <v>417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>
        <v>0.0</v>
      </c>
      <c r="Z369" s="19">
        <v>0.0</v>
      </c>
      <c r="AA369" s="19">
        <v>0.0</v>
      </c>
    </row>
    <row r="370" ht="14.25" hidden="1" customHeight="1">
      <c r="A370" s="11" t="s">
        <v>43</v>
      </c>
      <c r="B370" s="11" t="s">
        <v>418</v>
      </c>
      <c r="C370" s="12">
        <v>738.0</v>
      </c>
      <c r="D370" s="12">
        <v>230.0</v>
      </c>
      <c r="E370" s="12">
        <v>396.0</v>
      </c>
      <c r="F370" s="12">
        <v>540.0</v>
      </c>
      <c r="G370" s="12">
        <v>796.0</v>
      </c>
      <c r="H370" s="12">
        <v>360.0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0.0</v>
      </c>
      <c r="X370" s="12">
        <v>0.0</v>
      </c>
      <c r="Y370" s="12">
        <v>3060.0</v>
      </c>
      <c r="Z370" s="12">
        <v>0.0</v>
      </c>
      <c r="AA370" s="12">
        <v>3060.0</v>
      </c>
    </row>
    <row r="371" ht="14.25" hidden="1" customHeight="1">
      <c r="A371" s="18" t="s">
        <v>43</v>
      </c>
      <c r="B371" s="18" t="s">
        <v>419</v>
      </c>
      <c r="C371" s="19">
        <v>13616.0</v>
      </c>
      <c r="D371" s="19">
        <v>13171.0</v>
      </c>
      <c r="E371" s="19">
        <v>17928.0</v>
      </c>
      <c r="F371" s="19">
        <v>14676.0</v>
      </c>
      <c r="G371" s="19">
        <v>15898.0</v>
      </c>
      <c r="H371" s="19">
        <v>12449.0</v>
      </c>
      <c r="I371" s="19">
        <v>14273.0</v>
      </c>
      <c r="J371" s="19">
        <v>14730.0</v>
      </c>
      <c r="K371" s="19">
        <v>15664.0</v>
      </c>
      <c r="L371" s="19">
        <v>9388.0</v>
      </c>
      <c r="M371" s="19">
        <v>19003.0</v>
      </c>
      <c r="N371" s="19">
        <v>23367.0</v>
      </c>
      <c r="O371" s="19">
        <v>17016.0</v>
      </c>
      <c r="P371" s="19">
        <v>1.0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>
        <v>184163.0</v>
      </c>
      <c r="Z371" s="19">
        <v>17017.0</v>
      </c>
      <c r="AA371" s="19">
        <v>201186.0</v>
      </c>
    </row>
    <row r="372" ht="14.25" hidden="1" customHeight="1">
      <c r="A372" s="11" t="s">
        <v>43</v>
      </c>
      <c r="B372" s="11" t="s">
        <v>420</v>
      </c>
      <c r="C372" s="12">
        <v>1312.0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v>0.0</v>
      </c>
      <c r="Y372" s="12">
        <v>1312.0</v>
      </c>
      <c r="Z372" s="12">
        <v>0.0</v>
      </c>
      <c r="AA372" s="12">
        <v>1312.0</v>
      </c>
    </row>
    <row r="373" ht="14.25" hidden="1" customHeight="1">
      <c r="A373" s="18" t="s">
        <v>43</v>
      </c>
      <c r="B373" s="18" t="s">
        <v>421</v>
      </c>
      <c r="C373" s="19">
        <v>720.0</v>
      </c>
      <c r="D373" s="19">
        <v>140.0</v>
      </c>
      <c r="E373" s="19">
        <v>856.0</v>
      </c>
      <c r="F373" s="19">
        <v>1056.0</v>
      </c>
      <c r="G373" s="19">
        <v>68.0</v>
      </c>
      <c r="H373" s="19">
        <v>256.0</v>
      </c>
      <c r="I373" s="19">
        <v>68.0</v>
      </c>
      <c r="J373" s="19">
        <v>240.0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>
        <v>3404.0</v>
      </c>
      <c r="Z373" s="19">
        <v>0.0</v>
      </c>
      <c r="AA373" s="19">
        <v>3404.0</v>
      </c>
    </row>
    <row r="374" ht="14.25" hidden="1" customHeight="1">
      <c r="A374" s="11" t="s">
        <v>43</v>
      </c>
      <c r="B374" s="11" t="s">
        <v>422</v>
      </c>
      <c r="C374" s="12">
        <v>3300.0</v>
      </c>
      <c r="D374" s="12">
        <v>605.0</v>
      </c>
      <c r="E374" s="12">
        <v>11.0</v>
      </c>
      <c r="F374" s="12">
        <v>1.0</v>
      </c>
      <c r="G374" s="12">
        <v>1.0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0.0</v>
      </c>
      <c r="X374" s="12">
        <v>0.0</v>
      </c>
      <c r="Y374" s="12">
        <v>3918.0</v>
      </c>
      <c r="Z374" s="12">
        <v>0.0</v>
      </c>
      <c r="AA374" s="12">
        <v>3920.0</v>
      </c>
    </row>
    <row r="375" ht="14.25" hidden="1" customHeight="1">
      <c r="A375" s="18" t="s">
        <v>43</v>
      </c>
      <c r="B375" s="18" t="s">
        <v>423</v>
      </c>
      <c r="C375" s="19">
        <v>3300.0</v>
      </c>
      <c r="D375" s="19">
        <v>235.0</v>
      </c>
      <c r="E375" s="19">
        <v>16.0</v>
      </c>
      <c r="F375" s="19">
        <v>1.0</v>
      </c>
      <c r="G375" s="19">
        <v>1.0</v>
      </c>
      <c r="H375" s="19">
        <v>4.0</v>
      </c>
      <c r="I375" s="19">
        <v>1.0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>
        <v>3558.0</v>
      </c>
      <c r="Z375" s="19">
        <v>0.0</v>
      </c>
      <c r="AA375" s="19">
        <v>3561.0</v>
      </c>
    </row>
    <row r="376" ht="14.25" hidden="1" customHeight="1">
      <c r="A376" s="11" t="s">
        <v>43</v>
      </c>
      <c r="B376" s="11" t="s">
        <v>424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v>0.0</v>
      </c>
      <c r="Y376" s="12">
        <v>0.0</v>
      </c>
      <c r="Z376" s="12">
        <v>0.0</v>
      </c>
      <c r="AA376" s="12">
        <v>0.0</v>
      </c>
    </row>
    <row r="377" ht="14.25" hidden="1" customHeight="1">
      <c r="A377" s="18" t="s">
        <v>43</v>
      </c>
      <c r="B377" s="18" t="s">
        <v>425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>
        <v>0.0</v>
      </c>
      <c r="Z377" s="19">
        <v>0.0</v>
      </c>
      <c r="AA377" s="19">
        <v>0.0</v>
      </c>
    </row>
    <row r="378" ht="14.25" hidden="1" customHeight="1">
      <c r="A378" s="11" t="s">
        <v>43</v>
      </c>
      <c r="B378" s="11" t="s">
        <v>426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0.0</v>
      </c>
      <c r="X378" s="12">
        <v>0.0</v>
      </c>
      <c r="Y378" s="12">
        <v>0.0</v>
      </c>
      <c r="Z378" s="12">
        <v>0.0</v>
      </c>
      <c r="AA378" s="12">
        <v>0.0</v>
      </c>
    </row>
    <row r="379" ht="14.25" hidden="1" customHeight="1">
      <c r="A379" s="18" t="s">
        <v>43</v>
      </c>
      <c r="B379" s="18" t="s">
        <v>427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19">
        <v>0.0</v>
      </c>
      <c r="T379" s="19">
        <v>0.0</v>
      </c>
      <c r="U379" s="19">
        <v>0.0</v>
      </c>
      <c r="V379" s="19">
        <v>0.0</v>
      </c>
      <c r="W379" s="19">
        <v>0.0</v>
      </c>
      <c r="X379" s="19">
        <v>0.0</v>
      </c>
      <c r="Y379" s="19">
        <v>0.0</v>
      </c>
      <c r="Z379" s="19">
        <v>0.0</v>
      </c>
      <c r="AA379" s="19">
        <v>0.0</v>
      </c>
    </row>
    <row r="380" ht="14.25" hidden="1" customHeight="1">
      <c r="A380" s="11" t="s">
        <v>43</v>
      </c>
      <c r="B380" s="11" t="s">
        <v>428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0.0</v>
      </c>
      <c r="X380" s="12">
        <v>0.0</v>
      </c>
      <c r="Y380" s="12">
        <v>0.0</v>
      </c>
      <c r="Z380" s="12">
        <v>0.0</v>
      </c>
      <c r="AA380" s="12">
        <v>0.0</v>
      </c>
    </row>
    <row r="381" ht="14.25" hidden="1" customHeight="1">
      <c r="A381" s="18" t="s">
        <v>43</v>
      </c>
      <c r="B381" s="18" t="s">
        <v>429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>
        <v>0.0</v>
      </c>
      <c r="Z381" s="19">
        <v>0.0</v>
      </c>
      <c r="AA381" s="19">
        <v>0.0</v>
      </c>
    </row>
    <row r="382" ht="14.25" hidden="1" customHeight="1">
      <c r="A382" s="11" t="s">
        <v>43</v>
      </c>
      <c r="B382" s="11" t="s">
        <v>430</v>
      </c>
      <c r="C382" s="12">
        <v>0.0</v>
      </c>
      <c r="D382" s="12">
        <v>1180.0</v>
      </c>
      <c r="E382" s="12">
        <v>320.0</v>
      </c>
      <c r="F382" s="12">
        <v>160.0</v>
      </c>
      <c r="G382" s="12">
        <v>650.0</v>
      </c>
      <c r="H382" s="12">
        <v>0.0</v>
      </c>
      <c r="I382" s="12">
        <v>717.0</v>
      </c>
      <c r="J382" s="12">
        <v>0.0</v>
      </c>
      <c r="K382" s="12">
        <v>120.0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v>0.0</v>
      </c>
      <c r="Y382" s="12">
        <v>3147.0</v>
      </c>
      <c r="Z382" s="12">
        <v>0.0</v>
      </c>
      <c r="AA382" s="12">
        <v>3147.0</v>
      </c>
    </row>
    <row r="383" ht="14.25" hidden="1" customHeight="1">
      <c r="A383" s="18" t="s">
        <v>43</v>
      </c>
      <c r="B383" s="18" t="s">
        <v>431</v>
      </c>
      <c r="C383" s="19">
        <v>0.0</v>
      </c>
      <c r="D383" s="19">
        <v>400.0</v>
      </c>
      <c r="E383" s="19">
        <v>400.0</v>
      </c>
      <c r="F383" s="19">
        <v>0.0</v>
      </c>
      <c r="G383" s="19">
        <v>100.0</v>
      </c>
      <c r="H383" s="19">
        <v>1400.0</v>
      </c>
      <c r="I383" s="19">
        <v>0.0</v>
      </c>
      <c r="J383" s="19">
        <v>112.0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>
        <v>2412.0</v>
      </c>
      <c r="Z383" s="19">
        <v>0.0</v>
      </c>
      <c r="AA383" s="19">
        <v>2412.0</v>
      </c>
    </row>
    <row r="384" ht="14.25" hidden="1" customHeight="1">
      <c r="A384" s="11" t="s">
        <v>43</v>
      </c>
      <c r="B384" s="11" t="s">
        <v>432</v>
      </c>
      <c r="C384" s="12">
        <v>0.0</v>
      </c>
      <c r="D384" s="12">
        <v>337.0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0.0</v>
      </c>
      <c r="X384" s="12">
        <v>0.0</v>
      </c>
      <c r="Y384" s="12">
        <v>337.0</v>
      </c>
      <c r="Z384" s="12">
        <v>0.0</v>
      </c>
      <c r="AA384" s="12">
        <v>337.0</v>
      </c>
    </row>
    <row r="385" ht="14.25" hidden="1" customHeight="1">
      <c r="A385" s="18" t="s">
        <v>43</v>
      </c>
      <c r="B385" s="18" t="s">
        <v>433</v>
      </c>
      <c r="C385" s="19">
        <v>0.0</v>
      </c>
      <c r="D385" s="19">
        <v>0.0</v>
      </c>
      <c r="E385" s="19">
        <v>0.0</v>
      </c>
      <c r="F385" s="19">
        <v>0.0</v>
      </c>
      <c r="G385" s="19">
        <v>1213.0</v>
      </c>
      <c r="H385" s="19">
        <v>0.0</v>
      </c>
      <c r="I385" s="19">
        <v>590.0</v>
      </c>
      <c r="J385" s="19">
        <v>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19">
        <v>0.0</v>
      </c>
      <c r="T385" s="19">
        <v>0.0</v>
      </c>
      <c r="U385" s="19">
        <v>0.0</v>
      </c>
      <c r="V385" s="19">
        <v>0.0</v>
      </c>
      <c r="W385" s="19">
        <v>0.0</v>
      </c>
      <c r="X385" s="19">
        <v>0.0</v>
      </c>
      <c r="Y385" s="19">
        <v>1803.0</v>
      </c>
      <c r="Z385" s="19">
        <v>0.0</v>
      </c>
      <c r="AA385" s="19">
        <v>1803.0</v>
      </c>
    </row>
    <row r="386" ht="14.25" hidden="1" customHeight="1">
      <c r="A386" s="11" t="s">
        <v>43</v>
      </c>
      <c r="B386" s="11" t="s">
        <v>434</v>
      </c>
      <c r="C386" s="12">
        <v>0.0</v>
      </c>
      <c r="D386" s="12">
        <v>0.0</v>
      </c>
      <c r="E386" s="12">
        <v>1080.0</v>
      </c>
      <c r="F386" s="12">
        <v>90.0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0.0</v>
      </c>
      <c r="X386" s="12">
        <v>0.0</v>
      </c>
      <c r="Y386" s="12">
        <v>1170.0</v>
      </c>
      <c r="Z386" s="12">
        <v>0.0</v>
      </c>
      <c r="AA386" s="12">
        <v>1170.0</v>
      </c>
    </row>
    <row r="387" ht="14.25" hidden="1" customHeight="1">
      <c r="A387" s="18" t="s">
        <v>43</v>
      </c>
      <c r="B387" s="18" t="s">
        <v>435</v>
      </c>
      <c r="C387" s="19">
        <v>0.0</v>
      </c>
      <c r="D387" s="19">
        <v>0.0</v>
      </c>
      <c r="E387" s="19">
        <v>2520.0</v>
      </c>
      <c r="F387" s="19">
        <v>875.0</v>
      </c>
      <c r="G387" s="19">
        <v>660.0</v>
      </c>
      <c r="H387" s="19">
        <v>0.0</v>
      </c>
      <c r="I387" s="19">
        <v>584.0</v>
      </c>
      <c r="J387" s="19">
        <v>0.0</v>
      </c>
      <c r="K387" s="19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19">
        <v>0.0</v>
      </c>
      <c r="T387" s="19">
        <v>0.0</v>
      </c>
      <c r="U387" s="19">
        <v>0.0</v>
      </c>
      <c r="V387" s="19">
        <v>0.0</v>
      </c>
      <c r="W387" s="19">
        <v>0.0</v>
      </c>
      <c r="X387" s="19">
        <v>0.0</v>
      </c>
      <c r="Y387" s="19">
        <v>4639.0</v>
      </c>
      <c r="Z387" s="19">
        <v>0.0</v>
      </c>
      <c r="AA387" s="19">
        <v>4639.0</v>
      </c>
    </row>
    <row r="388" ht="14.25" hidden="1" customHeight="1">
      <c r="A388" s="11" t="s">
        <v>43</v>
      </c>
      <c r="B388" s="11" t="s">
        <v>436</v>
      </c>
      <c r="C388" s="12">
        <v>0.0</v>
      </c>
      <c r="D388" s="12">
        <v>0.0</v>
      </c>
      <c r="E388" s="12">
        <v>288.0</v>
      </c>
      <c r="F388" s="12">
        <v>712.0</v>
      </c>
      <c r="G388" s="12">
        <v>0.0</v>
      </c>
      <c r="H388" s="12">
        <v>0.0</v>
      </c>
      <c r="I388" s="12">
        <v>0.0</v>
      </c>
      <c r="J388" s="12">
        <v>144.0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0.0</v>
      </c>
      <c r="X388" s="12">
        <v>0.0</v>
      </c>
      <c r="Y388" s="12">
        <v>1144.0</v>
      </c>
      <c r="Z388" s="12">
        <v>0.0</v>
      </c>
      <c r="AA388" s="12">
        <v>1144.0</v>
      </c>
    </row>
    <row r="389" ht="14.25" hidden="1" customHeight="1">
      <c r="A389" s="18" t="s">
        <v>43</v>
      </c>
      <c r="B389" s="18" t="s">
        <v>437</v>
      </c>
      <c r="C389" s="19">
        <v>0.0</v>
      </c>
      <c r="D389" s="19">
        <v>0.0</v>
      </c>
      <c r="E389" s="19">
        <v>550.0</v>
      </c>
      <c r="F389" s="19">
        <v>125.0</v>
      </c>
      <c r="G389" s="19">
        <v>0.0</v>
      </c>
      <c r="H389" s="19">
        <v>1100.0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>
        <v>1775.0</v>
      </c>
      <c r="Z389" s="19">
        <v>0.0</v>
      </c>
      <c r="AA389" s="19">
        <v>1775.0</v>
      </c>
    </row>
    <row r="390" ht="14.25" hidden="1" customHeight="1">
      <c r="A390" s="11" t="s">
        <v>43</v>
      </c>
      <c r="B390" s="11" t="s">
        <v>438</v>
      </c>
      <c r="C390" s="12">
        <v>0.0</v>
      </c>
      <c r="D390" s="12">
        <v>0.0</v>
      </c>
      <c r="E390" s="12">
        <v>280.0</v>
      </c>
      <c r="F390" s="12">
        <v>315.0</v>
      </c>
      <c r="G390" s="12">
        <v>320.0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v>0.0</v>
      </c>
      <c r="Y390" s="12">
        <v>915.0</v>
      </c>
      <c r="Z390" s="12">
        <v>0.0</v>
      </c>
      <c r="AA390" s="12">
        <v>915.0</v>
      </c>
    </row>
    <row r="391" ht="14.25" hidden="1" customHeight="1">
      <c r="A391" s="18" t="s">
        <v>43</v>
      </c>
      <c r="B391" s="18" t="s">
        <v>439</v>
      </c>
      <c r="C391" s="19">
        <v>0.0</v>
      </c>
      <c r="D391" s="19">
        <v>0.0</v>
      </c>
      <c r="E391" s="19">
        <v>770.0</v>
      </c>
      <c r="F391" s="19">
        <v>175.0</v>
      </c>
      <c r="G391" s="19">
        <v>660.0</v>
      </c>
      <c r="H391" s="19">
        <v>0.0</v>
      </c>
      <c r="I391" s="19">
        <v>456.0</v>
      </c>
      <c r="J391" s="19">
        <v>608.0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>
        <v>2669.0</v>
      </c>
      <c r="Z391" s="19">
        <v>0.0</v>
      </c>
      <c r="AA391" s="19">
        <v>2669.0</v>
      </c>
    </row>
    <row r="392" ht="14.25" hidden="1" customHeight="1">
      <c r="A392" s="11" t="s">
        <v>43</v>
      </c>
      <c r="B392" s="11" t="s">
        <v>440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0.0</v>
      </c>
      <c r="X392" s="12">
        <v>0.0</v>
      </c>
      <c r="Y392" s="12">
        <v>0.0</v>
      </c>
      <c r="Z392" s="12">
        <v>0.0</v>
      </c>
      <c r="AA392" s="12">
        <v>0.0</v>
      </c>
    </row>
    <row r="393" ht="14.25" hidden="1" customHeight="1">
      <c r="A393" s="18" t="s">
        <v>43</v>
      </c>
      <c r="B393" s="18" t="s">
        <v>441</v>
      </c>
      <c r="C393" s="19">
        <v>0.0</v>
      </c>
      <c r="D393" s="19">
        <v>0.0</v>
      </c>
      <c r="E393" s="19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>
        <v>0.0</v>
      </c>
      <c r="Z393" s="19">
        <v>0.0</v>
      </c>
      <c r="AA393" s="19">
        <v>0.0</v>
      </c>
    </row>
    <row r="394" ht="14.25" hidden="1" customHeight="1">
      <c r="A394" s="11" t="s">
        <v>43</v>
      </c>
      <c r="B394" s="11" t="s">
        <v>442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0.0</v>
      </c>
      <c r="X394" s="12">
        <v>0.0</v>
      </c>
      <c r="Y394" s="12">
        <v>0.0</v>
      </c>
      <c r="Z394" s="12">
        <v>0.0</v>
      </c>
      <c r="AA394" s="12">
        <v>0.0</v>
      </c>
    </row>
    <row r="395" ht="14.25" hidden="1" customHeight="1">
      <c r="A395" s="18" t="s">
        <v>43</v>
      </c>
      <c r="B395" s="18" t="s">
        <v>443</v>
      </c>
      <c r="C395" s="19">
        <v>0.0</v>
      </c>
      <c r="D395" s="19">
        <v>0.0</v>
      </c>
      <c r="E395" s="19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>
        <v>0.0</v>
      </c>
      <c r="Z395" s="19">
        <v>0.0</v>
      </c>
      <c r="AA395" s="19">
        <v>0.0</v>
      </c>
    </row>
    <row r="396" ht="14.25" hidden="1" customHeight="1">
      <c r="A396" s="11" t="s">
        <v>43</v>
      </c>
      <c r="B396" s="11" t="s">
        <v>444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v>0.0</v>
      </c>
      <c r="Y396" s="12">
        <v>0.0</v>
      </c>
      <c r="Z396" s="12">
        <v>0.0</v>
      </c>
      <c r="AA396" s="12">
        <v>0.0</v>
      </c>
    </row>
    <row r="397" ht="14.25" hidden="1" customHeight="1">
      <c r="A397" s="18" t="s">
        <v>43</v>
      </c>
      <c r="B397" s="18" t="s">
        <v>445</v>
      </c>
      <c r="C397" s="19">
        <v>0.0</v>
      </c>
      <c r="D397" s="19">
        <v>0.0</v>
      </c>
      <c r="E397" s="19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>
        <v>0.0</v>
      </c>
      <c r="Z397" s="19">
        <v>0.0</v>
      </c>
      <c r="AA397" s="19">
        <v>0.0</v>
      </c>
    </row>
    <row r="398" ht="14.25" hidden="1" customHeight="1">
      <c r="A398" s="11" t="s">
        <v>43</v>
      </c>
      <c r="B398" s="11" t="s">
        <v>446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0.0</v>
      </c>
      <c r="X398" s="12">
        <v>0.0</v>
      </c>
      <c r="Y398" s="12">
        <v>0.0</v>
      </c>
      <c r="Z398" s="12">
        <v>0.0</v>
      </c>
      <c r="AA398" s="12">
        <v>0.0</v>
      </c>
    </row>
    <row r="399" ht="14.25" hidden="1" customHeight="1">
      <c r="A399" s="18" t="s">
        <v>43</v>
      </c>
      <c r="B399" s="18" t="s">
        <v>447</v>
      </c>
      <c r="C399" s="19">
        <v>0.0</v>
      </c>
      <c r="D399" s="19">
        <v>0.0</v>
      </c>
      <c r="E399" s="19">
        <v>0.0</v>
      </c>
      <c r="F399" s="19">
        <v>0.0</v>
      </c>
      <c r="G399" s="19">
        <v>0.0</v>
      </c>
      <c r="H399" s="19">
        <v>0.0</v>
      </c>
      <c r="I399" s="19">
        <v>0.0</v>
      </c>
      <c r="J399" s="19">
        <v>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19">
        <v>0.0</v>
      </c>
      <c r="T399" s="19">
        <v>0.0</v>
      </c>
      <c r="U399" s="19">
        <v>0.0</v>
      </c>
      <c r="V399" s="19">
        <v>0.0</v>
      </c>
      <c r="W399" s="19">
        <v>0.0</v>
      </c>
      <c r="X399" s="19">
        <v>0.0</v>
      </c>
      <c r="Y399" s="19">
        <v>0.0</v>
      </c>
      <c r="Z399" s="19">
        <v>0.0</v>
      </c>
      <c r="AA399" s="19">
        <v>0.0</v>
      </c>
    </row>
    <row r="400" ht="14.25" hidden="1" customHeight="1">
      <c r="A400" s="11" t="s">
        <v>43</v>
      </c>
      <c r="B400" s="11" t="s">
        <v>448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v>0.0</v>
      </c>
      <c r="Y400" s="12">
        <v>0.0</v>
      </c>
      <c r="Z400" s="12">
        <v>0.0</v>
      </c>
      <c r="AA400" s="12">
        <v>0.0</v>
      </c>
    </row>
    <row r="401" ht="14.25" hidden="1" customHeight="1">
      <c r="A401" s="18" t="s">
        <v>43</v>
      </c>
      <c r="B401" s="18" t="s">
        <v>449</v>
      </c>
      <c r="C401" s="19">
        <v>0.0</v>
      </c>
      <c r="D401" s="19">
        <v>0.0</v>
      </c>
      <c r="E401" s="19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>
        <v>0.0</v>
      </c>
      <c r="Z401" s="19">
        <v>0.0</v>
      </c>
      <c r="AA401" s="19">
        <v>0.0</v>
      </c>
    </row>
    <row r="402" ht="14.25" hidden="1" customHeight="1">
      <c r="A402" s="11" t="s">
        <v>43</v>
      </c>
      <c r="B402" s="11" t="s">
        <v>450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0.0</v>
      </c>
      <c r="X402" s="12">
        <v>0.0</v>
      </c>
      <c r="Y402" s="12">
        <v>0.0</v>
      </c>
      <c r="Z402" s="12">
        <v>0.0</v>
      </c>
      <c r="AA402" s="12">
        <v>0.0</v>
      </c>
    </row>
    <row r="403" ht="14.25" hidden="1" customHeight="1">
      <c r="A403" s="18" t="s">
        <v>43</v>
      </c>
      <c r="B403" s="18" t="s">
        <v>451</v>
      </c>
      <c r="C403" s="19">
        <v>0.0</v>
      </c>
      <c r="D403" s="19">
        <v>0.0</v>
      </c>
      <c r="E403" s="19">
        <v>0.0</v>
      </c>
      <c r="F403" s="19">
        <v>144.0</v>
      </c>
      <c r="G403" s="19">
        <v>68.0</v>
      </c>
      <c r="H403" s="19">
        <v>128.0</v>
      </c>
      <c r="I403" s="19">
        <v>273.0</v>
      </c>
      <c r="J403" s="19">
        <v>0.0</v>
      </c>
      <c r="K403" s="19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19">
        <v>0.0</v>
      </c>
      <c r="T403" s="19">
        <v>0.0</v>
      </c>
      <c r="U403" s="19">
        <v>0.0</v>
      </c>
      <c r="V403" s="19">
        <v>0.0</v>
      </c>
      <c r="W403" s="19">
        <v>0.0</v>
      </c>
      <c r="X403" s="19">
        <v>0.0</v>
      </c>
      <c r="Y403" s="19">
        <v>613.0</v>
      </c>
      <c r="Z403" s="19">
        <v>0.0</v>
      </c>
      <c r="AA403" s="19">
        <v>613.0</v>
      </c>
    </row>
    <row r="404" ht="14.25" hidden="1" customHeight="1">
      <c r="A404" s="11" t="s">
        <v>43</v>
      </c>
      <c r="B404" s="11" t="s">
        <v>452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0.0</v>
      </c>
      <c r="X404" s="12">
        <v>0.0</v>
      </c>
      <c r="Y404" s="12">
        <v>0.0</v>
      </c>
      <c r="Z404" s="12">
        <v>0.0</v>
      </c>
      <c r="AA404" s="12">
        <v>0.0</v>
      </c>
    </row>
    <row r="405" ht="14.25" hidden="1" customHeight="1">
      <c r="A405" s="18" t="s">
        <v>43</v>
      </c>
      <c r="B405" s="18" t="s">
        <v>453</v>
      </c>
      <c r="C405" s="19">
        <v>0.0</v>
      </c>
      <c r="D405" s="19">
        <v>0.0</v>
      </c>
      <c r="E405" s="19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>
        <v>0.0</v>
      </c>
      <c r="Z405" s="19">
        <v>0.0</v>
      </c>
      <c r="AA405" s="19">
        <v>0.0</v>
      </c>
    </row>
    <row r="406" ht="14.25" hidden="1" customHeight="1">
      <c r="A406" s="11" t="s">
        <v>43</v>
      </c>
      <c r="B406" s="11" t="s">
        <v>454</v>
      </c>
      <c r="C406" s="12">
        <v>0.0</v>
      </c>
      <c r="D406" s="12">
        <v>0.0</v>
      </c>
      <c r="E406" s="12">
        <v>0.0</v>
      </c>
      <c r="F406" s="12">
        <v>175.0</v>
      </c>
      <c r="G406" s="12">
        <v>480.0</v>
      </c>
      <c r="H406" s="12">
        <v>0.0</v>
      </c>
      <c r="I406" s="12">
        <v>320.0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0.0</v>
      </c>
      <c r="X406" s="12">
        <v>0.0</v>
      </c>
      <c r="Y406" s="12">
        <v>975.0</v>
      </c>
      <c r="Z406" s="12">
        <v>0.0</v>
      </c>
      <c r="AA406" s="12">
        <v>975.0</v>
      </c>
    </row>
    <row r="407" ht="14.25" hidden="1" customHeight="1">
      <c r="A407" s="18" t="s">
        <v>43</v>
      </c>
      <c r="B407" s="18" t="s">
        <v>455</v>
      </c>
      <c r="C407" s="19">
        <v>0.0</v>
      </c>
      <c r="D407" s="19">
        <v>0.0</v>
      </c>
      <c r="E407" s="19">
        <v>0.0</v>
      </c>
      <c r="F407" s="19">
        <v>175.0</v>
      </c>
      <c r="G407" s="19">
        <v>0.0</v>
      </c>
      <c r="H407" s="19">
        <v>0.0</v>
      </c>
      <c r="I407" s="19">
        <v>0.0</v>
      </c>
      <c r="J407" s="19">
        <v>0.0</v>
      </c>
      <c r="K407" s="19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19">
        <v>0.0</v>
      </c>
      <c r="T407" s="19">
        <v>0.0</v>
      </c>
      <c r="U407" s="19">
        <v>0.0</v>
      </c>
      <c r="V407" s="19">
        <v>0.0</v>
      </c>
      <c r="W407" s="19">
        <v>0.0</v>
      </c>
      <c r="X407" s="19">
        <v>0.0</v>
      </c>
      <c r="Y407" s="19">
        <v>175.0</v>
      </c>
      <c r="Z407" s="19">
        <v>0.0</v>
      </c>
      <c r="AA407" s="19">
        <v>175.0</v>
      </c>
    </row>
    <row r="408" ht="14.25" hidden="1" customHeight="1">
      <c r="A408" s="11" t="s">
        <v>43</v>
      </c>
      <c r="B408" s="11" t="s">
        <v>456</v>
      </c>
      <c r="C408" s="12">
        <v>0.0</v>
      </c>
      <c r="D408" s="12">
        <v>0.0</v>
      </c>
      <c r="E408" s="12">
        <v>0.0</v>
      </c>
      <c r="F408" s="12">
        <v>80.0</v>
      </c>
      <c r="G408" s="12">
        <v>196.0</v>
      </c>
      <c r="H408" s="12">
        <v>0.0</v>
      </c>
      <c r="I408" s="12">
        <v>68.0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v>0.0</v>
      </c>
      <c r="Y408" s="12">
        <v>344.0</v>
      </c>
      <c r="Z408" s="12">
        <v>0.0</v>
      </c>
      <c r="AA408" s="12">
        <v>344.0</v>
      </c>
    </row>
    <row r="409" ht="14.25" hidden="1" customHeight="1">
      <c r="A409" s="18" t="s">
        <v>43</v>
      </c>
      <c r="B409" s="18" t="s">
        <v>457</v>
      </c>
      <c r="C409" s="19">
        <v>0.0</v>
      </c>
      <c r="D409" s="19">
        <v>0.0</v>
      </c>
      <c r="E409" s="19">
        <v>0.0</v>
      </c>
      <c r="F409" s="19">
        <v>0.0</v>
      </c>
      <c r="G409" s="19">
        <v>100.0</v>
      </c>
      <c r="H409" s="19">
        <v>64.0</v>
      </c>
      <c r="I409" s="19">
        <v>358.0</v>
      </c>
      <c r="J409" s="19">
        <v>0.0</v>
      </c>
      <c r="K409" s="19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19">
        <v>0.0</v>
      </c>
      <c r="T409" s="19">
        <v>0.0</v>
      </c>
      <c r="U409" s="19">
        <v>0.0</v>
      </c>
      <c r="V409" s="19">
        <v>0.0</v>
      </c>
      <c r="W409" s="19">
        <v>0.0</v>
      </c>
      <c r="X409" s="19">
        <v>0.0</v>
      </c>
      <c r="Y409" s="19">
        <v>522.0</v>
      </c>
      <c r="Z409" s="19">
        <v>0.0</v>
      </c>
      <c r="AA409" s="19">
        <v>522.0</v>
      </c>
    </row>
    <row r="410" ht="14.25" hidden="1" customHeight="1">
      <c r="A410" s="11" t="s">
        <v>43</v>
      </c>
      <c r="B410" s="11" t="s">
        <v>458</v>
      </c>
      <c r="C410" s="12">
        <v>0.0</v>
      </c>
      <c r="D410" s="12">
        <v>0.0</v>
      </c>
      <c r="E410" s="12">
        <v>0.0</v>
      </c>
      <c r="F410" s="12">
        <v>0.0</v>
      </c>
      <c r="G410" s="12">
        <v>746.0</v>
      </c>
      <c r="H410" s="12">
        <v>0.0</v>
      </c>
      <c r="I410" s="12">
        <v>85.0</v>
      </c>
      <c r="J410" s="12">
        <v>160.0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0.0</v>
      </c>
      <c r="X410" s="12">
        <v>0.0</v>
      </c>
      <c r="Y410" s="12">
        <v>991.0</v>
      </c>
      <c r="Z410" s="12">
        <v>0.0</v>
      </c>
      <c r="AA410" s="12">
        <v>991.0</v>
      </c>
    </row>
    <row r="411" ht="14.25" hidden="1" customHeight="1">
      <c r="A411" s="18" t="s">
        <v>43</v>
      </c>
      <c r="B411" s="18" t="s">
        <v>459</v>
      </c>
      <c r="C411" s="19">
        <v>0.0</v>
      </c>
      <c r="D411" s="19">
        <v>0.0</v>
      </c>
      <c r="E411" s="19">
        <v>0.0</v>
      </c>
      <c r="F411" s="19">
        <v>0.0</v>
      </c>
      <c r="G411" s="19">
        <v>300.0</v>
      </c>
      <c r="H411" s="19">
        <v>0.0</v>
      </c>
      <c r="I411" s="19">
        <v>476.0</v>
      </c>
      <c r="J411" s="19">
        <v>0.0</v>
      </c>
      <c r="K411" s="19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19">
        <v>0.0</v>
      </c>
      <c r="T411" s="19">
        <v>0.0</v>
      </c>
      <c r="U411" s="19">
        <v>0.0</v>
      </c>
      <c r="V411" s="19">
        <v>0.0</v>
      </c>
      <c r="W411" s="19">
        <v>0.0</v>
      </c>
      <c r="X411" s="19">
        <v>0.0</v>
      </c>
      <c r="Y411" s="19">
        <v>776.0</v>
      </c>
      <c r="Z411" s="19">
        <v>0.0</v>
      </c>
      <c r="AA411" s="19">
        <v>776.0</v>
      </c>
    </row>
    <row r="412" ht="14.25" hidden="1" customHeight="1">
      <c r="A412" s="11" t="s">
        <v>43</v>
      </c>
      <c r="B412" s="11" t="s">
        <v>460</v>
      </c>
      <c r="C412" s="12">
        <v>0.0</v>
      </c>
      <c r="D412" s="12">
        <v>0.0</v>
      </c>
      <c r="E412" s="12">
        <v>0.0</v>
      </c>
      <c r="F412" s="12">
        <v>0.0</v>
      </c>
      <c r="G412" s="12">
        <v>448.0</v>
      </c>
      <c r="H412" s="12">
        <v>128.0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v>0.0</v>
      </c>
      <c r="Y412" s="12">
        <v>576.0</v>
      </c>
      <c r="Z412" s="12">
        <v>0.0</v>
      </c>
      <c r="AA412" s="12">
        <v>576.0</v>
      </c>
    </row>
    <row r="413" ht="14.25" hidden="1" customHeight="1">
      <c r="A413" s="18" t="s">
        <v>43</v>
      </c>
      <c r="B413" s="18" t="s">
        <v>461</v>
      </c>
      <c r="C413" s="19">
        <v>0.0</v>
      </c>
      <c r="D413" s="19">
        <v>0.0</v>
      </c>
      <c r="E413" s="19">
        <v>0.0</v>
      </c>
      <c r="F413" s="19">
        <v>0.0</v>
      </c>
      <c r="G413" s="19">
        <v>200.0</v>
      </c>
      <c r="H413" s="19">
        <v>1100.0</v>
      </c>
      <c r="I413" s="19">
        <v>121.0</v>
      </c>
      <c r="J413" s="19">
        <v>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19">
        <v>0.0</v>
      </c>
      <c r="T413" s="19">
        <v>0.0</v>
      </c>
      <c r="U413" s="19">
        <v>0.0</v>
      </c>
      <c r="V413" s="19">
        <v>0.0</v>
      </c>
      <c r="W413" s="19">
        <v>0.0</v>
      </c>
      <c r="X413" s="19">
        <v>0.0</v>
      </c>
      <c r="Y413" s="19">
        <v>1421.0</v>
      </c>
      <c r="Z413" s="19">
        <v>0.0</v>
      </c>
      <c r="AA413" s="19">
        <v>1421.0</v>
      </c>
    </row>
    <row r="414" ht="14.25" hidden="1" customHeight="1">
      <c r="A414" s="11" t="s">
        <v>43</v>
      </c>
      <c r="B414" s="11" t="s">
        <v>462</v>
      </c>
      <c r="C414" s="12">
        <v>0.0</v>
      </c>
      <c r="D414" s="12">
        <v>0.0</v>
      </c>
      <c r="E414" s="12">
        <v>0.0</v>
      </c>
      <c r="F414" s="12">
        <v>0.0</v>
      </c>
      <c r="G414" s="12">
        <v>128.0</v>
      </c>
      <c r="H414" s="12">
        <v>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0.0</v>
      </c>
      <c r="X414" s="12">
        <v>0.0</v>
      </c>
      <c r="Y414" s="12">
        <v>128.0</v>
      </c>
      <c r="Z414" s="12">
        <v>0.0</v>
      </c>
      <c r="AA414" s="12">
        <v>128.0</v>
      </c>
    </row>
    <row r="415" ht="14.25" hidden="1" customHeight="1">
      <c r="A415" s="18" t="s">
        <v>43</v>
      </c>
      <c r="B415" s="18" t="s">
        <v>463</v>
      </c>
      <c r="C415" s="19">
        <v>0.0</v>
      </c>
      <c r="D415" s="19">
        <v>0.0</v>
      </c>
      <c r="E415" s="19">
        <v>0.0</v>
      </c>
      <c r="F415" s="19">
        <v>0.0</v>
      </c>
      <c r="G415" s="19">
        <v>0.0</v>
      </c>
      <c r="H415" s="19">
        <v>0.0</v>
      </c>
      <c r="I415" s="19">
        <v>0.0</v>
      </c>
      <c r="J415" s="19">
        <v>0.0</v>
      </c>
      <c r="K415" s="19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19">
        <v>0.0</v>
      </c>
      <c r="T415" s="19">
        <v>0.0</v>
      </c>
      <c r="U415" s="19">
        <v>0.0</v>
      </c>
      <c r="V415" s="19">
        <v>0.0</v>
      </c>
      <c r="W415" s="19">
        <v>0.0</v>
      </c>
      <c r="X415" s="19">
        <v>0.0</v>
      </c>
      <c r="Y415" s="19">
        <v>0.0</v>
      </c>
      <c r="Z415" s="19">
        <v>0.0</v>
      </c>
      <c r="AA415" s="19">
        <v>0.0</v>
      </c>
    </row>
    <row r="416" ht="14.25" hidden="1" customHeight="1">
      <c r="A416" s="11" t="s">
        <v>43</v>
      </c>
      <c r="B416" s="11" t="s">
        <v>464</v>
      </c>
      <c r="C416" s="12">
        <v>0.0</v>
      </c>
      <c r="D416" s="12">
        <v>0.0</v>
      </c>
      <c r="E416" s="12">
        <v>0.0</v>
      </c>
      <c r="F416" s="12">
        <v>0.0</v>
      </c>
      <c r="G416" s="12">
        <v>0.0</v>
      </c>
      <c r="H416" s="12">
        <v>0.0</v>
      </c>
      <c r="I416" s="12">
        <v>157.0</v>
      </c>
      <c r="J416" s="12">
        <v>64.0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0.0</v>
      </c>
      <c r="X416" s="12">
        <v>0.0</v>
      </c>
      <c r="Y416" s="12">
        <v>221.0</v>
      </c>
      <c r="Z416" s="12">
        <v>0.0</v>
      </c>
      <c r="AA416" s="12">
        <v>221.0</v>
      </c>
    </row>
    <row r="417" ht="14.25" hidden="1" customHeight="1">
      <c r="A417" s="18" t="s">
        <v>43</v>
      </c>
      <c r="B417" s="18" t="s">
        <v>465</v>
      </c>
      <c r="C417" s="19">
        <v>0.0</v>
      </c>
      <c r="D417" s="19">
        <v>0.0</v>
      </c>
      <c r="E417" s="19">
        <v>0.0</v>
      </c>
      <c r="F417" s="19">
        <v>0.0</v>
      </c>
      <c r="G417" s="19">
        <v>0.0</v>
      </c>
      <c r="H417" s="19">
        <v>0.0</v>
      </c>
      <c r="I417" s="19">
        <v>0.0</v>
      </c>
      <c r="J417" s="19">
        <v>0.0</v>
      </c>
      <c r="K417" s="19">
        <v>0.0</v>
      </c>
      <c r="L417" s="19">
        <v>1983.0</v>
      </c>
      <c r="M417" s="19">
        <v>39433.0</v>
      </c>
      <c r="N417" s="19">
        <v>13322.0</v>
      </c>
      <c r="O417" s="19">
        <v>3774.0</v>
      </c>
      <c r="P417" s="19">
        <v>15708.0</v>
      </c>
      <c r="Q417" s="19">
        <v>29745.0</v>
      </c>
      <c r="R417" s="19">
        <v>14544.0</v>
      </c>
      <c r="S417" s="19">
        <v>9033.0</v>
      </c>
      <c r="T417" s="19">
        <v>9969.0</v>
      </c>
      <c r="U417" s="19">
        <v>4859.0</v>
      </c>
      <c r="V417" s="19">
        <v>793.0</v>
      </c>
      <c r="W417" s="19">
        <v>3621.0</v>
      </c>
      <c r="X417" s="19">
        <v>643.0</v>
      </c>
      <c r="Y417" s="19">
        <v>54738.0</v>
      </c>
      <c r="Z417" s="19">
        <v>92689.0</v>
      </c>
      <c r="AA417" s="19">
        <v>147431.0</v>
      </c>
    </row>
    <row r="418" ht="14.25" hidden="1" customHeight="1">
      <c r="A418" s="11" t="s">
        <v>43</v>
      </c>
      <c r="B418" s="11" t="s">
        <v>466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990.0</v>
      </c>
      <c r="M418" s="12">
        <v>41066.0</v>
      </c>
      <c r="N418" s="12">
        <v>12845.0</v>
      </c>
      <c r="O418" s="12">
        <v>5162.0</v>
      </c>
      <c r="P418" s="12">
        <v>16133.0</v>
      </c>
      <c r="Q418" s="12">
        <v>28381.0</v>
      </c>
      <c r="R418" s="12">
        <v>15406.0</v>
      </c>
      <c r="S418" s="12">
        <v>7248.0</v>
      </c>
      <c r="T418" s="12">
        <v>7139.0</v>
      </c>
      <c r="U418" s="12">
        <v>6249.0</v>
      </c>
      <c r="V418" s="12">
        <v>1189.0</v>
      </c>
      <c r="W418" s="12">
        <v>1240.0</v>
      </c>
      <c r="X418" s="12">
        <v>247.0</v>
      </c>
      <c r="Y418" s="12">
        <v>54901.0</v>
      </c>
      <c r="Z418" s="12">
        <v>88394.0</v>
      </c>
      <c r="AA418" s="12">
        <v>143299.0</v>
      </c>
    </row>
    <row r="419" ht="14.25" hidden="1" customHeight="1">
      <c r="A419" s="18" t="s">
        <v>43</v>
      </c>
      <c r="B419" s="18" t="s">
        <v>467</v>
      </c>
      <c r="C419" s="19">
        <v>0.0</v>
      </c>
      <c r="D419" s="19">
        <v>0.0</v>
      </c>
      <c r="E419" s="19">
        <v>0.0</v>
      </c>
      <c r="F419" s="19">
        <v>0.0</v>
      </c>
      <c r="G419" s="19">
        <v>0.0</v>
      </c>
      <c r="H419" s="19">
        <v>0.0</v>
      </c>
      <c r="I419" s="19">
        <v>0.0</v>
      </c>
      <c r="J419" s="19">
        <v>0.0</v>
      </c>
      <c r="K419" s="19">
        <v>0.0</v>
      </c>
      <c r="L419" s="19">
        <v>0.0</v>
      </c>
      <c r="M419" s="19">
        <v>58125.0</v>
      </c>
      <c r="N419" s="19">
        <v>57765.0</v>
      </c>
      <c r="O419" s="19">
        <v>8475.0</v>
      </c>
      <c r="P419" s="19">
        <v>64260.0</v>
      </c>
      <c r="Q419" s="19">
        <v>56670.0</v>
      </c>
      <c r="R419" s="19">
        <v>41115.0</v>
      </c>
      <c r="S419" s="19">
        <v>39389.0</v>
      </c>
      <c r="T419" s="19">
        <v>53145.0</v>
      </c>
      <c r="U419" s="19">
        <v>38445.0</v>
      </c>
      <c r="V419" s="19">
        <v>25140.0</v>
      </c>
      <c r="W419" s="19">
        <v>17325.0</v>
      </c>
      <c r="X419" s="19">
        <v>1200.0</v>
      </c>
      <c r="Y419" s="19">
        <v>115890.0</v>
      </c>
      <c r="Z419" s="19">
        <v>345164.0</v>
      </c>
      <c r="AA419" s="19">
        <v>461055.0</v>
      </c>
    </row>
    <row r="420" ht="14.25" hidden="1" customHeight="1">
      <c r="A420" s="11" t="s">
        <v>43</v>
      </c>
      <c r="B420" s="11" t="s">
        <v>468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90255.0</v>
      </c>
      <c r="O420" s="12">
        <v>84435.0</v>
      </c>
      <c r="P420" s="12">
        <v>78525.0</v>
      </c>
      <c r="Q420" s="12">
        <v>83860.0</v>
      </c>
      <c r="R420" s="12">
        <v>64089.0</v>
      </c>
      <c r="S420" s="12">
        <v>74625.0</v>
      </c>
      <c r="T420" s="12">
        <v>69450.0</v>
      </c>
      <c r="U420" s="12">
        <v>67995.0</v>
      </c>
      <c r="V420" s="12">
        <v>37815.0</v>
      </c>
      <c r="W420" s="12">
        <v>46300.0</v>
      </c>
      <c r="X420" s="12">
        <v>4800.0</v>
      </c>
      <c r="Y420" s="12">
        <v>90255.0</v>
      </c>
      <c r="Z420" s="12">
        <v>611894.0</v>
      </c>
      <c r="AA420" s="12">
        <v>702150.0</v>
      </c>
    </row>
    <row r="421" ht="14.25" hidden="1" customHeight="1">
      <c r="A421" s="18" t="s">
        <v>43</v>
      </c>
      <c r="B421" s="18" t="s">
        <v>469</v>
      </c>
      <c r="C421" s="19">
        <v>0.0</v>
      </c>
      <c r="D421" s="19">
        <v>0.0</v>
      </c>
      <c r="E421" s="19">
        <v>0.0</v>
      </c>
      <c r="F421" s="19">
        <v>0.0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19">
        <v>0.0</v>
      </c>
      <c r="M421" s="19">
        <v>0.0</v>
      </c>
      <c r="N421" s="19">
        <v>90090.0</v>
      </c>
      <c r="O421" s="19">
        <v>46260.0</v>
      </c>
      <c r="P421" s="19">
        <v>61800.0</v>
      </c>
      <c r="Q421" s="19">
        <v>71625.0</v>
      </c>
      <c r="R421" s="19">
        <v>56589.0</v>
      </c>
      <c r="S421" s="19">
        <v>41744.0</v>
      </c>
      <c r="T421" s="19">
        <v>81240.0</v>
      </c>
      <c r="U421" s="19">
        <v>54855.0</v>
      </c>
      <c r="V421" s="19">
        <v>33464.0</v>
      </c>
      <c r="W421" s="19">
        <v>39925.0</v>
      </c>
      <c r="X421" s="19">
        <v>5400.0</v>
      </c>
      <c r="Y421" s="19">
        <v>90090.0</v>
      </c>
      <c r="Z421" s="19">
        <v>492902.0</v>
      </c>
      <c r="AA421" s="19">
        <v>582994.0</v>
      </c>
    </row>
    <row r="422" ht="14.25" hidden="1" customHeight="1">
      <c r="A422" s="11" t="s">
        <v>43</v>
      </c>
      <c r="B422" s="11" t="s">
        <v>470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18123.0</v>
      </c>
      <c r="O422" s="12">
        <v>9284.0</v>
      </c>
      <c r="P422" s="12">
        <v>6560.0</v>
      </c>
      <c r="Q422" s="12">
        <v>6072.0</v>
      </c>
      <c r="R422" s="12">
        <v>10640.0</v>
      </c>
      <c r="S422" s="12">
        <v>0.0</v>
      </c>
      <c r="T422" s="12">
        <v>0.0</v>
      </c>
      <c r="U422" s="12">
        <v>1360.0</v>
      </c>
      <c r="V422" s="12">
        <v>0.0</v>
      </c>
      <c r="W422" s="12">
        <v>0.0</v>
      </c>
      <c r="X422" s="12">
        <v>0.0</v>
      </c>
      <c r="Y422" s="12">
        <v>18123.0</v>
      </c>
      <c r="Z422" s="12">
        <v>33916.0</v>
      </c>
      <c r="AA422" s="12">
        <v>52040.0</v>
      </c>
    </row>
    <row r="423" ht="14.25" hidden="1" customHeight="1">
      <c r="A423" s="18" t="s">
        <v>43</v>
      </c>
      <c r="B423" s="18" t="s">
        <v>471</v>
      </c>
      <c r="C423" s="19">
        <v>0.0</v>
      </c>
      <c r="D423" s="19">
        <v>0.0</v>
      </c>
      <c r="E423" s="19">
        <v>0.0</v>
      </c>
      <c r="F423" s="19">
        <v>0.0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61425.0</v>
      </c>
      <c r="Q423" s="19">
        <v>57928.0</v>
      </c>
      <c r="R423" s="19">
        <v>38325.0</v>
      </c>
      <c r="S423" s="19">
        <v>30269.0</v>
      </c>
      <c r="T423" s="19">
        <v>42450.0</v>
      </c>
      <c r="U423" s="19">
        <v>30195.0</v>
      </c>
      <c r="V423" s="19">
        <v>23925.0</v>
      </c>
      <c r="W423" s="19">
        <v>23425.0</v>
      </c>
      <c r="X423" s="19">
        <v>1800.0</v>
      </c>
      <c r="Y423" s="19">
        <v>0.0</v>
      </c>
      <c r="Z423" s="19">
        <v>309742.0</v>
      </c>
      <c r="AA423" s="19">
        <v>309743.0</v>
      </c>
    </row>
    <row r="424" ht="14.25" hidden="1" customHeight="1">
      <c r="A424" s="11" t="s">
        <v>43</v>
      </c>
      <c r="B424" s="11" t="s">
        <v>472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14550.0</v>
      </c>
      <c r="R424" s="12">
        <v>11100.0</v>
      </c>
      <c r="S424" s="12">
        <v>18600.0</v>
      </c>
      <c r="T424" s="12">
        <v>15900.0</v>
      </c>
      <c r="U424" s="12">
        <v>9150.0</v>
      </c>
      <c r="V424" s="12">
        <v>20100.0</v>
      </c>
      <c r="W424" s="12">
        <v>12390.0</v>
      </c>
      <c r="X424" s="12">
        <v>2100.0</v>
      </c>
      <c r="Y424" s="12">
        <v>0.0</v>
      </c>
      <c r="Z424" s="12">
        <v>103890.0</v>
      </c>
      <c r="AA424" s="12">
        <v>103890.0</v>
      </c>
    </row>
    <row r="425" ht="14.25" hidden="1" customHeight="1">
      <c r="A425" s="18" t="s">
        <v>43</v>
      </c>
      <c r="B425" s="18" t="s">
        <v>473</v>
      </c>
      <c r="C425" s="19">
        <v>0.0</v>
      </c>
      <c r="D425" s="19">
        <v>0.0</v>
      </c>
      <c r="E425" s="19">
        <v>0.0</v>
      </c>
      <c r="F425" s="19">
        <v>0.0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19">
        <v>11302.0</v>
      </c>
      <c r="T425" s="19">
        <v>17204.0</v>
      </c>
      <c r="U425" s="19">
        <v>4638.0</v>
      </c>
      <c r="V425" s="19">
        <v>2551.0</v>
      </c>
      <c r="W425" s="19">
        <v>2625.0</v>
      </c>
      <c r="X425" s="19">
        <v>0.0</v>
      </c>
      <c r="Y425" s="19">
        <v>0.0</v>
      </c>
      <c r="Z425" s="19">
        <v>38320.0</v>
      </c>
      <c r="AA425" s="19">
        <v>38321.0</v>
      </c>
    </row>
    <row r="426" ht="14.25" hidden="1" customHeight="1">
      <c r="A426" s="11" t="s">
        <v>43</v>
      </c>
      <c r="B426" s="11" t="s">
        <v>474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9206.0</v>
      </c>
      <c r="T426" s="12">
        <v>15553.0</v>
      </c>
      <c r="U426" s="12">
        <v>4288.0</v>
      </c>
      <c r="V426" s="12">
        <v>550.0</v>
      </c>
      <c r="W426" s="12">
        <v>2625.0</v>
      </c>
      <c r="X426" s="12">
        <v>0.0</v>
      </c>
      <c r="Y426" s="12">
        <v>0.0</v>
      </c>
      <c r="Z426" s="12">
        <v>32222.0</v>
      </c>
      <c r="AA426" s="12">
        <v>32224.0</v>
      </c>
    </row>
    <row r="427" ht="14.25" hidden="1" customHeight="1">
      <c r="A427" s="18" t="s">
        <v>43</v>
      </c>
      <c r="B427" s="18" t="s">
        <v>475</v>
      </c>
      <c r="C427" s="19">
        <v>0.0</v>
      </c>
      <c r="D427" s="19">
        <v>0.0</v>
      </c>
      <c r="E427" s="19">
        <v>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19">
        <v>8214.0</v>
      </c>
      <c r="T427" s="19">
        <v>12454.0</v>
      </c>
      <c r="U427" s="19">
        <v>2588.0</v>
      </c>
      <c r="V427" s="19">
        <v>1301.0</v>
      </c>
      <c r="W427" s="19">
        <v>2625.0</v>
      </c>
      <c r="X427" s="19">
        <v>0.0</v>
      </c>
      <c r="Y427" s="19">
        <v>0.0</v>
      </c>
      <c r="Z427" s="19">
        <v>27182.0</v>
      </c>
      <c r="AA427" s="19">
        <v>27183.0</v>
      </c>
    </row>
    <row r="428" ht="14.25" hidden="1" customHeight="1">
      <c r="A428" s="11" t="s">
        <v>43</v>
      </c>
      <c r="B428" s="11" t="s">
        <v>476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0.0</v>
      </c>
      <c r="U428" s="12">
        <v>20234.0</v>
      </c>
      <c r="V428" s="12">
        <v>10731.0</v>
      </c>
      <c r="W428" s="12">
        <v>11487.0</v>
      </c>
      <c r="X428" s="12">
        <v>0.0</v>
      </c>
      <c r="Y428" s="12">
        <v>0.0</v>
      </c>
      <c r="Z428" s="12">
        <v>42452.0</v>
      </c>
      <c r="AA428" s="12">
        <v>42454.0</v>
      </c>
    </row>
    <row r="429" ht="14.25" hidden="1" customHeight="1">
      <c r="A429" s="18" t="s">
        <v>44</v>
      </c>
      <c r="B429" s="18" t="s">
        <v>477</v>
      </c>
      <c r="C429" s="19">
        <v>3298.0</v>
      </c>
      <c r="D429" s="19">
        <v>2415.0</v>
      </c>
      <c r="E429" s="19">
        <v>1390.0</v>
      </c>
      <c r="F429" s="19">
        <v>2851.0</v>
      </c>
      <c r="G429" s="19">
        <v>2360.0</v>
      </c>
      <c r="H429" s="19">
        <v>1710.0</v>
      </c>
      <c r="I429" s="19">
        <v>1364.0</v>
      </c>
      <c r="J429" s="19">
        <v>2300.0</v>
      </c>
      <c r="K429" s="19">
        <v>2934.0</v>
      </c>
      <c r="L429" s="19">
        <v>2713.0</v>
      </c>
      <c r="M429" s="19">
        <v>3560.0</v>
      </c>
      <c r="N429" s="19">
        <v>1390.0</v>
      </c>
      <c r="O429" s="19">
        <v>3178.0</v>
      </c>
      <c r="P429" s="19">
        <v>1879.0</v>
      </c>
      <c r="Q429" s="19">
        <v>3445.0</v>
      </c>
      <c r="R429" s="19">
        <v>3278.0</v>
      </c>
      <c r="S429" s="19">
        <v>1476.0</v>
      </c>
      <c r="T429" s="19">
        <v>2310.0</v>
      </c>
      <c r="U429" s="19">
        <v>1827.0</v>
      </c>
      <c r="V429" s="19">
        <v>2461.0</v>
      </c>
      <c r="W429" s="19">
        <v>1571.0</v>
      </c>
      <c r="X429" s="19">
        <v>86.0</v>
      </c>
      <c r="Y429" s="19">
        <v>28285.0</v>
      </c>
      <c r="Z429" s="19">
        <v>21511.0</v>
      </c>
      <c r="AA429" s="19">
        <v>49802.0</v>
      </c>
    </row>
    <row r="430" ht="14.25" hidden="1" customHeight="1">
      <c r="A430" s="11" t="s">
        <v>44</v>
      </c>
      <c r="B430" s="11" t="s">
        <v>478</v>
      </c>
      <c r="C430" s="12">
        <v>8915.0</v>
      </c>
      <c r="D430" s="12">
        <v>7665.0</v>
      </c>
      <c r="E430" s="12">
        <v>7343.0</v>
      </c>
      <c r="F430" s="12">
        <v>8339.0</v>
      </c>
      <c r="G430" s="12">
        <v>8157.0</v>
      </c>
      <c r="H430" s="12">
        <v>7465.0</v>
      </c>
      <c r="I430" s="12">
        <v>8969.0</v>
      </c>
      <c r="J430" s="12">
        <v>8033.0</v>
      </c>
      <c r="K430" s="12">
        <v>7651.0</v>
      </c>
      <c r="L430" s="12">
        <v>7891.0</v>
      </c>
      <c r="M430" s="12">
        <v>8047.0</v>
      </c>
      <c r="N430" s="12">
        <v>6946.0</v>
      </c>
      <c r="O430" s="12">
        <v>10368.0</v>
      </c>
      <c r="P430" s="12">
        <v>10968.0</v>
      </c>
      <c r="Q430" s="12">
        <v>10213.0</v>
      </c>
      <c r="R430" s="12">
        <v>6605.0</v>
      </c>
      <c r="S430" s="12">
        <v>10832.0</v>
      </c>
      <c r="T430" s="12">
        <v>8665.0</v>
      </c>
      <c r="U430" s="12">
        <v>9862.0</v>
      </c>
      <c r="V430" s="12">
        <v>8654.0</v>
      </c>
      <c r="W430" s="12">
        <v>8811.0</v>
      </c>
      <c r="X430" s="12">
        <v>671.0</v>
      </c>
      <c r="Y430" s="12">
        <v>95421.0</v>
      </c>
      <c r="Z430" s="12">
        <v>85649.0</v>
      </c>
      <c r="AA430" s="12">
        <v>181081.0</v>
      </c>
    </row>
    <row r="431" ht="14.25" hidden="1" customHeight="1">
      <c r="A431" s="18" t="s">
        <v>44</v>
      </c>
      <c r="B431" s="18" t="s">
        <v>479</v>
      </c>
      <c r="C431" s="19">
        <v>9253.0</v>
      </c>
      <c r="D431" s="19">
        <v>6634.0</v>
      </c>
      <c r="E431" s="19">
        <v>7112.0</v>
      </c>
      <c r="F431" s="19">
        <v>8258.0</v>
      </c>
      <c r="G431" s="19">
        <v>5925.0</v>
      </c>
      <c r="H431" s="19">
        <v>5890.0</v>
      </c>
      <c r="I431" s="19">
        <v>7021.0</v>
      </c>
      <c r="J431" s="19">
        <v>4013.0</v>
      </c>
      <c r="K431" s="19">
        <v>10931.0</v>
      </c>
      <c r="L431" s="19">
        <v>6674.0</v>
      </c>
      <c r="M431" s="19">
        <v>6439.0</v>
      </c>
      <c r="N431" s="19">
        <v>7445.0</v>
      </c>
      <c r="O431" s="19">
        <v>6460.0</v>
      </c>
      <c r="P431" s="19">
        <v>7291.0</v>
      </c>
      <c r="Q431" s="19">
        <v>9141.0</v>
      </c>
      <c r="R431" s="19">
        <v>7530.0</v>
      </c>
      <c r="S431" s="19">
        <v>6532.0</v>
      </c>
      <c r="T431" s="19">
        <v>6727.0</v>
      </c>
      <c r="U431" s="19">
        <v>7666.0</v>
      </c>
      <c r="V431" s="19">
        <v>6744.0</v>
      </c>
      <c r="W431" s="19">
        <v>6560.0</v>
      </c>
      <c r="X431" s="19">
        <v>203.0</v>
      </c>
      <c r="Y431" s="19">
        <v>85595.0</v>
      </c>
      <c r="Z431" s="19">
        <v>64854.0</v>
      </c>
      <c r="AA431" s="19">
        <v>150460.0</v>
      </c>
    </row>
    <row r="432" ht="14.25" hidden="1" customHeight="1">
      <c r="A432" s="11" t="s">
        <v>44</v>
      </c>
      <c r="B432" s="11" t="s">
        <v>480</v>
      </c>
      <c r="C432" s="12">
        <v>12223.0</v>
      </c>
      <c r="D432" s="12">
        <v>9793.0</v>
      </c>
      <c r="E432" s="12">
        <v>9963.0</v>
      </c>
      <c r="F432" s="12">
        <v>12493.0</v>
      </c>
      <c r="G432" s="12">
        <v>11078.0</v>
      </c>
      <c r="H432" s="12">
        <v>10374.0</v>
      </c>
      <c r="I432" s="12">
        <v>11526.0</v>
      </c>
      <c r="J432" s="12">
        <v>11935.0</v>
      </c>
      <c r="K432" s="12">
        <v>12714.0</v>
      </c>
      <c r="L432" s="12">
        <v>11346.0</v>
      </c>
      <c r="M432" s="12">
        <v>10399.0</v>
      </c>
      <c r="N432" s="12">
        <v>10715.0</v>
      </c>
      <c r="O432" s="12">
        <v>12421.0</v>
      </c>
      <c r="P432" s="12">
        <v>9728.0</v>
      </c>
      <c r="Q432" s="12">
        <v>17051.0</v>
      </c>
      <c r="R432" s="12">
        <v>6917.0</v>
      </c>
      <c r="S432" s="12">
        <v>11831.0</v>
      </c>
      <c r="T432" s="12">
        <v>12626.0</v>
      </c>
      <c r="U432" s="12">
        <v>11261.0</v>
      </c>
      <c r="V432" s="12">
        <v>11724.0</v>
      </c>
      <c r="W432" s="12">
        <v>9034.0</v>
      </c>
      <c r="X432" s="12">
        <v>734.0</v>
      </c>
      <c r="Y432" s="12">
        <v>134559.0</v>
      </c>
      <c r="Z432" s="12">
        <v>103327.0</v>
      </c>
      <c r="AA432" s="12">
        <v>237896.0</v>
      </c>
    </row>
    <row r="433" ht="14.25" hidden="1" customHeight="1">
      <c r="A433" s="18" t="s">
        <v>44</v>
      </c>
      <c r="B433" s="18" t="s">
        <v>481</v>
      </c>
      <c r="C433" s="19">
        <v>13154.0</v>
      </c>
      <c r="D433" s="19">
        <v>11307.0</v>
      </c>
      <c r="E433" s="19">
        <v>11617.0</v>
      </c>
      <c r="F433" s="19">
        <v>13945.0</v>
      </c>
      <c r="G433" s="19">
        <v>12719.0</v>
      </c>
      <c r="H433" s="19">
        <v>11093.0</v>
      </c>
      <c r="I433" s="19">
        <v>13531.0</v>
      </c>
      <c r="J433" s="19">
        <v>14210.0</v>
      </c>
      <c r="K433" s="19">
        <v>10698.0</v>
      </c>
      <c r="L433" s="19">
        <v>12684.0</v>
      </c>
      <c r="M433" s="19">
        <v>12808.0</v>
      </c>
      <c r="N433" s="19">
        <v>12824.0</v>
      </c>
      <c r="O433" s="19">
        <v>15780.0</v>
      </c>
      <c r="P433" s="19">
        <v>16658.0</v>
      </c>
      <c r="Q433" s="19">
        <v>13490.0</v>
      </c>
      <c r="R433" s="19">
        <v>14896.0</v>
      </c>
      <c r="S433" s="19">
        <v>15507.0</v>
      </c>
      <c r="T433" s="19">
        <v>15294.0</v>
      </c>
      <c r="U433" s="19">
        <v>12872.0</v>
      </c>
      <c r="V433" s="19">
        <v>12284.0</v>
      </c>
      <c r="W433" s="19">
        <v>12590.0</v>
      </c>
      <c r="X433" s="19">
        <v>627.0</v>
      </c>
      <c r="Y433" s="19">
        <v>150590.0</v>
      </c>
      <c r="Z433" s="19">
        <v>129998.0</v>
      </c>
      <c r="AA433" s="19">
        <v>280599.0</v>
      </c>
    </row>
    <row r="434" ht="14.25" hidden="1" customHeight="1">
      <c r="A434" s="11" t="s">
        <v>44</v>
      </c>
      <c r="B434" s="11" t="s">
        <v>482</v>
      </c>
      <c r="C434" s="12">
        <v>18734.0</v>
      </c>
      <c r="D434" s="12">
        <v>15905.0</v>
      </c>
      <c r="E434" s="12">
        <v>16558.0</v>
      </c>
      <c r="F434" s="12">
        <v>20222.0</v>
      </c>
      <c r="G434" s="12">
        <v>18225.0</v>
      </c>
      <c r="H434" s="12">
        <v>14826.0</v>
      </c>
      <c r="I434" s="12">
        <v>15496.0</v>
      </c>
      <c r="J434" s="12">
        <v>16726.0</v>
      </c>
      <c r="K434" s="12">
        <v>12055.0</v>
      </c>
      <c r="L434" s="12">
        <v>17693.0</v>
      </c>
      <c r="M434" s="12">
        <v>18134.0</v>
      </c>
      <c r="N434" s="12">
        <v>18931.0</v>
      </c>
      <c r="O434" s="12">
        <v>24741.0</v>
      </c>
      <c r="P434" s="12">
        <v>18999.0</v>
      </c>
      <c r="Q434" s="12">
        <v>18602.0</v>
      </c>
      <c r="R434" s="12">
        <v>23824.0</v>
      </c>
      <c r="S434" s="12">
        <v>23221.0</v>
      </c>
      <c r="T434" s="12">
        <v>19791.0</v>
      </c>
      <c r="U434" s="12">
        <v>19355.0</v>
      </c>
      <c r="V434" s="12">
        <v>20829.0</v>
      </c>
      <c r="W434" s="12">
        <v>24265.0</v>
      </c>
      <c r="X434" s="12">
        <v>1203.0</v>
      </c>
      <c r="Y434" s="12">
        <v>203505.0</v>
      </c>
      <c r="Z434" s="12">
        <v>194830.0</v>
      </c>
      <c r="AA434" s="12">
        <v>398344.0</v>
      </c>
    </row>
    <row r="435" ht="14.25" hidden="1" customHeight="1">
      <c r="A435" s="18" t="s">
        <v>44</v>
      </c>
      <c r="B435" s="18" t="s">
        <v>483</v>
      </c>
      <c r="C435" s="19">
        <v>17730.0</v>
      </c>
      <c r="D435" s="19">
        <v>17315.0</v>
      </c>
      <c r="E435" s="19">
        <v>12643.0</v>
      </c>
      <c r="F435" s="19">
        <v>19287.0</v>
      </c>
      <c r="G435" s="19">
        <v>16715.0</v>
      </c>
      <c r="H435" s="19">
        <v>14197.0</v>
      </c>
      <c r="I435" s="19">
        <v>17553.0</v>
      </c>
      <c r="J435" s="19">
        <v>12278.0</v>
      </c>
      <c r="K435" s="19">
        <v>13750.0</v>
      </c>
      <c r="L435" s="19">
        <v>14441.0</v>
      </c>
      <c r="M435" s="19">
        <v>17213.0</v>
      </c>
      <c r="N435" s="19">
        <v>14118.0</v>
      </c>
      <c r="O435" s="19">
        <v>15971.0</v>
      </c>
      <c r="P435" s="19">
        <v>2793.0</v>
      </c>
      <c r="Q435" s="19">
        <v>18208.0</v>
      </c>
      <c r="R435" s="19">
        <v>16384.0</v>
      </c>
      <c r="S435" s="19">
        <v>14857.0</v>
      </c>
      <c r="T435" s="19">
        <v>15839.0</v>
      </c>
      <c r="U435" s="19">
        <v>14825.0</v>
      </c>
      <c r="V435" s="19">
        <v>14948.0</v>
      </c>
      <c r="W435" s="19">
        <v>15901.0</v>
      </c>
      <c r="X435" s="19">
        <v>609.0</v>
      </c>
      <c r="Y435" s="19">
        <v>187240.0</v>
      </c>
      <c r="Z435" s="19">
        <v>130335.0</v>
      </c>
      <c r="AA435" s="19">
        <v>317585.0</v>
      </c>
    </row>
    <row r="436" ht="14.25" hidden="1" customHeight="1">
      <c r="A436" s="11" t="s">
        <v>44</v>
      </c>
      <c r="B436" s="11" t="s">
        <v>484</v>
      </c>
      <c r="C436" s="12">
        <v>14765.0</v>
      </c>
      <c r="D436" s="12">
        <v>11856.0</v>
      </c>
      <c r="E436" s="12">
        <v>12055.0</v>
      </c>
      <c r="F436" s="12">
        <v>13438.0</v>
      </c>
      <c r="G436" s="12">
        <v>11062.0</v>
      </c>
      <c r="H436" s="12">
        <v>9476.0</v>
      </c>
      <c r="I436" s="12">
        <v>11642.0</v>
      </c>
      <c r="J436" s="12">
        <v>11997.0</v>
      </c>
      <c r="K436" s="12">
        <v>16633.0</v>
      </c>
      <c r="L436" s="12">
        <v>12515.0</v>
      </c>
      <c r="M436" s="12">
        <v>9735.0</v>
      </c>
      <c r="N436" s="12">
        <v>14068.0</v>
      </c>
      <c r="O436" s="12">
        <v>16416.0</v>
      </c>
      <c r="P436" s="12">
        <v>15477.0</v>
      </c>
      <c r="Q436" s="12">
        <v>16532.0</v>
      </c>
      <c r="R436" s="12">
        <v>13429.0</v>
      </c>
      <c r="S436" s="12">
        <v>12501.0</v>
      </c>
      <c r="T436" s="12">
        <v>13076.0</v>
      </c>
      <c r="U436" s="12">
        <v>12364.0</v>
      </c>
      <c r="V436" s="12">
        <v>12615.0</v>
      </c>
      <c r="W436" s="12">
        <v>12447.0</v>
      </c>
      <c r="X436" s="12">
        <v>1041.0</v>
      </c>
      <c r="Y436" s="12">
        <v>149242.0</v>
      </c>
      <c r="Z436" s="12">
        <v>125898.0</v>
      </c>
      <c r="AA436" s="12">
        <v>275149.0</v>
      </c>
    </row>
    <row r="437" ht="14.25" hidden="1" customHeight="1">
      <c r="A437" s="18" t="s">
        <v>44</v>
      </c>
      <c r="B437" s="18" t="s">
        <v>485</v>
      </c>
      <c r="C437" s="19">
        <v>17450.0</v>
      </c>
      <c r="D437" s="19">
        <v>15865.0</v>
      </c>
      <c r="E437" s="19">
        <v>14671.0</v>
      </c>
      <c r="F437" s="19">
        <v>18373.0</v>
      </c>
      <c r="G437" s="19">
        <v>18156.0</v>
      </c>
      <c r="H437" s="19">
        <v>14140.0</v>
      </c>
      <c r="I437" s="19">
        <v>20432.0</v>
      </c>
      <c r="J437" s="19">
        <v>16008.0</v>
      </c>
      <c r="K437" s="19">
        <v>17293.0</v>
      </c>
      <c r="L437" s="19">
        <v>18680.0</v>
      </c>
      <c r="M437" s="19">
        <v>17933.0</v>
      </c>
      <c r="N437" s="19">
        <v>16166.0</v>
      </c>
      <c r="O437" s="19">
        <v>16663.0</v>
      </c>
      <c r="P437" s="19">
        <v>20483.0</v>
      </c>
      <c r="Q437" s="19">
        <v>20147.0</v>
      </c>
      <c r="R437" s="19">
        <v>15500.0</v>
      </c>
      <c r="S437" s="19">
        <v>20783.0</v>
      </c>
      <c r="T437" s="19">
        <v>19537.0</v>
      </c>
      <c r="U437" s="19">
        <v>19394.0</v>
      </c>
      <c r="V437" s="19">
        <v>22039.0</v>
      </c>
      <c r="W437" s="19">
        <v>23896.0</v>
      </c>
      <c r="X437" s="19">
        <v>1104.0</v>
      </c>
      <c r="Y437" s="19">
        <v>205167.0</v>
      </c>
      <c r="Z437" s="19">
        <v>179546.0</v>
      </c>
      <c r="AA437" s="19">
        <v>384726.0</v>
      </c>
    </row>
    <row r="438" ht="14.25" hidden="1" customHeight="1">
      <c r="A438" s="11" t="s">
        <v>44</v>
      </c>
      <c r="B438" s="11" t="s">
        <v>486</v>
      </c>
      <c r="C438" s="12">
        <v>12282.0</v>
      </c>
      <c r="D438" s="12">
        <v>11044.0</v>
      </c>
      <c r="E438" s="12">
        <v>10353.0</v>
      </c>
      <c r="F438" s="12">
        <v>12188.0</v>
      </c>
      <c r="G438" s="12">
        <v>11500.0</v>
      </c>
      <c r="H438" s="12">
        <v>9555.0</v>
      </c>
      <c r="I438" s="12">
        <v>11558.0</v>
      </c>
      <c r="J438" s="12">
        <v>11354.0</v>
      </c>
      <c r="K438" s="12">
        <v>11780.0</v>
      </c>
      <c r="L438" s="12">
        <v>10945.0</v>
      </c>
      <c r="M438" s="12">
        <v>11862.0</v>
      </c>
      <c r="N438" s="12">
        <v>12176.0</v>
      </c>
      <c r="O438" s="12">
        <v>16071.0</v>
      </c>
      <c r="P438" s="12">
        <v>9663.0</v>
      </c>
      <c r="Q438" s="12">
        <v>13567.0</v>
      </c>
      <c r="R438" s="12">
        <v>12239.0</v>
      </c>
      <c r="S438" s="12">
        <v>13416.0</v>
      </c>
      <c r="T438" s="12">
        <v>12408.0</v>
      </c>
      <c r="U438" s="12">
        <v>13443.0</v>
      </c>
      <c r="V438" s="12">
        <v>12616.0</v>
      </c>
      <c r="W438" s="12">
        <v>12550.0</v>
      </c>
      <c r="X438" s="12">
        <v>546.0</v>
      </c>
      <c r="Y438" s="12">
        <v>136597.0</v>
      </c>
      <c r="Z438" s="12">
        <v>116519.0</v>
      </c>
      <c r="AA438" s="12">
        <v>253124.0</v>
      </c>
    </row>
    <row r="439" ht="14.25" hidden="1" customHeight="1">
      <c r="A439" s="18" t="s">
        <v>44</v>
      </c>
      <c r="B439" s="18" t="s">
        <v>487</v>
      </c>
      <c r="C439" s="19">
        <v>15864.0</v>
      </c>
      <c r="D439" s="19">
        <v>13329.0</v>
      </c>
      <c r="E439" s="19">
        <v>13576.0</v>
      </c>
      <c r="F439" s="19">
        <v>12819.0</v>
      </c>
      <c r="G439" s="19">
        <v>16058.0</v>
      </c>
      <c r="H439" s="19">
        <v>12184.0</v>
      </c>
      <c r="I439" s="19">
        <v>14860.0</v>
      </c>
      <c r="J439" s="19">
        <v>12012.0</v>
      </c>
      <c r="K439" s="19">
        <v>15148.0</v>
      </c>
      <c r="L439" s="19">
        <v>12097.0</v>
      </c>
      <c r="M439" s="19">
        <v>13342.0</v>
      </c>
      <c r="N439" s="19">
        <v>14241.0</v>
      </c>
      <c r="O439" s="19">
        <v>20918.0</v>
      </c>
      <c r="P439" s="19">
        <v>17702.0</v>
      </c>
      <c r="Q439" s="19">
        <v>12662.0</v>
      </c>
      <c r="R439" s="19">
        <v>15870.0</v>
      </c>
      <c r="S439" s="19">
        <v>15748.0</v>
      </c>
      <c r="T439" s="19">
        <v>16042.0</v>
      </c>
      <c r="U439" s="19">
        <v>14452.0</v>
      </c>
      <c r="V439" s="19">
        <v>9506.0</v>
      </c>
      <c r="W439" s="19">
        <v>15887.0</v>
      </c>
      <c r="X439" s="19">
        <v>583.0</v>
      </c>
      <c r="Y439" s="19">
        <v>165530.0</v>
      </c>
      <c r="Z439" s="19">
        <v>139370.0</v>
      </c>
      <c r="AA439" s="19">
        <v>304908.0</v>
      </c>
    </row>
    <row r="440" ht="14.25" hidden="1" customHeight="1">
      <c r="A440" s="11" t="s">
        <v>44</v>
      </c>
      <c r="B440" s="11" t="s">
        <v>488</v>
      </c>
      <c r="C440" s="12">
        <v>15510.0</v>
      </c>
      <c r="D440" s="12">
        <v>18488.0</v>
      </c>
      <c r="E440" s="12">
        <v>14354.0</v>
      </c>
      <c r="F440" s="12">
        <v>18094.0</v>
      </c>
      <c r="G440" s="12">
        <v>18227.0</v>
      </c>
      <c r="H440" s="12">
        <v>13762.0</v>
      </c>
      <c r="I440" s="12">
        <v>17264.0</v>
      </c>
      <c r="J440" s="12">
        <v>15084.0</v>
      </c>
      <c r="K440" s="12">
        <v>11225.0</v>
      </c>
      <c r="L440" s="12">
        <v>14120.0</v>
      </c>
      <c r="M440" s="12">
        <v>13076.0</v>
      </c>
      <c r="N440" s="12">
        <v>14526.0</v>
      </c>
      <c r="O440" s="12">
        <v>17146.0</v>
      </c>
      <c r="P440" s="12">
        <v>13294.0</v>
      </c>
      <c r="Q440" s="12">
        <v>17590.0</v>
      </c>
      <c r="R440" s="12">
        <v>16089.0</v>
      </c>
      <c r="S440" s="12">
        <v>13745.0</v>
      </c>
      <c r="T440" s="12">
        <v>11069.0</v>
      </c>
      <c r="U440" s="12">
        <v>11536.0</v>
      </c>
      <c r="V440" s="12">
        <v>11635.0</v>
      </c>
      <c r="W440" s="12">
        <v>11575.0</v>
      </c>
      <c r="X440" s="12">
        <v>857.0</v>
      </c>
      <c r="Y440" s="12">
        <v>183730.0</v>
      </c>
      <c r="Z440" s="12">
        <v>124536.0</v>
      </c>
      <c r="AA440" s="12">
        <v>308276.0</v>
      </c>
    </row>
    <row r="441" ht="14.25" hidden="1" customHeight="1">
      <c r="A441" s="18" t="s">
        <v>44</v>
      </c>
      <c r="B441" s="18" t="s">
        <v>489</v>
      </c>
      <c r="C441" s="19">
        <v>15076.0</v>
      </c>
      <c r="D441" s="19">
        <v>10999.0</v>
      </c>
      <c r="E441" s="19">
        <v>12109.0</v>
      </c>
      <c r="F441" s="19">
        <v>15207.0</v>
      </c>
      <c r="G441" s="19">
        <v>10883.0</v>
      </c>
      <c r="H441" s="19">
        <v>10913.0</v>
      </c>
      <c r="I441" s="19">
        <v>13030.0</v>
      </c>
      <c r="J441" s="19">
        <v>12437.0</v>
      </c>
      <c r="K441" s="19">
        <v>10555.0</v>
      </c>
      <c r="L441" s="19">
        <v>13259.0</v>
      </c>
      <c r="M441" s="19">
        <v>13907.0</v>
      </c>
      <c r="N441" s="19">
        <v>11404.0</v>
      </c>
      <c r="O441" s="19">
        <v>12080.0</v>
      </c>
      <c r="P441" s="19">
        <v>12965.0</v>
      </c>
      <c r="Q441" s="19">
        <v>15327.0</v>
      </c>
      <c r="R441" s="19">
        <v>13394.0</v>
      </c>
      <c r="S441" s="19">
        <v>11477.0</v>
      </c>
      <c r="T441" s="19">
        <v>13445.0</v>
      </c>
      <c r="U441" s="19">
        <v>13474.0</v>
      </c>
      <c r="V441" s="19">
        <v>11654.0</v>
      </c>
      <c r="W441" s="19">
        <v>12421.0</v>
      </c>
      <c r="X441" s="19">
        <v>125.0</v>
      </c>
      <c r="Y441" s="19">
        <v>149779.0</v>
      </c>
      <c r="Z441" s="19">
        <v>116362.0</v>
      </c>
      <c r="AA441" s="19">
        <v>266154.0</v>
      </c>
    </row>
    <row r="442" ht="14.25" hidden="1" customHeight="1">
      <c r="A442" s="11" t="s">
        <v>44</v>
      </c>
      <c r="B442" s="11" t="s">
        <v>490</v>
      </c>
      <c r="C442" s="12">
        <v>30927.0</v>
      </c>
      <c r="D442" s="12">
        <v>30456.0</v>
      </c>
      <c r="E442" s="12">
        <v>27644.0</v>
      </c>
      <c r="F442" s="12">
        <v>32668.0</v>
      </c>
      <c r="G442" s="12">
        <v>32470.0</v>
      </c>
      <c r="H442" s="12">
        <v>21135.0</v>
      </c>
      <c r="I442" s="12">
        <v>31677.0</v>
      </c>
      <c r="J442" s="12">
        <v>24185.0</v>
      </c>
      <c r="K442" s="12">
        <v>18650.0</v>
      </c>
      <c r="L442" s="12">
        <v>34848.0</v>
      </c>
      <c r="M442" s="12">
        <v>24046.0</v>
      </c>
      <c r="N442" s="12">
        <v>28646.0</v>
      </c>
      <c r="O442" s="12">
        <v>33937.0</v>
      </c>
      <c r="P442" s="12">
        <v>27426.0</v>
      </c>
      <c r="Q442" s="12">
        <v>36688.0</v>
      </c>
      <c r="R442" s="12">
        <v>28501.0</v>
      </c>
      <c r="S442" s="12">
        <v>24975.0</v>
      </c>
      <c r="T442" s="12">
        <v>22663.0</v>
      </c>
      <c r="U442" s="12">
        <v>23528.0</v>
      </c>
      <c r="V442" s="12">
        <v>24091.0</v>
      </c>
      <c r="W442" s="12">
        <v>24428.0</v>
      </c>
      <c r="X442" s="12">
        <v>838.0</v>
      </c>
      <c r="Y442" s="12">
        <v>337352.0</v>
      </c>
      <c r="Z442" s="12">
        <v>247075.0</v>
      </c>
      <c r="AA442" s="12">
        <v>584438.0</v>
      </c>
    </row>
    <row r="443" ht="14.25" hidden="1" customHeight="1">
      <c r="A443" s="18" t="s">
        <v>44</v>
      </c>
      <c r="B443" s="18" t="s">
        <v>491</v>
      </c>
      <c r="C443" s="19">
        <v>9428.0</v>
      </c>
      <c r="D443" s="19">
        <v>4378.0</v>
      </c>
      <c r="E443" s="19">
        <v>9076.0</v>
      </c>
      <c r="F443" s="19">
        <v>10004.0</v>
      </c>
      <c r="G443" s="19">
        <v>8016.0</v>
      </c>
      <c r="H443" s="19">
        <v>7615.0</v>
      </c>
      <c r="I443" s="19">
        <v>8926.0</v>
      </c>
      <c r="J443" s="19">
        <v>8082.0</v>
      </c>
      <c r="K443" s="19">
        <v>6378.0</v>
      </c>
      <c r="L443" s="19">
        <v>7492.0</v>
      </c>
      <c r="M443" s="19">
        <v>4412.0</v>
      </c>
      <c r="N443" s="19">
        <v>628.0</v>
      </c>
      <c r="O443" s="19">
        <v>71.0</v>
      </c>
      <c r="P443" s="19">
        <v>0.0</v>
      </c>
      <c r="Q443" s="19">
        <v>41.0</v>
      </c>
      <c r="R443" s="19">
        <v>0.0</v>
      </c>
      <c r="S443" s="19">
        <v>0.0</v>
      </c>
      <c r="T443" s="19">
        <v>0.0</v>
      </c>
      <c r="U443" s="19">
        <v>0.0</v>
      </c>
      <c r="V443" s="19">
        <v>0.0</v>
      </c>
      <c r="W443" s="19">
        <v>0.0</v>
      </c>
      <c r="X443" s="19">
        <v>0.0</v>
      </c>
      <c r="Y443" s="19">
        <v>84435.0</v>
      </c>
      <c r="Z443" s="19">
        <v>112.0</v>
      </c>
      <c r="AA443" s="19">
        <v>84553.0</v>
      </c>
    </row>
    <row r="444" ht="14.25" hidden="1" customHeight="1">
      <c r="A444" s="11" t="s">
        <v>44</v>
      </c>
      <c r="B444" s="11" t="s">
        <v>492</v>
      </c>
      <c r="C444" s="12">
        <v>5453.0</v>
      </c>
      <c r="D444" s="12">
        <v>1268.0</v>
      </c>
      <c r="E444" s="12">
        <v>5420.0</v>
      </c>
      <c r="F444" s="12">
        <v>5795.0</v>
      </c>
      <c r="G444" s="12">
        <v>4407.0</v>
      </c>
      <c r="H444" s="12">
        <v>5590.0</v>
      </c>
      <c r="I444" s="12">
        <v>5953.0</v>
      </c>
      <c r="J444" s="12">
        <v>4898.0</v>
      </c>
      <c r="K444" s="12">
        <v>5133.0</v>
      </c>
      <c r="L444" s="12">
        <v>5128.0</v>
      </c>
      <c r="M444" s="12">
        <v>3072.0</v>
      </c>
      <c r="N444" s="12">
        <v>4969.0</v>
      </c>
      <c r="O444" s="12">
        <v>6645.0</v>
      </c>
      <c r="P444" s="12">
        <v>5500.0</v>
      </c>
      <c r="Q444" s="12">
        <v>5701.0</v>
      </c>
      <c r="R444" s="12">
        <v>5540.0</v>
      </c>
      <c r="S444" s="12">
        <v>6396.0</v>
      </c>
      <c r="T444" s="12">
        <v>4856.0</v>
      </c>
      <c r="U444" s="12">
        <v>3861.0</v>
      </c>
      <c r="V444" s="12">
        <v>4419.0</v>
      </c>
      <c r="W444" s="12">
        <v>189.0</v>
      </c>
      <c r="X444" s="12">
        <v>0.0</v>
      </c>
      <c r="Y444" s="12">
        <v>57086.0</v>
      </c>
      <c r="Z444" s="12">
        <v>43107.0</v>
      </c>
      <c r="AA444" s="12">
        <v>100200.0</v>
      </c>
    </row>
    <row r="445" ht="14.25" hidden="1" customHeight="1">
      <c r="A445" s="18" t="s">
        <v>44</v>
      </c>
      <c r="B445" s="18" t="s">
        <v>493</v>
      </c>
      <c r="C445" s="19">
        <v>11993.0</v>
      </c>
      <c r="D445" s="19">
        <v>12229.0</v>
      </c>
      <c r="E445" s="19">
        <v>10090.0</v>
      </c>
      <c r="F445" s="19">
        <v>13122.0</v>
      </c>
      <c r="G445" s="19">
        <v>9271.0</v>
      </c>
      <c r="H445" s="19">
        <v>10191.0</v>
      </c>
      <c r="I445" s="19">
        <v>10944.0</v>
      </c>
      <c r="J445" s="19">
        <v>9563.0</v>
      </c>
      <c r="K445" s="19">
        <v>12797.0</v>
      </c>
      <c r="L445" s="19">
        <v>7585.0</v>
      </c>
      <c r="M445" s="19">
        <v>5064.0</v>
      </c>
      <c r="N445" s="19">
        <v>8629.0</v>
      </c>
      <c r="O445" s="19">
        <v>13252.0</v>
      </c>
      <c r="P445" s="19">
        <v>8838.0</v>
      </c>
      <c r="Q445" s="19">
        <v>13927.0</v>
      </c>
      <c r="R445" s="19">
        <v>9422.0</v>
      </c>
      <c r="S445" s="19">
        <v>8635.0</v>
      </c>
      <c r="T445" s="19">
        <v>9021.0</v>
      </c>
      <c r="U445" s="19">
        <v>7387.0</v>
      </c>
      <c r="V445" s="19">
        <v>9417.0</v>
      </c>
      <c r="W445" s="19">
        <v>8721.0</v>
      </c>
      <c r="X445" s="19">
        <v>336.0</v>
      </c>
      <c r="Y445" s="19">
        <v>121478.0</v>
      </c>
      <c r="Z445" s="19">
        <v>88956.0</v>
      </c>
      <c r="AA445" s="19">
        <v>210444.0</v>
      </c>
    </row>
    <row r="446" ht="14.25" hidden="1" customHeight="1">
      <c r="A446" s="11" t="s">
        <v>44</v>
      </c>
      <c r="B446" s="11" t="s">
        <v>494</v>
      </c>
      <c r="C446" s="12">
        <v>4064.0</v>
      </c>
      <c r="D446" s="12">
        <v>4090.0</v>
      </c>
      <c r="E446" s="12">
        <v>3508.0</v>
      </c>
      <c r="F446" s="12">
        <v>3295.0</v>
      </c>
      <c r="G446" s="12">
        <v>2089.0</v>
      </c>
      <c r="H446" s="12">
        <v>3190.0</v>
      </c>
      <c r="I446" s="12">
        <v>2957.0</v>
      </c>
      <c r="J446" s="12">
        <v>3298.0</v>
      </c>
      <c r="K446" s="12">
        <v>4098.0</v>
      </c>
      <c r="L446" s="12">
        <v>2980.0</v>
      </c>
      <c r="M446" s="12">
        <v>2483.0</v>
      </c>
      <c r="N446" s="12">
        <v>2608.0</v>
      </c>
      <c r="O446" s="12">
        <v>4046.0</v>
      </c>
      <c r="P446" s="12">
        <v>2529.0</v>
      </c>
      <c r="Q446" s="12">
        <v>2581.0</v>
      </c>
      <c r="R446" s="12">
        <v>2805.0</v>
      </c>
      <c r="S446" s="12">
        <v>2949.0</v>
      </c>
      <c r="T446" s="12">
        <v>2801.0</v>
      </c>
      <c r="U446" s="12">
        <v>2118.0</v>
      </c>
      <c r="V446" s="12">
        <v>1825.0</v>
      </c>
      <c r="W446" s="12">
        <v>2825.0</v>
      </c>
      <c r="X446" s="12">
        <v>297.0</v>
      </c>
      <c r="Y446" s="12">
        <v>38660.0</v>
      </c>
      <c r="Z446" s="12">
        <v>24776.0</v>
      </c>
      <c r="AA446" s="12">
        <v>63446.0</v>
      </c>
    </row>
    <row r="447" ht="14.25" hidden="1" customHeight="1">
      <c r="A447" s="18" t="s">
        <v>44</v>
      </c>
      <c r="B447" s="18" t="s">
        <v>495</v>
      </c>
      <c r="C447" s="19">
        <v>5138.0</v>
      </c>
      <c r="D447" s="19">
        <v>4876.0</v>
      </c>
      <c r="E447" s="19">
        <v>4794.0</v>
      </c>
      <c r="F447" s="19">
        <v>4031.0</v>
      </c>
      <c r="G447" s="19">
        <v>6148.0</v>
      </c>
      <c r="H447" s="19">
        <v>4152.0</v>
      </c>
      <c r="I447" s="19">
        <v>4987.0</v>
      </c>
      <c r="J447" s="19">
        <v>3584.0</v>
      </c>
      <c r="K447" s="19">
        <v>4238.0</v>
      </c>
      <c r="L447" s="19">
        <v>5921.0</v>
      </c>
      <c r="M447" s="19">
        <v>6132.0</v>
      </c>
      <c r="N447" s="19">
        <v>5028.0</v>
      </c>
      <c r="O447" s="19">
        <v>6293.0</v>
      </c>
      <c r="P447" s="19">
        <v>4555.0</v>
      </c>
      <c r="Q447" s="19">
        <v>6249.0</v>
      </c>
      <c r="R447" s="19">
        <v>5312.0</v>
      </c>
      <c r="S447" s="19">
        <v>1194.0</v>
      </c>
      <c r="T447" s="19">
        <v>5745.0</v>
      </c>
      <c r="U447" s="19">
        <v>4122.0</v>
      </c>
      <c r="V447" s="19">
        <v>4395.0</v>
      </c>
      <c r="W447" s="19">
        <v>3625.0</v>
      </c>
      <c r="X447" s="19">
        <v>351.0</v>
      </c>
      <c r="Y447" s="19">
        <v>59029.0</v>
      </c>
      <c r="Z447" s="19">
        <v>41841.0</v>
      </c>
      <c r="AA447" s="19">
        <v>100883.0</v>
      </c>
    </row>
    <row r="448" ht="14.25" hidden="1" customHeight="1">
      <c r="A448" s="11" t="s">
        <v>44</v>
      </c>
      <c r="B448" s="11" t="s">
        <v>496</v>
      </c>
      <c r="C448" s="12">
        <v>8371.0</v>
      </c>
      <c r="D448" s="12">
        <v>9566.0</v>
      </c>
      <c r="E448" s="12">
        <v>7174.0</v>
      </c>
      <c r="F448" s="12">
        <v>8612.0</v>
      </c>
      <c r="G448" s="12">
        <v>6442.0</v>
      </c>
      <c r="H448" s="12">
        <v>6501.0</v>
      </c>
      <c r="I448" s="12">
        <v>7693.0</v>
      </c>
      <c r="J448" s="12">
        <v>6601.0</v>
      </c>
      <c r="K448" s="12">
        <v>5518.0</v>
      </c>
      <c r="L448" s="12">
        <v>6278.0</v>
      </c>
      <c r="M448" s="12">
        <v>3419.0</v>
      </c>
      <c r="N448" s="12">
        <v>5556.0</v>
      </c>
      <c r="O448" s="12">
        <v>4771.0</v>
      </c>
      <c r="P448" s="12">
        <v>5270.0</v>
      </c>
      <c r="Q448" s="12">
        <v>5931.0</v>
      </c>
      <c r="R448" s="12">
        <v>5625.0</v>
      </c>
      <c r="S448" s="12">
        <v>4843.0</v>
      </c>
      <c r="T448" s="12">
        <v>99.0</v>
      </c>
      <c r="U448" s="12">
        <v>0.0</v>
      </c>
      <c r="V448" s="12">
        <v>0.0</v>
      </c>
      <c r="W448" s="12">
        <v>0.0</v>
      </c>
      <c r="X448" s="12">
        <v>0.0</v>
      </c>
      <c r="Y448" s="12">
        <v>81731.0</v>
      </c>
      <c r="Z448" s="12">
        <v>26539.0</v>
      </c>
      <c r="AA448" s="12">
        <v>108278.0</v>
      </c>
    </row>
    <row r="449" ht="14.25" hidden="1" customHeight="1">
      <c r="A449" s="18" t="s">
        <v>44</v>
      </c>
      <c r="B449" s="18" t="s">
        <v>497</v>
      </c>
      <c r="C449" s="19">
        <v>5595.0</v>
      </c>
      <c r="D449" s="19">
        <v>5564.0</v>
      </c>
      <c r="E449" s="19">
        <v>3908.0</v>
      </c>
      <c r="F449" s="19">
        <v>5382.0</v>
      </c>
      <c r="G449" s="19">
        <v>2944.0</v>
      </c>
      <c r="H449" s="19">
        <v>4352.0</v>
      </c>
      <c r="I449" s="19">
        <v>2938.0</v>
      </c>
      <c r="J449" s="19">
        <v>4486.0</v>
      </c>
      <c r="K449" s="19">
        <v>4753.0</v>
      </c>
      <c r="L449" s="19">
        <v>3627.0</v>
      </c>
      <c r="M449" s="19">
        <v>4150.0</v>
      </c>
      <c r="N449" s="19">
        <v>3736.0</v>
      </c>
      <c r="O449" s="19">
        <v>5655.0</v>
      </c>
      <c r="P449" s="19">
        <v>4970.0</v>
      </c>
      <c r="Q449" s="19">
        <v>2744.0</v>
      </c>
      <c r="R449" s="19">
        <v>3446.0</v>
      </c>
      <c r="S449" s="19">
        <v>4605.0</v>
      </c>
      <c r="T449" s="19">
        <v>3214.0</v>
      </c>
      <c r="U449" s="19">
        <v>2036.0</v>
      </c>
      <c r="V449" s="19">
        <v>3509.0</v>
      </c>
      <c r="W449" s="19">
        <v>2795.0</v>
      </c>
      <c r="X449" s="19">
        <v>317.0</v>
      </c>
      <c r="Y449" s="19">
        <v>51435.0</v>
      </c>
      <c r="Z449" s="19">
        <v>33291.0</v>
      </c>
      <c r="AA449" s="19">
        <v>84734.0</v>
      </c>
    </row>
    <row r="450" ht="14.25" hidden="1" customHeight="1">
      <c r="A450" s="11" t="s">
        <v>44</v>
      </c>
      <c r="B450" s="11" t="s">
        <v>498</v>
      </c>
      <c r="C450" s="12">
        <v>3683.0</v>
      </c>
      <c r="D450" s="12">
        <v>4178.0</v>
      </c>
      <c r="E450" s="12">
        <v>3400.0</v>
      </c>
      <c r="F450" s="12">
        <v>3205.0</v>
      </c>
      <c r="G450" s="12">
        <v>1744.0</v>
      </c>
      <c r="H450" s="12">
        <v>2390.0</v>
      </c>
      <c r="I450" s="12">
        <v>1974.0</v>
      </c>
      <c r="J450" s="12">
        <v>3145.0</v>
      </c>
      <c r="K450" s="12">
        <v>3213.0</v>
      </c>
      <c r="L450" s="12">
        <v>2818.0</v>
      </c>
      <c r="M450" s="12">
        <v>2170.0</v>
      </c>
      <c r="N450" s="12">
        <v>2151.0</v>
      </c>
      <c r="O450" s="12">
        <v>3453.0</v>
      </c>
      <c r="P450" s="12">
        <v>2387.0</v>
      </c>
      <c r="Q450" s="12">
        <v>2541.0</v>
      </c>
      <c r="R450" s="12">
        <v>2618.0</v>
      </c>
      <c r="S450" s="12">
        <v>2283.0</v>
      </c>
      <c r="T450" s="12">
        <v>1830.0</v>
      </c>
      <c r="U450" s="12">
        <v>1442.0</v>
      </c>
      <c r="V450" s="12">
        <v>1432.0</v>
      </c>
      <c r="W450" s="12">
        <v>1254.0</v>
      </c>
      <c r="X450" s="12">
        <v>0.0</v>
      </c>
      <c r="Y450" s="12">
        <v>34071.0</v>
      </c>
      <c r="Z450" s="12">
        <v>19240.0</v>
      </c>
      <c r="AA450" s="12">
        <v>53320.0</v>
      </c>
    </row>
    <row r="451" ht="14.25" hidden="1" customHeight="1">
      <c r="A451" s="18" t="s">
        <v>44</v>
      </c>
      <c r="B451" s="18" t="s">
        <v>499</v>
      </c>
      <c r="C451" s="19">
        <v>21671.0</v>
      </c>
      <c r="D451" s="19">
        <v>17844.0</v>
      </c>
      <c r="E451" s="19">
        <v>15636.0</v>
      </c>
      <c r="F451" s="19">
        <v>19547.0</v>
      </c>
      <c r="G451" s="19">
        <v>14591.0</v>
      </c>
      <c r="H451" s="19">
        <v>11801.0</v>
      </c>
      <c r="I451" s="19">
        <v>14699.0</v>
      </c>
      <c r="J451" s="19">
        <v>9440.0</v>
      </c>
      <c r="K451" s="19">
        <v>12973.0</v>
      </c>
      <c r="L451" s="19">
        <v>16565.0</v>
      </c>
      <c r="M451" s="19">
        <v>16400.0</v>
      </c>
      <c r="N451" s="19">
        <v>15517.0</v>
      </c>
      <c r="O451" s="19">
        <v>18667.0</v>
      </c>
      <c r="P451" s="19">
        <v>13644.0</v>
      </c>
      <c r="Q451" s="19">
        <v>15630.0</v>
      </c>
      <c r="R451" s="19">
        <v>16997.0</v>
      </c>
      <c r="S451" s="19">
        <v>14008.0</v>
      </c>
      <c r="T451" s="19">
        <v>13109.0</v>
      </c>
      <c r="U451" s="19">
        <v>11176.0</v>
      </c>
      <c r="V451" s="19">
        <v>13854.0</v>
      </c>
      <c r="W451" s="19">
        <v>12262.0</v>
      </c>
      <c r="X451" s="19">
        <v>534.0</v>
      </c>
      <c r="Y451" s="19">
        <v>186684.0</v>
      </c>
      <c r="Z451" s="19">
        <v>129881.0</v>
      </c>
      <c r="AA451" s="19">
        <v>316577.0</v>
      </c>
    </row>
    <row r="452" ht="14.25" hidden="1" customHeight="1">
      <c r="A452" s="11" t="s">
        <v>44</v>
      </c>
      <c r="B452" s="11" t="s">
        <v>500</v>
      </c>
      <c r="C452" s="12">
        <v>5242.0</v>
      </c>
      <c r="D452" s="12">
        <v>4112.0</v>
      </c>
      <c r="E452" s="12">
        <v>4650.0</v>
      </c>
      <c r="F452" s="12">
        <v>5434.0</v>
      </c>
      <c r="G452" s="12">
        <v>4634.0</v>
      </c>
      <c r="H452" s="12">
        <v>5479.0</v>
      </c>
      <c r="I452" s="12">
        <v>4740.0</v>
      </c>
      <c r="J452" s="12">
        <v>3150.0</v>
      </c>
      <c r="K452" s="12">
        <v>4928.0</v>
      </c>
      <c r="L452" s="12">
        <v>3943.0</v>
      </c>
      <c r="M452" s="12">
        <v>2798.0</v>
      </c>
      <c r="N452" s="12">
        <v>2429.0</v>
      </c>
      <c r="O452" s="12">
        <v>3994.0</v>
      </c>
      <c r="P452" s="12">
        <v>3721.0</v>
      </c>
      <c r="Q452" s="12">
        <v>5010.0</v>
      </c>
      <c r="R452" s="12">
        <v>2622.0</v>
      </c>
      <c r="S452" s="12">
        <v>1177.0</v>
      </c>
      <c r="T452" s="12">
        <v>4274.0</v>
      </c>
      <c r="U452" s="12">
        <v>3836.0</v>
      </c>
      <c r="V452" s="12">
        <v>2382.0</v>
      </c>
      <c r="W452" s="12">
        <v>4330.0</v>
      </c>
      <c r="X452" s="12">
        <v>188.0</v>
      </c>
      <c r="Y452" s="12">
        <v>51539.0</v>
      </c>
      <c r="Z452" s="12">
        <v>31534.0</v>
      </c>
      <c r="AA452" s="12">
        <v>83084.0</v>
      </c>
    </row>
    <row r="453" ht="14.25" hidden="1" customHeight="1">
      <c r="A453" s="18" t="s">
        <v>44</v>
      </c>
      <c r="B453" s="18" t="s">
        <v>501</v>
      </c>
      <c r="C453" s="19">
        <v>12439.0</v>
      </c>
      <c r="D453" s="19">
        <v>11491.0</v>
      </c>
      <c r="E453" s="19">
        <v>7988.0</v>
      </c>
      <c r="F453" s="19">
        <v>12120.0</v>
      </c>
      <c r="G453" s="19">
        <v>10343.0</v>
      </c>
      <c r="H453" s="19">
        <v>7906.0</v>
      </c>
      <c r="I453" s="19">
        <v>10031.0</v>
      </c>
      <c r="J453" s="19">
        <v>10099.0</v>
      </c>
      <c r="K453" s="19">
        <v>8295.0</v>
      </c>
      <c r="L453" s="19">
        <v>10874.0</v>
      </c>
      <c r="M453" s="19">
        <v>11972.0</v>
      </c>
      <c r="N453" s="19">
        <v>9843.0</v>
      </c>
      <c r="O453" s="19">
        <v>13502.0</v>
      </c>
      <c r="P453" s="19">
        <v>9800.0</v>
      </c>
      <c r="Q453" s="19">
        <v>14678.0</v>
      </c>
      <c r="R453" s="19">
        <v>9378.0</v>
      </c>
      <c r="S453" s="19">
        <v>9628.0</v>
      </c>
      <c r="T453" s="19">
        <v>8370.0</v>
      </c>
      <c r="U453" s="19">
        <v>7914.0</v>
      </c>
      <c r="V453" s="19">
        <v>8475.0</v>
      </c>
      <c r="W453" s="19">
        <v>9862.0</v>
      </c>
      <c r="X453" s="19">
        <v>453.0</v>
      </c>
      <c r="Y453" s="19">
        <v>123401.0</v>
      </c>
      <c r="Z453" s="19">
        <v>92060.0</v>
      </c>
      <c r="AA453" s="19">
        <v>215472.0</v>
      </c>
    </row>
    <row r="454" ht="14.25" hidden="1" customHeight="1">
      <c r="A454" s="11" t="s">
        <v>44</v>
      </c>
      <c r="B454" s="11" t="s">
        <v>502</v>
      </c>
      <c r="C454" s="12">
        <v>6110.0</v>
      </c>
      <c r="D454" s="12">
        <v>6610.0</v>
      </c>
      <c r="E454" s="12">
        <v>4918.0</v>
      </c>
      <c r="F454" s="12">
        <v>6079.0</v>
      </c>
      <c r="G454" s="12">
        <v>4170.0</v>
      </c>
      <c r="H454" s="12">
        <v>4743.0</v>
      </c>
      <c r="I454" s="12">
        <v>4189.0</v>
      </c>
      <c r="J454" s="12">
        <v>4015.0</v>
      </c>
      <c r="K454" s="12">
        <v>4078.0</v>
      </c>
      <c r="L454" s="12">
        <v>3790.0</v>
      </c>
      <c r="M454" s="12">
        <v>2901.0</v>
      </c>
      <c r="N454" s="12">
        <v>2488.0</v>
      </c>
      <c r="O454" s="12">
        <v>5614.0</v>
      </c>
      <c r="P454" s="12">
        <v>3464.0</v>
      </c>
      <c r="Q454" s="12">
        <v>2367.0</v>
      </c>
      <c r="R454" s="12">
        <v>2625.0</v>
      </c>
      <c r="S454" s="12">
        <v>4775.0</v>
      </c>
      <c r="T454" s="12">
        <v>3392.0</v>
      </c>
      <c r="U454" s="12">
        <v>2709.0</v>
      </c>
      <c r="V454" s="12">
        <v>2921.0</v>
      </c>
      <c r="W454" s="12">
        <v>3272.0</v>
      </c>
      <c r="X454" s="12">
        <v>465.0</v>
      </c>
      <c r="Y454" s="12">
        <v>54091.0</v>
      </c>
      <c r="Z454" s="12">
        <v>31604.0</v>
      </c>
      <c r="AA454" s="12">
        <v>85704.0</v>
      </c>
    </row>
    <row r="455" ht="14.25" hidden="1" customHeight="1">
      <c r="A455" s="18" t="s">
        <v>44</v>
      </c>
      <c r="B455" s="18" t="s">
        <v>503</v>
      </c>
      <c r="C455" s="19">
        <v>14256.0</v>
      </c>
      <c r="D455" s="19">
        <v>15581.0</v>
      </c>
      <c r="E455" s="19">
        <v>13076.0</v>
      </c>
      <c r="F455" s="19">
        <v>17809.0</v>
      </c>
      <c r="G455" s="19">
        <v>14494.0</v>
      </c>
      <c r="H455" s="19">
        <v>11297.0</v>
      </c>
      <c r="I455" s="19">
        <v>15549.0</v>
      </c>
      <c r="J455" s="19">
        <v>15155.0</v>
      </c>
      <c r="K455" s="19">
        <v>10341.0</v>
      </c>
      <c r="L455" s="19">
        <v>12807.0</v>
      </c>
      <c r="M455" s="19">
        <v>15057.0</v>
      </c>
      <c r="N455" s="19">
        <v>15994.0</v>
      </c>
      <c r="O455" s="19">
        <v>14944.0</v>
      </c>
      <c r="P455" s="19">
        <v>10850.0</v>
      </c>
      <c r="Q455" s="19">
        <v>15370.0</v>
      </c>
      <c r="R455" s="19">
        <v>16352.0</v>
      </c>
      <c r="S455" s="19">
        <v>15005.0</v>
      </c>
      <c r="T455" s="19">
        <v>13981.0</v>
      </c>
      <c r="U455" s="19">
        <v>13115.0</v>
      </c>
      <c r="V455" s="19">
        <v>13447.0</v>
      </c>
      <c r="W455" s="19">
        <v>12475.0</v>
      </c>
      <c r="X455" s="19">
        <v>838.0</v>
      </c>
      <c r="Y455" s="19">
        <v>171416.0</v>
      </c>
      <c r="Z455" s="19">
        <v>126377.0</v>
      </c>
      <c r="AA455" s="19">
        <v>297805.0</v>
      </c>
    </row>
    <row r="456" ht="14.25" hidden="1" customHeight="1">
      <c r="A456" s="11" t="s">
        <v>44</v>
      </c>
      <c r="B456" s="11" t="s">
        <v>504</v>
      </c>
      <c r="C456" s="12">
        <v>11206.0</v>
      </c>
      <c r="D456" s="12">
        <v>9668.0</v>
      </c>
      <c r="E456" s="12">
        <v>9173.0</v>
      </c>
      <c r="F456" s="12">
        <v>10748.0</v>
      </c>
      <c r="G456" s="12">
        <v>10618.0</v>
      </c>
      <c r="H456" s="12">
        <v>8688.0</v>
      </c>
      <c r="I456" s="12">
        <v>10247.0</v>
      </c>
      <c r="J456" s="12">
        <v>11029.0</v>
      </c>
      <c r="K456" s="12">
        <v>10722.0</v>
      </c>
      <c r="L456" s="12">
        <v>9688.0</v>
      </c>
      <c r="M456" s="12">
        <v>8944.0</v>
      </c>
      <c r="N456" s="12">
        <v>9239.0</v>
      </c>
      <c r="O456" s="12">
        <v>14995.0</v>
      </c>
      <c r="P456" s="12">
        <v>11550.0</v>
      </c>
      <c r="Q456" s="12">
        <v>11611.0</v>
      </c>
      <c r="R456" s="12">
        <v>9085.0</v>
      </c>
      <c r="S456" s="12">
        <v>11464.0</v>
      </c>
      <c r="T456" s="12">
        <v>10808.0</v>
      </c>
      <c r="U456" s="12">
        <v>9471.0</v>
      </c>
      <c r="V456" s="12">
        <v>10842.0</v>
      </c>
      <c r="W456" s="12">
        <v>11130.0</v>
      </c>
      <c r="X456" s="12">
        <v>520.0</v>
      </c>
      <c r="Y456" s="12">
        <v>119970.0</v>
      </c>
      <c r="Z456" s="12">
        <v>101476.0</v>
      </c>
      <c r="AA456" s="12">
        <v>221455.0</v>
      </c>
    </row>
    <row r="457" ht="14.25" hidden="1" customHeight="1">
      <c r="A457" s="18" t="s">
        <v>44</v>
      </c>
      <c r="B457" s="18" t="s">
        <v>505</v>
      </c>
      <c r="C457" s="19">
        <v>5420.0</v>
      </c>
      <c r="D457" s="19">
        <v>1511.0</v>
      </c>
      <c r="E457" s="19">
        <v>5953.0</v>
      </c>
      <c r="F457" s="19">
        <v>5733.0</v>
      </c>
      <c r="G457" s="19">
        <v>3924.0</v>
      </c>
      <c r="H457" s="19">
        <v>5676.0</v>
      </c>
      <c r="I457" s="19">
        <v>4689.0</v>
      </c>
      <c r="J457" s="19">
        <v>3849.0</v>
      </c>
      <c r="K457" s="19">
        <v>5287.0</v>
      </c>
      <c r="L457" s="19">
        <v>4233.0</v>
      </c>
      <c r="M457" s="19">
        <v>2250.0</v>
      </c>
      <c r="N457" s="19">
        <v>4471.0</v>
      </c>
      <c r="O457" s="19">
        <v>7039.0</v>
      </c>
      <c r="P457" s="19">
        <v>4223.0</v>
      </c>
      <c r="Q457" s="19">
        <v>5880.0</v>
      </c>
      <c r="R457" s="19">
        <v>5138.0</v>
      </c>
      <c r="S457" s="19">
        <v>5834.0</v>
      </c>
      <c r="T457" s="19">
        <v>4545.0</v>
      </c>
      <c r="U457" s="19">
        <v>3903.0</v>
      </c>
      <c r="V457" s="19">
        <v>3752.0</v>
      </c>
      <c r="W457" s="19">
        <v>4521.0</v>
      </c>
      <c r="X457" s="19">
        <v>297.0</v>
      </c>
      <c r="Y457" s="19">
        <v>52996.0</v>
      </c>
      <c r="Z457" s="19">
        <v>45132.0</v>
      </c>
      <c r="AA457" s="19">
        <v>98138.0</v>
      </c>
    </row>
    <row r="458" ht="14.25" hidden="1" customHeight="1">
      <c r="A458" s="11" t="s">
        <v>44</v>
      </c>
      <c r="B458" s="11" t="s">
        <v>506</v>
      </c>
      <c r="C458" s="12">
        <v>1755.0</v>
      </c>
      <c r="D458" s="12">
        <v>1555.0</v>
      </c>
      <c r="E458" s="12">
        <v>690.0</v>
      </c>
      <c r="F458" s="12">
        <v>2007.0</v>
      </c>
      <c r="G458" s="12">
        <v>1740.0</v>
      </c>
      <c r="H458" s="12">
        <v>1340.0</v>
      </c>
      <c r="I458" s="12">
        <v>1594.0</v>
      </c>
      <c r="J458" s="12">
        <v>1610.0</v>
      </c>
      <c r="K458" s="12">
        <v>1524.0</v>
      </c>
      <c r="L458" s="12">
        <v>1663.0</v>
      </c>
      <c r="M458" s="12">
        <v>1663.0</v>
      </c>
      <c r="N458" s="12">
        <v>891.0</v>
      </c>
      <c r="O458" s="12">
        <v>1845.0</v>
      </c>
      <c r="P458" s="12">
        <v>1246.0</v>
      </c>
      <c r="Q458" s="12">
        <v>2255.0</v>
      </c>
      <c r="R458" s="12">
        <v>1888.0</v>
      </c>
      <c r="S458" s="12">
        <v>1262.0</v>
      </c>
      <c r="T458" s="12">
        <v>1829.0</v>
      </c>
      <c r="U458" s="12">
        <v>935.0</v>
      </c>
      <c r="V458" s="12">
        <v>1522.0</v>
      </c>
      <c r="W458" s="12">
        <v>1525.0</v>
      </c>
      <c r="X458" s="12">
        <v>34.0</v>
      </c>
      <c r="Y458" s="12">
        <v>18032.0</v>
      </c>
      <c r="Z458" s="12">
        <v>14341.0</v>
      </c>
      <c r="AA458" s="12">
        <v>32379.0</v>
      </c>
    </row>
    <row r="459" ht="14.25" hidden="1" customHeight="1">
      <c r="A459" s="18" t="s">
        <v>44</v>
      </c>
      <c r="B459" s="18" t="s">
        <v>507</v>
      </c>
      <c r="C459" s="19">
        <v>1674.0</v>
      </c>
      <c r="D459" s="19">
        <v>1437.0</v>
      </c>
      <c r="E459" s="19">
        <v>780.0</v>
      </c>
      <c r="F459" s="19">
        <v>770.0</v>
      </c>
      <c r="G459" s="19">
        <v>1470.0</v>
      </c>
      <c r="H459" s="19">
        <v>600.0</v>
      </c>
      <c r="I459" s="19">
        <v>320.0</v>
      </c>
      <c r="J459" s="19">
        <v>480.0</v>
      </c>
      <c r="K459" s="19">
        <v>1130.0</v>
      </c>
      <c r="L459" s="19">
        <v>695.0</v>
      </c>
      <c r="M459" s="19">
        <v>425.0</v>
      </c>
      <c r="N459" s="19">
        <v>681.0</v>
      </c>
      <c r="O459" s="19">
        <v>1254.0</v>
      </c>
      <c r="P459" s="19">
        <v>1060.0</v>
      </c>
      <c r="Q459" s="19">
        <v>1638.0</v>
      </c>
      <c r="R459" s="19">
        <v>1190.0</v>
      </c>
      <c r="S459" s="19">
        <v>706.0</v>
      </c>
      <c r="T459" s="19">
        <v>910.0</v>
      </c>
      <c r="U459" s="19">
        <v>294.0</v>
      </c>
      <c r="V459" s="19">
        <v>477.0</v>
      </c>
      <c r="W459" s="19">
        <v>501.0</v>
      </c>
      <c r="X459" s="19">
        <v>61.0</v>
      </c>
      <c r="Y459" s="19">
        <v>10462.0</v>
      </c>
      <c r="Z459" s="19">
        <v>8091.0</v>
      </c>
      <c r="AA459" s="19">
        <v>18557.0</v>
      </c>
    </row>
    <row r="460" ht="14.25" hidden="1" customHeight="1">
      <c r="A460" s="11" t="s">
        <v>44</v>
      </c>
      <c r="B460" s="11" t="s">
        <v>508</v>
      </c>
      <c r="C460" s="12">
        <v>600.0</v>
      </c>
      <c r="D460" s="12">
        <v>665.0</v>
      </c>
      <c r="E460" s="12">
        <v>290.0</v>
      </c>
      <c r="F460" s="12">
        <v>450.0</v>
      </c>
      <c r="G460" s="12">
        <v>1075.0</v>
      </c>
      <c r="H460" s="12">
        <v>790.0</v>
      </c>
      <c r="I460" s="12">
        <v>540.0</v>
      </c>
      <c r="J460" s="12">
        <v>250.0</v>
      </c>
      <c r="K460" s="12">
        <v>350.0</v>
      </c>
      <c r="L460" s="12">
        <v>1085.0</v>
      </c>
      <c r="M460" s="12">
        <v>665.0</v>
      </c>
      <c r="N460" s="12">
        <v>481.0</v>
      </c>
      <c r="O460" s="12">
        <v>1104.0</v>
      </c>
      <c r="P460" s="12">
        <v>500.0</v>
      </c>
      <c r="Q460" s="12">
        <v>1395.0</v>
      </c>
      <c r="R460" s="12">
        <v>1143.0</v>
      </c>
      <c r="S460" s="12">
        <v>973.0</v>
      </c>
      <c r="T460" s="12">
        <v>965.0</v>
      </c>
      <c r="U460" s="12">
        <v>427.0</v>
      </c>
      <c r="V460" s="12">
        <v>385.0</v>
      </c>
      <c r="W460" s="12">
        <v>217.0</v>
      </c>
      <c r="X460" s="12">
        <v>79.0</v>
      </c>
      <c r="Y460" s="12">
        <v>7241.0</v>
      </c>
      <c r="Z460" s="12">
        <v>7188.0</v>
      </c>
      <c r="AA460" s="12">
        <v>14431.0</v>
      </c>
    </row>
    <row r="461" ht="14.25" hidden="1" customHeight="1">
      <c r="A461" s="18" t="s">
        <v>44</v>
      </c>
      <c r="B461" s="18" t="s">
        <v>509</v>
      </c>
      <c r="C461" s="19">
        <v>630.0</v>
      </c>
      <c r="D461" s="19">
        <v>1175.0</v>
      </c>
      <c r="E461" s="19">
        <v>310.0</v>
      </c>
      <c r="F461" s="19">
        <v>1135.0</v>
      </c>
      <c r="G461" s="19">
        <v>1180.0</v>
      </c>
      <c r="H461" s="19">
        <v>170.0</v>
      </c>
      <c r="I461" s="19">
        <v>714.0</v>
      </c>
      <c r="J461" s="19">
        <v>670.0</v>
      </c>
      <c r="K461" s="19">
        <v>840.0</v>
      </c>
      <c r="L461" s="19">
        <v>722.0</v>
      </c>
      <c r="M461" s="19">
        <v>745.0</v>
      </c>
      <c r="N461" s="19">
        <v>651.0</v>
      </c>
      <c r="O461" s="19">
        <v>891.0</v>
      </c>
      <c r="P461" s="19">
        <v>386.0</v>
      </c>
      <c r="Q461" s="19">
        <v>1082.0</v>
      </c>
      <c r="R461" s="19">
        <v>888.0</v>
      </c>
      <c r="S461" s="19">
        <v>1361.0</v>
      </c>
      <c r="T461" s="19">
        <v>503.0</v>
      </c>
      <c r="U461" s="19">
        <v>430.0</v>
      </c>
      <c r="V461" s="19">
        <v>483.0</v>
      </c>
      <c r="W461" s="19">
        <v>599.0</v>
      </c>
      <c r="X461" s="19">
        <v>34.0</v>
      </c>
      <c r="Y461" s="19">
        <v>8942.0</v>
      </c>
      <c r="Z461" s="19">
        <v>6657.0</v>
      </c>
      <c r="AA461" s="19">
        <v>15604.0</v>
      </c>
    </row>
    <row r="462" ht="14.25" hidden="1" customHeight="1">
      <c r="A462" s="11" t="s">
        <v>44</v>
      </c>
      <c r="B462" s="11" t="s">
        <v>510</v>
      </c>
      <c r="C462" s="12">
        <v>1560.0</v>
      </c>
      <c r="D462" s="12">
        <v>1707.0</v>
      </c>
      <c r="E462" s="12">
        <v>960.0</v>
      </c>
      <c r="F462" s="12">
        <v>2985.0</v>
      </c>
      <c r="G462" s="12">
        <v>1878.0</v>
      </c>
      <c r="H462" s="12">
        <v>1430.0</v>
      </c>
      <c r="I462" s="12">
        <v>2117.0</v>
      </c>
      <c r="J462" s="12">
        <v>1790.0</v>
      </c>
      <c r="K462" s="12">
        <v>1430.0</v>
      </c>
      <c r="L462" s="12">
        <v>3416.0</v>
      </c>
      <c r="M462" s="12">
        <v>2587.0</v>
      </c>
      <c r="N462" s="12">
        <v>1513.0</v>
      </c>
      <c r="O462" s="12">
        <v>1834.0</v>
      </c>
      <c r="P462" s="12">
        <v>1626.0</v>
      </c>
      <c r="Q462" s="12">
        <v>1593.0</v>
      </c>
      <c r="R462" s="12">
        <v>1981.0</v>
      </c>
      <c r="S462" s="12">
        <v>658.0</v>
      </c>
      <c r="T462" s="12">
        <v>1799.0</v>
      </c>
      <c r="U462" s="12">
        <v>1233.0</v>
      </c>
      <c r="V462" s="12">
        <v>1943.0</v>
      </c>
      <c r="W462" s="12">
        <v>1315.0</v>
      </c>
      <c r="X462" s="12">
        <v>79.0</v>
      </c>
      <c r="Y462" s="12">
        <v>23373.0</v>
      </c>
      <c r="Z462" s="12">
        <v>14061.0</v>
      </c>
      <c r="AA462" s="12">
        <v>37440.0</v>
      </c>
    </row>
    <row r="463" ht="14.25" hidden="1" customHeight="1">
      <c r="A463" s="18" t="s">
        <v>44</v>
      </c>
      <c r="B463" s="18" t="s">
        <v>511</v>
      </c>
      <c r="C463" s="19">
        <v>0.0</v>
      </c>
      <c r="D463" s="19">
        <v>0.0</v>
      </c>
      <c r="E463" s="19">
        <v>5735.0</v>
      </c>
      <c r="F463" s="19">
        <v>2332.0</v>
      </c>
      <c r="G463" s="19">
        <v>1290.0</v>
      </c>
      <c r="H463" s="19">
        <v>990.0</v>
      </c>
      <c r="I463" s="19">
        <v>0.0</v>
      </c>
      <c r="J463" s="19">
        <v>1020.0</v>
      </c>
      <c r="K463" s="19">
        <v>1125.0</v>
      </c>
      <c r="L463" s="19">
        <v>1740.0</v>
      </c>
      <c r="M463" s="19">
        <v>360.0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19">
        <v>0.0</v>
      </c>
      <c r="T463" s="19">
        <v>0.0</v>
      </c>
      <c r="U463" s="19">
        <v>0.0</v>
      </c>
      <c r="V463" s="19">
        <v>0.0</v>
      </c>
      <c r="W463" s="19">
        <v>0.0</v>
      </c>
      <c r="X463" s="19">
        <v>0.0</v>
      </c>
      <c r="Y463" s="19">
        <v>14592.0</v>
      </c>
      <c r="Z463" s="19">
        <v>0.0</v>
      </c>
      <c r="AA463" s="19">
        <v>14592.0</v>
      </c>
    </row>
    <row r="464" ht="14.25" hidden="1" customHeight="1">
      <c r="A464" s="11" t="s">
        <v>44</v>
      </c>
      <c r="B464" s="11" t="s">
        <v>512</v>
      </c>
      <c r="C464" s="12">
        <v>0.0</v>
      </c>
      <c r="D464" s="12">
        <v>0.0</v>
      </c>
      <c r="E464" s="12">
        <v>5535.0</v>
      </c>
      <c r="F464" s="12">
        <v>3078.0</v>
      </c>
      <c r="G464" s="12">
        <v>1090.0</v>
      </c>
      <c r="H464" s="12">
        <v>790.0</v>
      </c>
      <c r="I464" s="12">
        <v>419.0</v>
      </c>
      <c r="J464" s="12">
        <v>375.0</v>
      </c>
      <c r="K464" s="12">
        <v>915.0</v>
      </c>
      <c r="L464" s="12">
        <v>90.0</v>
      </c>
      <c r="M464" s="12">
        <v>0.0</v>
      </c>
      <c r="N464" s="12">
        <v>0.0</v>
      </c>
      <c r="O464" s="12">
        <v>0.0</v>
      </c>
      <c r="P464" s="12">
        <v>135.0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0.0</v>
      </c>
      <c r="X464" s="12">
        <v>0.0</v>
      </c>
      <c r="Y464" s="12">
        <v>12292.0</v>
      </c>
      <c r="Z464" s="12">
        <v>135.0</v>
      </c>
      <c r="AA464" s="12">
        <v>12427.0</v>
      </c>
    </row>
    <row r="465" ht="14.25" hidden="1" customHeight="1">
      <c r="A465" s="18" t="s">
        <v>44</v>
      </c>
      <c r="B465" s="18" t="s">
        <v>513</v>
      </c>
      <c r="C465" s="19">
        <v>0.0</v>
      </c>
      <c r="D465" s="19">
        <v>0.0</v>
      </c>
      <c r="E465" s="19">
        <v>5955.0</v>
      </c>
      <c r="F465" s="19">
        <v>2370.0</v>
      </c>
      <c r="G465" s="19">
        <v>2078.0</v>
      </c>
      <c r="H465" s="19">
        <v>600.0</v>
      </c>
      <c r="I465" s="19">
        <v>409.0</v>
      </c>
      <c r="J465" s="19">
        <v>1309.0</v>
      </c>
      <c r="K465" s="19">
        <v>270.0</v>
      </c>
      <c r="L465" s="19">
        <v>30.0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19">
        <v>0.0</v>
      </c>
      <c r="T465" s="19">
        <v>0.0</v>
      </c>
      <c r="U465" s="19">
        <v>0.0</v>
      </c>
      <c r="V465" s="19">
        <v>0.0</v>
      </c>
      <c r="W465" s="19">
        <v>0.0</v>
      </c>
      <c r="X465" s="19">
        <v>0.0</v>
      </c>
      <c r="Y465" s="19">
        <v>13021.0</v>
      </c>
      <c r="Z465" s="19">
        <v>0.0</v>
      </c>
      <c r="AA465" s="19">
        <v>13021.0</v>
      </c>
    </row>
    <row r="466" ht="14.25" hidden="1" customHeight="1">
      <c r="A466" s="11" t="s">
        <v>44</v>
      </c>
      <c r="B466" s="11" t="s">
        <v>514</v>
      </c>
      <c r="C466" s="12">
        <v>0.0</v>
      </c>
      <c r="D466" s="12">
        <v>0.0</v>
      </c>
      <c r="E466" s="12">
        <v>0.0</v>
      </c>
      <c r="F466" s="12">
        <v>4124.0</v>
      </c>
      <c r="G466" s="12">
        <v>1870.0</v>
      </c>
      <c r="H466" s="12">
        <v>970.0</v>
      </c>
      <c r="I466" s="12">
        <v>595.0</v>
      </c>
      <c r="J466" s="12">
        <v>0.0</v>
      </c>
      <c r="K466" s="12">
        <v>0.0</v>
      </c>
      <c r="L466" s="12">
        <v>0.0</v>
      </c>
      <c r="M466" s="12">
        <v>0.0</v>
      </c>
      <c r="N466" s="12">
        <v>952.0</v>
      </c>
      <c r="O466" s="12">
        <v>510.0</v>
      </c>
      <c r="P466" s="12">
        <v>221.0</v>
      </c>
      <c r="Q466" s="12">
        <v>731.0</v>
      </c>
      <c r="R466" s="12">
        <v>255.0</v>
      </c>
      <c r="S466" s="12">
        <v>476.0</v>
      </c>
      <c r="T466" s="12">
        <v>170.0</v>
      </c>
      <c r="U466" s="12">
        <v>0.0</v>
      </c>
      <c r="V466" s="12">
        <v>0.0</v>
      </c>
      <c r="W466" s="12">
        <v>0.0</v>
      </c>
      <c r="X466" s="12">
        <v>0.0</v>
      </c>
      <c r="Y466" s="12">
        <v>8511.0</v>
      </c>
      <c r="Z466" s="12">
        <v>2363.0</v>
      </c>
      <c r="AA466" s="12">
        <v>10874.0</v>
      </c>
    </row>
    <row r="467" ht="14.25" hidden="1" customHeight="1">
      <c r="A467" s="18" t="s">
        <v>44</v>
      </c>
      <c r="B467" s="18" t="s">
        <v>515</v>
      </c>
      <c r="C467" s="19">
        <v>0.0</v>
      </c>
      <c r="D467" s="19">
        <v>0.0</v>
      </c>
      <c r="E467" s="19">
        <v>0.0</v>
      </c>
      <c r="F467" s="19">
        <v>3886.0</v>
      </c>
      <c r="G467" s="19">
        <v>1259.0</v>
      </c>
      <c r="H467" s="19">
        <v>1170.0</v>
      </c>
      <c r="I467" s="19">
        <v>804.0</v>
      </c>
      <c r="J467" s="19">
        <v>40.0</v>
      </c>
      <c r="K467" s="19">
        <v>0.0</v>
      </c>
      <c r="L467" s="19">
        <v>0.0</v>
      </c>
      <c r="M467" s="19">
        <v>0.0</v>
      </c>
      <c r="N467" s="19">
        <v>60.0</v>
      </c>
      <c r="O467" s="19">
        <v>0.0</v>
      </c>
      <c r="P467" s="19">
        <v>0.0</v>
      </c>
      <c r="Q467" s="19">
        <v>0.0</v>
      </c>
      <c r="R467" s="19">
        <v>0.0</v>
      </c>
      <c r="S467" s="19">
        <v>0.0</v>
      </c>
      <c r="T467" s="19">
        <v>0.0</v>
      </c>
      <c r="U467" s="19">
        <v>0.0</v>
      </c>
      <c r="V467" s="19">
        <v>0.0</v>
      </c>
      <c r="W467" s="19">
        <v>0.0</v>
      </c>
      <c r="X467" s="19">
        <v>0.0</v>
      </c>
      <c r="Y467" s="19">
        <v>7219.0</v>
      </c>
      <c r="Z467" s="19">
        <v>0.0</v>
      </c>
      <c r="AA467" s="19">
        <v>7219.0</v>
      </c>
    </row>
    <row r="468" ht="14.25" hidden="1" customHeight="1">
      <c r="A468" s="11" t="s">
        <v>44</v>
      </c>
      <c r="B468" s="11" t="s">
        <v>516</v>
      </c>
      <c r="C468" s="12">
        <v>0.0</v>
      </c>
      <c r="D468" s="12">
        <v>0.0</v>
      </c>
      <c r="E468" s="12">
        <v>0.0</v>
      </c>
      <c r="F468" s="12">
        <v>3496.0</v>
      </c>
      <c r="G468" s="12">
        <v>790.0</v>
      </c>
      <c r="H468" s="12">
        <v>770.0</v>
      </c>
      <c r="I468" s="12">
        <v>490.0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136.0</v>
      </c>
      <c r="R468" s="12">
        <v>85.0</v>
      </c>
      <c r="S468" s="12">
        <v>85.0</v>
      </c>
      <c r="T468" s="12">
        <v>170.0</v>
      </c>
      <c r="U468" s="12">
        <v>85.0</v>
      </c>
      <c r="V468" s="12">
        <v>170.0</v>
      </c>
      <c r="W468" s="12">
        <v>612.0</v>
      </c>
      <c r="X468" s="12">
        <v>0.0</v>
      </c>
      <c r="Y468" s="12">
        <v>5546.0</v>
      </c>
      <c r="Z468" s="12">
        <v>1343.0</v>
      </c>
      <c r="AA468" s="12">
        <v>6889.0</v>
      </c>
    </row>
    <row r="469" ht="14.25" hidden="1" customHeight="1">
      <c r="A469" s="18" t="s">
        <v>44</v>
      </c>
      <c r="B469" s="18" t="s">
        <v>517</v>
      </c>
      <c r="C469" s="19">
        <v>0.0</v>
      </c>
      <c r="D469" s="19">
        <v>0.0</v>
      </c>
      <c r="E469" s="19">
        <v>0.0</v>
      </c>
      <c r="F469" s="19">
        <v>2190.0</v>
      </c>
      <c r="G469" s="19">
        <v>390.0</v>
      </c>
      <c r="H469" s="19">
        <v>590.0</v>
      </c>
      <c r="I469" s="19">
        <v>0.0</v>
      </c>
      <c r="J469" s="19">
        <v>925.0</v>
      </c>
      <c r="K469" s="19">
        <v>720.0</v>
      </c>
      <c r="L469" s="19">
        <v>2835.0</v>
      </c>
      <c r="M469" s="19">
        <v>15.0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19">
        <v>0.0</v>
      </c>
      <c r="T469" s="19">
        <v>0.0</v>
      </c>
      <c r="U469" s="19">
        <v>0.0</v>
      </c>
      <c r="V469" s="19">
        <v>0.0</v>
      </c>
      <c r="W469" s="19">
        <v>0.0</v>
      </c>
      <c r="X469" s="19">
        <v>0.0</v>
      </c>
      <c r="Y469" s="19">
        <v>7665.0</v>
      </c>
      <c r="Z469" s="19">
        <v>0.0</v>
      </c>
      <c r="AA469" s="19">
        <v>7665.0</v>
      </c>
    </row>
    <row r="470" ht="14.25" hidden="1" customHeight="1">
      <c r="A470" s="11" t="s">
        <v>44</v>
      </c>
      <c r="B470" s="11" t="s">
        <v>518</v>
      </c>
      <c r="C470" s="12">
        <v>0.0</v>
      </c>
      <c r="D470" s="12">
        <v>0.0</v>
      </c>
      <c r="E470" s="12">
        <v>0.0</v>
      </c>
      <c r="F470" s="12">
        <v>2390.0</v>
      </c>
      <c r="G470" s="12">
        <v>0.0</v>
      </c>
      <c r="H470" s="12">
        <v>300.0</v>
      </c>
      <c r="I470" s="12">
        <v>0.0</v>
      </c>
      <c r="J470" s="12">
        <v>675.0</v>
      </c>
      <c r="K470" s="12">
        <v>945.0</v>
      </c>
      <c r="L470" s="12">
        <v>1320.0</v>
      </c>
      <c r="M470" s="12">
        <v>465.0</v>
      </c>
      <c r="N470" s="12">
        <v>45.0</v>
      </c>
      <c r="O470" s="12">
        <v>0.0</v>
      </c>
      <c r="P470" s="12">
        <v>0.0</v>
      </c>
      <c r="Q470" s="12">
        <v>150.0</v>
      </c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0.0</v>
      </c>
      <c r="X470" s="12">
        <v>0.0</v>
      </c>
      <c r="Y470" s="12">
        <v>6140.0</v>
      </c>
      <c r="Z470" s="12">
        <v>150.0</v>
      </c>
      <c r="AA470" s="12">
        <v>6290.0</v>
      </c>
    </row>
    <row r="471" ht="14.25" hidden="1" customHeight="1">
      <c r="A471" s="18" t="s">
        <v>44</v>
      </c>
      <c r="B471" s="18" t="s">
        <v>519</v>
      </c>
      <c r="C471" s="19">
        <v>0.0</v>
      </c>
      <c r="D471" s="19">
        <v>0.0</v>
      </c>
      <c r="E471" s="19">
        <v>0.0</v>
      </c>
      <c r="F471" s="19">
        <v>4167.0</v>
      </c>
      <c r="G471" s="19">
        <v>6322.0</v>
      </c>
      <c r="H471" s="19">
        <v>5481.0</v>
      </c>
      <c r="I471" s="19">
        <v>9010.0</v>
      </c>
      <c r="J471" s="19">
        <v>7439.0</v>
      </c>
      <c r="K471" s="19">
        <v>10363.0</v>
      </c>
      <c r="L471" s="19">
        <v>5540.0</v>
      </c>
      <c r="M471" s="19">
        <v>5375.0</v>
      </c>
      <c r="N471" s="19">
        <v>8041.0</v>
      </c>
      <c r="O471" s="19">
        <v>8222.0</v>
      </c>
      <c r="P471" s="19">
        <v>5772.0</v>
      </c>
      <c r="Q471" s="19">
        <v>6285.0</v>
      </c>
      <c r="R471" s="19">
        <v>10392.0</v>
      </c>
      <c r="S471" s="19">
        <v>441.0</v>
      </c>
      <c r="T471" s="19">
        <v>5148.0</v>
      </c>
      <c r="U471" s="19">
        <v>4899.0</v>
      </c>
      <c r="V471" s="19">
        <v>2757.0</v>
      </c>
      <c r="W471" s="19">
        <v>5268.0</v>
      </c>
      <c r="X471" s="19">
        <v>349.0</v>
      </c>
      <c r="Y471" s="19">
        <v>61738.0</v>
      </c>
      <c r="Z471" s="19">
        <v>49533.0</v>
      </c>
      <c r="AA471" s="19">
        <v>111280.0</v>
      </c>
    </row>
    <row r="472" ht="14.25" hidden="1" customHeight="1">
      <c r="A472" s="11" t="s">
        <v>44</v>
      </c>
      <c r="B472" s="11" t="s">
        <v>520</v>
      </c>
      <c r="C472" s="12">
        <v>0.0</v>
      </c>
      <c r="D472" s="12">
        <v>0.0</v>
      </c>
      <c r="E472" s="12">
        <v>0.0</v>
      </c>
      <c r="F472" s="12">
        <v>3834.0</v>
      </c>
      <c r="G472" s="12">
        <v>2823.0</v>
      </c>
      <c r="H472" s="12">
        <v>4157.0</v>
      </c>
      <c r="I472" s="12">
        <v>5386.0</v>
      </c>
      <c r="J472" s="12">
        <v>4107.0</v>
      </c>
      <c r="K472" s="12">
        <v>6656.0</v>
      </c>
      <c r="L472" s="12">
        <v>4415.0</v>
      </c>
      <c r="M472" s="12">
        <v>4332.0</v>
      </c>
      <c r="N472" s="12">
        <v>6899.0</v>
      </c>
      <c r="O472" s="12">
        <v>6469.0</v>
      </c>
      <c r="P472" s="12">
        <v>3523.0</v>
      </c>
      <c r="Q472" s="12">
        <v>7647.0</v>
      </c>
      <c r="R472" s="12">
        <v>4018.0</v>
      </c>
      <c r="S472" s="12">
        <v>0.0</v>
      </c>
      <c r="T472" s="12">
        <v>4831.0</v>
      </c>
      <c r="U472" s="12">
        <v>4191.0</v>
      </c>
      <c r="V472" s="12">
        <v>2065.0</v>
      </c>
      <c r="W472" s="12">
        <v>3230.0</v>
      </c>
      <c r="X472" s="12">
        <v>499.0</v>
      </c>
      <c r="Y472" s="12">
        <v>42609.0</v>
      </c>
      <c r="Z472" s="12">
        <v>36473.0</v>
      </c>
      <c r="AA472" s="12">
        <v>79090.0</v>
      </c>
    </row>
    <row r="473" ht="14.25" hidden="1" customHeight="1">
      <c r="A473" s="18" t="s">
        <v>44</v>
      </c>
      <c r="B473" s="18" t="s">
        <v>521</v>
      </c>
      <c r="C473" s="19">
        <v>0.0</v>
      </c>
      <c r="D473" s="19">
        <v>0.0</v>
      </c>
      <c r="E473" s="19">
        <v>0.0</v>
      </c>
      <c r="F473" s="19">
        <v>3834.0</v>
      </c>
      <c r="G473" s="19">
        <v>3739.0</v>
      </c>
      <c r="H473" s="19">
        <v>5156.0</v>
      </c>
      <c r="I473" s="19">
        <v>4715.0</v>
      </c>
      <c r="J473" s="19">
        <v>4665.0</v>
      </c>
      <c r="K473" s="19">
        <v>6872.0</v>
      </c>
      <c r="L473" s="19">
        <v>4608.0</v>
      </c>
      <c r="M473" s="19">
        <v>4227.0</v>
      </c>
      <c r="N473" s="19">
        <v>6500.0</v>
      </c>
      <c r="O473" s="19">
        <v>5115.0</v>
      </c>
      <c r="P473" s="19">
        <v>5422.0</v>
      </c>
      <c r="Q473" s="19">
        <v>5177.0</v>
      </c>
      <c r="R473" s="19">
        <v>9889.0</v>
      </c>
      <c r="S473" s="19">
        <v>2582.0</v>
      </c>
      <c r="T473" s="19">
        <v>1999.0</v>
      </c>
      <c r="U473" s="19">
        <v>3405.0</v>
      </c>
      <c r="V473" s="19">
        <v>1249.0</v>
      </c>
      <c r="W473" s="19">
        <v>3988.0</v>
      </c>
      <c r="X473" s="19">
        <v>516.0</v>
      </c>
      <c r="Y473" s="19">
        <v>44316.0</v>
      </c>
      <c r="Z473" s="19">
        <v>39342.0</v>
      </c>
      <c r="AA473" s="19">
        <v>83666.0</v>
      </c>
    </row>
    <row r="474" ht="14.25" hidden="1" customHeight="1">
      <c r="A474" s="11" t="s">
        <v>44</v>
      </c>
      <c r="B474" s="11" t="s">
        <v>522</v>
      </c>
      <c r="C474" s="12">
        <v>0.0</v>
      </c>
      <c r="D474" s="12">
        <v>0.0</v>
      </c>
      <c r="E474" s="12">
        <v>0.0</v>
      </c>
      <c r="F474" s="12">
        <v>3667.0</v>
      </c>
      <c r="G474" s="12">
        <v>3323.0</v>
      </c>
      <c r="H474" s="12">
        <v>4902.0</v>
      </c>
      <c r="I474" s="12">
        <v>5602.0</v>
      </c>
      <c r="J474" s="12">
        <v>4298.0</v>
      </c>
      <c r="K474" s="12">
        <v>6481.0</v>
      </c>
      <c r="L474" s="12">
        <v>4384.0</v>
      </c>
      <c r="M474" s="12">
        <v>4092.0</v>
      </c>
      <c r="N474" s="12">
        <v>3159.0</v>
      </c>
      <c r="O474" s="12">
        <v>4365.0</v>
      </c>
      <c r="P474" s="12">
        <v>3923.0</v>
      </c>
      <c r="Q474" s="12">
        <v>8219.0</v>
      </c>
      <c r="R474" s="12">
        <v>9000.0</v>
      </c>
      <c r="S474" s="12">
        <v>2923.0</v>
      </c>
      <c r="T474" s="12">
        <v>4481.0</v>
      </c>
      <c r="U474" s="12">
        <v>4278.0</v>
      </c>
      <c r="V474" s="12">
        <v>2007.0</v>
      </c>
      <c r="W474" s="12">
        <v>3815.0</v>
      </c>
      <c r="X474" s="12">
        <v>766.0</v>
      </c>
      <c r="Y474" s="12">
        <v>39908.0</v>
      </c>
      <c r="Z474" s="12">
        <v>43777.0</v>
      </c>
      <c r="AA474" s="12">
        <v>83695.0</v>
      </c>
    </row>
    <row r="475" ht="14.25" hidden="1" customHeight="1">
      <c r="A475" s="18" t="s">
        <v>44</v>
      </c>
      <c r="B475" s="18" t="s">
        <v>523</v>
      </c>
      <c r="C475" s="19">
        <v>0.0</v>
      </c>
      <c r="D475" s="19">
        <v>0.0</v>
      </c>
      <c r="E475" s="19">
        <v>0.0</v>
      </c>
      <c r="F475" s="19">
        <v>3917.0</v>
      </c>
      <c r="G475" s="19">
        <v>3864.0</v>
      </c>
      <c r="H475" s="19">
        <v>4390.0</v>
      </c>
      <c r="I475" s="19">
        <v>5869.0</v>
      </c>
      <c r="J475" s="19">
        <v>4682.0</v>
      </c>
      <c r="K475" s="19">
        <v>9255.0</v>
      </c>
      <c r="L475" s="19">
        <v>4763.0</v>
      </c>
      <c r="M475" s="19">
        <v>5589.0</v>
      </c>
      <c r="N475" s="19">
        <v>7447.0</v>
      </c>
      <c r="O475" s="19">
        <v>9030.0</v>
      </c>
      <c r="P475" s="19">
        <v>4564.0</v>
      </c>
      <c r="Q475" s="19">
        <v>7869.0</v>
      </c>
      <c r="R475" s="19">
        <v>9300.0</v>
      </c>
      <c r="S475" s="19">
        <v>2757.0</v>
      </c>
      <c r="T475" s="19">
        <v>5614.0</v>
      </c>
      <c r="U475" s="19">
        <v>3591.0</v>
      </c>
      <c r="V475" s="19">
        <v>2074.0</v>
      </c>
      <c r="W475" s="19">
        <v>4409.0</v>
      </c>
      <c r="X475" s="19">
        <v>274.0</v>
      </c>
      <c r="Y475" s="19">
        <v>49776.0</v>
      </c>
      <c r="Z475" s="19">
        <v>49482.0</v>
      </c>
      <c r="AA475" s="19">
        <v>99267.0</v>
      </c>
    </row>
    <row r="476" ht="14.25" hidden="1" customHeight="1">
      <c r="A476" s="11" t="s">
        <v>44</v>
      </c>
      <c r="B476" s="11" t="s">
        <v>524</v>
      </c>
      <c r="C476" s="12">
        <v>0.0</v>
      </c>
      <c r="D476" s="12">
        <v>0.0</v>
      </c>
      <c r="E476" s="12">
        <v>0.0</v>
      </c>
      <c r="F476" s="12">
        <v>0.0</v>
      </c>
      <c r="G476" s="12">
        <v>0.0</v>
      </c>
      <c r="H476" s="12">
        <v>4231.0</v>
      </c>
      <c r="I476" s="12">
        <v>9646.0</v>
      </c>
      <c r="J476" s="12">
        <v>6573.0</v>
      </c>
      <c r="K476" s="12">
        <v>4756.0</v>
      </c>
      <c r="L476" s="12">
        <v>6087.0</v>
      </c>
      <c r="M476" s="12">
        <v>3615.0</v>
      </c>
      <c r="N476" s="12">
        <v>5560.0</v>
      </c>
      <c r="O476" s="12">
        <v>6192.0</v>
      </c>
      <c r="P476" s="12">
        <v>4810.0</v>
      </c>
      <c r="Q476" s="12">
        <v>5678.0</v>
      </c>
      <c r="R476" s="12">
        <v>4477.0</v>
      </c>
      <c r="S476" s="12">
        <v>3793.0</v>
      </c>
      <c r="T476" s="12">
        <v>4184.0</v>
      </c>
      <c r="U476" s="12">
        <v>3505.0</v>
      </c>
      <c r="V476" s="12">
        <v>4007.0</v>
      </c>
      <c r="W476" s="12">
        <v>3705.0</v>
      </c>
      <c r="X476" s="12">
        <v>410.0</v>
      </c>
      <c r="Y476" s="12">
        <v>40468.0</v>
      </c>
      <c r="Z476" s="12">
        <v>40761.0</v>
      </c>
      <c r="AA476" s="12">
        <v>81237.0</v>
      </c>
    </row>
    <row r="477" ht="14.25" hidden="1" customHeight="1">
      <c r="A477" s="18" t="s">
        <v>44</v>
      </c>
      <c r="B477" s="18" t="s">
        <v>525</v>
      </c>
      <c r="C477" s="19">
        <v>0.0</v>
      </c>
      <c r="D477" s="19">
        <v>0.0</v>
      </c>
      <c r="E477" s="19">
        <v>0.0</v>
      </c>
      <c r="F477" s="19">
        <v>0.0</v>
      </c>
      <c r="G477" s="19">
        <v>0.0</v>
      </c>
      <c r="H477" s="19">
        <v>3456.0</v>
      </c>
      <c r="I477" s="19">
        <v>9521.0</v>
      </c>
      <c r="J477" s="19">
        <v>5314.0</v>
      </c>
      <c r="K477" s="19">
        <v>2640.0</v>
      </c>
      <c r="L477" s="19">
        <v>5117.0</v>
      </c>
      <c r="M477" s="19">
        <v>4393.0</v>
      </c>
      <c r="N477" s="19">
        <v>3925.0</v>
      </c>
      <c r="O477" s="19">
        <v>5433.0</v>
      </c>
      <c r="P477" s="19">
        <v>4159.0</v>
      </c>
      <c r="Q477" s="19">
        <v>4260.0</v>
      </c>
      <c r="R477" s="19">
        <v>3207.0</v>
      </c>
      <c r="S477" s="19">
        <v>3996.0</v>
      </c>
      <c r="T477" s="19">
        <v>4144.0</v>
      </c>
      <c r="U477" s="19">
        <v>2850.0</v>
      </c>
      <c r="V477" s="19">
        <v>3950.0</v>
      </c>
      <c r="W477" s="19">
        <v>2396.0</v>
      </c>
      <c r="X477" s="19">
        <v>229.0</v>
      </c>
      <c r="Y477" s="19">
        <v>34366.0</v>
      </c>
      <c r="Z477" s="19">
        <v>34624.0</v>
      </c>
      <c r="AA477" s="19">
        <v>68999.0</v>
      </c>
    </row>
    <row r="478" ht="14.25" hidden="1" customHeight="1">
      <c r="A478" s="11" t="s">
        <v>44</v>
      </c>
      <c r="B478" s="11" t="s">
        <v>526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785.0</v>
      </c>
      <c r="J478" s="12">
        <v>1080.0</v>
      </c>
      <c r="K478" s="12">
        <v>1581.0</v>
      </c>
      <c r="L478" s="12">
        <v>714.0</v>
      </c>
      <c r="M478" s="12">
        <v>0.0</v>
      </c>
      <c r="N478" s="12">
        <v>1275.0</v>
      </c>
      <c r="O478" s="12">
        <v>1190.0</v>
      </c>
      <c r="P478" s="12">
        <v>442.0</v>
      </c>
      <c r="Q478" s="12">
        <v>0.0</v>
      </c>
      <c r="R478" s="12">
        <v>170.0</v>
      </c>
      <c r="S478" s="12">
        <v>68.0</v>
      </c>
      <c r="T478" s="12">
        <v>289.0</v>
      </c>
      <c r="U478" s="12">
        <v>170.0</v>
      </c>
      <c r="V478" s="12">
        <v>85.0</v>
      </c>
      <c r="W478" s="12">
        <v>0.0</v>
      </c>
      <c r="X478" s="12">
        <v>0.0</v>
      </c>
      <c r="Y478" s="12">
        <v>5435.0</v>
      </c>
      <c r="Z478" s="12">
        <v>2414.0</v>
      </c>
      <c r="AA478" s="12">
        <v>7849.0</v>
      </c>
    </row>
    <row r="479" ht="14.25" hidden="1" customHeight="1">
      <c r="A479" s="18" t="s">
        <v>44</v>
      </c>
      <c r="B479" s="18" t="s">
        <v>527</v>
      </c>
      <c r="C479" s="19">
        <v>0.0</v>
      </c>
      <c r="D479" s="19">
        <v>0.0</v>
      </c>
      <c r="E479" s="19">
        <v>0.0</v>
      </c>
      <c r="F479" s="19">
        <v>0.0</v>
      </c>
      <c r="G479" s="19">
        <v>0.0</v>
      </c>
      <c r="H479" s="19">
        <v>0.0</v>
      </c>
      <c r="I479" s="19">
        <v>600.0</v>
      </c>
      <c r="J479" s="19">
        <v>640.0</v>
      </c>
      <c r="K479" s="19">
        <v>2483.0</v>
      </c>
      <c r="L479" s="19">
        <v>1224.0</v>
      </c>
      <c r="M479" s="19">
        <v>51.0</v>
      </c>
      <c r="N479" s="19">
        <v>1751.0</v>
      </c>
      <c r="O479" s="19">
        <v>1258.0</v>
      </c>
      <c r="P479" s="19">
        <v>391.0</v>
      </c>
      <c r="Q479" s="19">
        <v>1156.0</v>
      </c>
      <c r="R479" s="19">
        <v>442.0</v>
      </c>
      <c r="S479" s="19">
        <v>663.0</v>
      </c>
      <c r="T479" s="19">
        <v>459.0</v>
      </c>
      <c r="U479" s="19">
        <v>255.0</v>
      </c>
      <c r="V479" s="19">
        <v>170.0</v>
      </c>
      <c r="W479" s="19">
        <v>0.0</v>
      </c>
      <c r="X479" s="19">
        <v>0.0</v>
      </c>
      <c r="Y479" s="19">
        <v>6749.0</v>
      </c>
      <c r="Z479" s="19">
        <v>4794.0</v>
      </c>
      <c r="AA479" s="19">
        <v>11543.0</v>
      </c>
    </row>
    <row r="480" ht="14.25" hidden="1" customHeight="1">
      <c r="A480" s="11" t="s">
        <v>44</v>
      </c>
      <c r="B480" s="11" t="s">
        <v>528</v>
      </c>
      <c r="C480" s="12">
        <v>0.0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1085.0</v>
      </c>
      <c r="J480" s="12">
        <v>1211.0</v>
      </c>
      <c r="K480" s="12">
        <v>2227.0</v>
      </c>
      <c r="L480" s="12">
        <v>408.0</v>
      </c>
      <c r="M480" s="12">
        <v>0.0</v>
      </c>
      <c r="N480" s="12">
        <v>0.0</v>
      </c>
      <c r="O480" s="12">
        <v>0.0</v>
      </c>
      <c r="P480" s="12">
        <v>195.0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0.0</v>
      </c>
      <c r="X480" s="12">
        <v>0.0</v>
      </c>
      <c r="Y480" s="12">
        <v>4931.0</v>
      </c>
      <c r="Z480" s="12">
        <v>195.0</v>
      </c>
      <c r="AA480" s="12">
        <v>5126.0</v>
      </c>
    </row>
    <row r="481" ht="14.25" hidden="1" customHeight="1">
      <c r="A481" s="18" t="s">
        <v>44</v>
      </c>
      <c r="B481" s="18" t="s">
        <v>529</v>
      </c>
      <c r="C481" s="19">
        <v>0.0</v>
      </c>
      <c r="D481" s="19">
        <v>0.0</v>
      </c>
      <c r="E481" s="19">
        <v>0.0</v>
      </c>
      <c r="F481" s="19">
        <v>0.0</v>
      </c>
      <c r="G481" s="19">
        <v>0.0</v>
      </c>
      <c r="H481" s="19">
        <v>0.0</v>
      </c>
      <c r="I481" s="19">
        <v>400.0</v>
      </c>
      <c r="J481" s="19">
        <v>1220.0</v>
      </c>
      <c r="K481" s="19">
        <v>1156.0</v>
      </c>
      <c r="L481" s="19">
        <v>1530.0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19">
        <v>0.0</v>
      </c>
      <c r="T481" s="19">
        <v>0.0</v>
      </c>
      <c r="U481" s="19">
        <v>0.0</v>
      </c>
      <c r="V481" s="19">
        <v>0.0</v>
      </c>
      <c r="W481" s="19">
        <v>0.0</v>
      </c>
      <c r="X481" s="19">
        <v>0.0</v>
      </c>
      <c r="Y481" s="19">
        <v>4306.0</v>
      </c>
      <c r="Z481" s="19">
        <v>0.0</v>
      </c>
      <c r="AA481" s="19">
        <v>4306.0</v>
      </c>
    </row>
    <row r="482" ht="14.25" hidden="1" customHeight="1">
      <c r="A482" s="11" t="s">
        <v>44</v>
      </c>
      <c r="B482" s="11" t="s">
        <v>530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3290.0</v>
      </c>
      <c r="L482" s="12">
        <v>7297.0</v>
      </c>
      <c r="M482" s="12">
        <v>6830.0</v>
      </c>
      <c r="N482" s="12">
        <v>7039.0</v>
      </c>
      <c r="O482" s="12">
        <v>9688.0</v>
      </c>
      <c r="P482" s="12">
        <v>6189.0</v>
      </c>
      <c r="Q482" s="12">
        <v>8185.0</v>
      </c>
      <c r="R482" s="12">
        <v>12475.0</v>
      </c>
      <c r="S482" s="12">
        <v>3531.0</v>
      </c>
      <c r="T482" s="12">
        <v>4465.0</v>
      </c>
      <c r="U482" s="12">
        <v>3961.0</v>
      </c>
      <c r="V482" s="12">
        <v>2399.0</v>
      </c>
      <c r="W482" s="12">
        <v>4931.0</v>
      </c>
      <c r="X482" s="12">
        <v>349.0</v>
      </c>
      <c r="Y482" s="12">
        <v>24456.0</v>
      </c>
      <c r="Z482" s="12">
        <v>56173.0</v>
      </c>
      <c r="AA482" s="12">
        <v>80635.0</v>
      </c>
    </row>
    <row r="483" ht="14.25" hidden="1" customHeight="1">
      <c r="A483" s="18" t="s">
        <v>44</v>
      </c>
      <c r="B483" s="18" t="s">
        <v>531</v>
      </c>
      <c r="C483" s="19">
        <v>0.0</v>
      </c>
      <c r="D483" s="19">
        <v>0.0</v>
      </c>
      <c r="E483" s="19">
        <v>0.0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3040.0</v>
      </c>
      <c r="L483" s="19">
        <v>7064.0</v>
      </c>
      <c r="M483" s="19">
        <v>6672.0</v>
      </c>
      <c r="N483" s="19">
        <v>8121.0</v>
      </c>
      <c r="O483" s="19">
        <v>8610.0</v>
      </c>
      <c r="P483" s="19">
        <v>5522.0</v>
      </c>
      <c r="Q483" s="19">
        <v>4652.0</v>
      </c>
      <c r="R483" s="19">
        <v>11808.0</v>
      </c>
      <c r="S483" s="19">
        <v>3057.0</v>
      </c>
      <c r="T483" s="19">
        <v>4665.0</v>
      </c>
      <c r="U483" s="19">
        <v>5700.0</v>
      </c>
      <c r="V483" s="19">
        <v>2400.0</v>
      </c>
      <c r="W483" s="19">
        <v>5078.0</v>
      </c>
      <c r="X483" s="19">
        <v>966.0</v>
      </c>
      <c r="Y483" s="19">
        <v>24897.0</v>
      </c>
      <c r="Z483" s="19">
        <v>52458.0</v>
      </c>
      <c r="AA483" s="19">
        <v>77362.0</v>
      </c>
    </row>
    <row r="484" ht="14.25" hidden="1" customHeight="1">
      <c r="A484" s="11" t="s">
        <v>44</v>
      </c>
      <c r="B484" s="11" t="s">
        <v>532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0.0</v>
      </c>
      <c r="M484" s="12">
        <v>0.0</v>
      </c>
      <c r="N484" s="12">
        <v>867.0</v>
      </c>
      <c r="O484" s="12">
        <v>952.0</v>
      </c>
      <c r="P484" s="12">
        <v>391.0</v>
      </c>
      <c r="Q484" s="12">
        <v>476.0</v>
      </c>
      <c r="R484" s="12">
        <v>51.0</v>
      </c>
      <c r="S484" s="12">
        <v>0.0</v>
      </c>
      <c r="T484" s="12">
        <v>85.0</v>
      </c>
      <c r="U484" s="12">
        <v>0.0</v>
      </c>
      <c r="V484" s="12">
        <v>0.0</v>
      </c>
      <c r="W484" s="12">
        <v>0.0</v>
      </c>
      <c r="X484" s="12">
        <v>0.0</v>
      </c>
      <c r="Y484" s="12">
        <v>867.0</v>
      </c>
      <c r="Z484" s="12">
        <v>1955.0</v>
      </c>
      <c r="AA484" s="12">
        <v>2822.0</v>
      </c>
    </row>
    <row r="485" ht="14.25" hidden="1" customHeight="1">
      <c r="A485" s="18" t="s">
        <v>44</v>
      </c>
      <c r="B485" s="18" t="s">
        <v>533</v>
      </c>
      <c r="C485" s="19">
        <v>0.0</v>
      </c>
      <c r="D485" s="19">
        <v>0.0</v>
      </c>
      <c r="E485" s="19">
        <v>0.0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0.0</v>
      </c>
      <c r="L485" s="19">
        <v>0.0</v>
      </c>
      <c r="M485" s="19">
        <v>0.0</v>
      </c>
      <c r="N485" s="19">
        <v>1292.0</v>
      </c>
      <c r="O485" s="19">
        <v>884.0</v>
      </c>
      <c r="P485" s="19">
        <v>136.0</v>
      </c>
      <c r="Q485" s="19">
        <v>476.0</v>
      </c>
      <c r="R485" s="19">
        <v>136.0</v>
      </c>
      <c r="S485" s="19">
        <v>510.0</v>
      </c>
      <c r="T485" s="19">
        <v>0.0</v>
      </c>
      <c r="U485" s="19">
        <v>68.0</v>
      </c>
      <c r="V485" s="19">
        <v>0.0</v>
      </c>
      <c r="W485" s="19">
        <v>0.0</v>
      </c>
      <c r="X485" s="19">
        <v>0.0</v>
      </c>
      <c r="Y485" s="19">
        <v>1292.0</v>
      </c>
      <c r="Z485" s="19">
        <v>2210.0</v>
      </c>
      <c r="AA485" s="19">
        <v>3502.0</v>
      </c>
    </row>
    <row r="486" ht="14.25" hidden="1" customHeight="1">
      <c r="A486" s="11" t="s">
        <v>44</v>
      </c>
      <c r="B486" s="11" t="s">
        <v>534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0.0</v>
      </c>
      <c r="M486" s="12">
        <v>0.0</v>
      </c>
      <c r="N486" s="12">
        <v>0.0</v>
      </c>
      <c r="O486" s="12">
        <v>0.0</v>
      </c>
      <c r="P486" s="12">
        <v>425.0</v>
      </c>
      <c r="Q486" s="12">
        <v>782.0</v>
      </c>
      <c r="R486" s="12">
        <v>0.0</v>
      </c>
      <c r="S486" s="12">
        <v>170.0</v>
      </c>
      <c r="T486" s="12">
        <v>544.0</v>
      </c>
      <c r="U486" s="12">
        <v>170.0</v>
      </c>
      <c r="V486" s="12">
        <v>170.0</v>
      </c>
      <c r="W486" s="12">
        <v>221.0</v>
      </c>
      <c r="X486" s="12">
        <v>0.0</v>
      </c>
      <c r="Y486" s="12">
        <v>0.0</v>
      </c>
      <c r="Z486" s="12">
        <v>2482.0</v>
      </c>
      <c r="AA486" s="12">
        <v>2482.0</v>
      </c>
    </row>
    <row r="487" ht="14.25" hidden="1" customHeight="1">
      <c r="A487" s="18" t="s">
        <v>44</v>
      </c>
      <c r="B487" s="18" t="s">
        <v>535</v>
      </c>
      <c r="C487" s="19">
        <v>0.0</v>
      </c>
      <c r="D487" s="19">
        <v>0.0</v>
      </c>
      <c r="E487" s="19">
        <v>0.0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255.0</v>
      </c>
      <c r="Q487" s="19">
        <v>340.0</v>
      </c>
      <c r="R487" s="19">
        <v>51.0</v>
      </c>
      <c r="S487" s="19">
        <v>0.0</v>
      </c>
      <c r="T487" s="19">
        <v>0.0</v>
      </c>
      <c r="U487" s="19">
        <v>0.0</v>
      </c>
      <c r="V487" s="19">
        <v>85.0</v>
      </c>
      <c r="W487" s="19">
        <v>306.0</v>
      </c>
      <c r="X487" s="19">
        <v>0.0</v>
      </c>
      <c r="Y487" s="19">
        <v>0.0</v>
      </c>
      <c r="Z487" s="19">
        <v>1037.0</v>
      </c>
      <c r="AA487" s="19">
        <v>1037.0</v>
      </c>
    </row>
    <row r="488" ht="14.25" hidden="1" customHeight="1">
      <c r="A488" s="11" t="s">
        <v>44</v>
      </c>
      <c r="B488" s="11" t="s">
        <v>536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170.0</v>
      </c>
      <c r="R488" s="12">
        <v>136.0</v>
      </c>
      <c r="S488" s="12">
        <v>17.0</v>
      </c>
      <c r="T488" s="12">
        <v>255.0</v>
      </c>
      <c r="U488" s="12">
        <v>68.0</v>
      </c>
      <c r="V488" s="12">
        <v>85.0</v>
      </c>
      <c r="W488" s="12">
        <v>340.0</v>
      </c>
      <c r="X488" s="12">
        <v>0.0</v>
      </c>
      <c r="Y488" s="12">
        <v>0.0</v>
      </c>
      <c r="Z488" s="12">
        <v>1071.0</v>
      </c>
      <c r="AA488" s="12">
        <v>1071.0</v>
      </c>
    </row>
    <row r="489" ht="14.25" hidden="1" customHeight="1">
      <c r="A489" s="18" t="s">
        <v>44</v>
      </c>
      <c r="B489" s="18" t="s">
        <v>537</v>
      </c>
      <c r="C489" s="19">
        <v>0.0</v>
      </c>
      <c r="D489" s="19">
        <v>0.0</v>
      </c>
      <c r="E489" s="19">
        <v>0.0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1137.0</v>
      </c>
      <c r="R489" s="19">
        <v>7758.0</v>
      </c>
      <c r="S489" s="19">
        <v>27.0</v>
      </c>
      <c r="T489" s="19">
        <v>2368.0</v>
      </c>
      <c r="U489" s="19">
        <v>3380.0</v>
      </c>
      <c r="V489" s="19">
        <v>1415.0</v>
      </c>
      <c r="W489" s="19">
        <v>3047.0</v>
      </c>
      <c r="X489" s="19">
        <v>259.0</v>
      </c>
      <c r="Y489" s="19">
        <v>0.0</v>
      </c>
      <c r="Z489" s="19">
        <v>19391.0</v>
      </c>
      <c r="AA489" s="19">
        <v>19394.0</v>
      </c>
    </row>
    <row r="490" ht="14.25" hidden="1" customHeight="1">
      <c r="A490" s="11" t="s">
        <v>44</v>
      </c>
      <c r="B490" s="11" t="s">
        <v>538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915.0</v>
      </c>
      <c r="R490" s="12">
        <v>7871.0</v>
      </c>
      <c r="S490" s="12">
        <v>18.0</v>
      </c>
      <c r="T490" s="12">
        <v>2422.0</v>
      </c>
      <c r="U490" s="12">
        <v>3687.0</v>
      </c>
      <c r="V490" s="12">
        <v>1415.0</v>
      </c>
      <c r="W490" s="12">
        <v>3364.0</v>
      </c>
      <c r="X490" s="12">
        <v>334.0</v>
      </c>
      <c r="Y490" s="12">
        <v>0.0</v>
      </c>
      <c r="Z490" s="12">
        <v>20026.0</v>
      </c>
      <c r="AA490" s="12">
        <v>20028.0</v>
      </c>
    </row>
    <row r="491" ht="14.25" hidden="1" customHeight="1">
      <c r="A491" s="18" t="s">
        <v>44</v>
      </c>
      <c r="B491" s="18" t="s">
        <v>539</v>
      </c>
      <c r="C491" s="19">
        <v>0.0</v>
      </c>
      <c r="D491" s="19">
        <v>0.0</v>
      </c>
      <c r="E491" s="19">
        <v>0.0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19">
        <v>0.0</v>
      </c>
      <c r="T491" s="19">
        <v>0.0</v>
      </c>
      <c r="U491" s="19">
        <v>0.0</v>
      </c>
      <c r="V491" s="19">
        <v>0.0</v>
      </c>
      <c r="W491" s="19">
        <v>0.0</v>
      </c>
      <c r="X491" s="19">
        <v>0.0</v>
      </c>
      <c r="Y491" s="19">
        <v>0.0</v>
      </c>
      <c r="Z491" s="19">
        <v>0.0</v>
      </c>
      <c r="AA491" s="19">
        <v>0.0</v>
      </c>
    </row>
    <row r="492" ht="14.25" hidden="1" customHeight="1">
      <c r="A492" s="11" t="s">
        <v>44</v>
      </c>
      <c r="B492" s="11" t="s">
        <v>473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1664.0</v>
      </c>
      <c r="W492" s="12">
        <v>5896.0</v>
      </c>
      <c r="X492" s="12">
        <v>243.0</v>
      </c>
      <c r="Y492" s="12">
        <v>0.0</v>
      </c>
      <c r="Z492" s="12">
        <v>7803.0</v>
      </c>
      <c r="AA492" s="12">
        <v>7803.0</v>
      </c>
    </row>
    <row r="493" ht="14.25" hidden="1" customHeight="1">
      <c r="A493" s="18" t="s">
        <v>44</v>
      </c>
      <c r="B493" s="18" t="s">
        <v>474</v>
      </c>
      <c r="C493" s="19">
        <v>0.0</v>
      </c>
      <c r="D493" s="19">
        <v>0.0</v>
      </c>
      <c r="E493" s="19">
        <v>0.0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19">
        <v>0.0</v>
      </c>
      <c r="T493" s="19">
        <v>0.0</v>
      </c>
      <c r="U493" s="19">
        <v>0.0</v>
      </c>
      <c r="V493" s="19">
        <v>1664.0</v>
      </c>
      <c r="W493" s="19">
        <v>6056.0</v>
      </c>
      <c r="X493" s="19">
        <v>252.0</v>
      </c>
      <c r="Y493" s="19">
        <v>0.0</v>
      </c>
      <c r="Z493" s="19">
        <v>7972.0</v>
      </c>
      <c r="AA493" s="19">
        <v>7972.0</v>
      </c>
    </row>
    <row r="494" ht="14.25" hidden="1" customHeight="1">
      <c r="A494" s="11" t="s">
        <v>44</v>
      </c>
      <c r="B494" s="11" t="s">
        <v>475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V494" s="12">
        <v>1600.0</v>
      </c>
      <c r="W494" s="12">
        <v>5336.0</v>
      </c>
      <c r="X494" s="12">
        <v>198.0</v>
      </c>
      <c r="Y494" s="12">
        <v>0.0</v>
      </c>
      <c r="Z494" s="12">
        <v>7134.0</v>
      </c>
      <c r="AA494" s="12">
        <v>7134.0</v>
      </c>
    </row>
    <row r="495" ht="14.25" hidden="1" customHeight="1">
      <c r="A495" s="18" t="s">
        <v>45</v>
      </c>
      <c r="B495" s="18" t="s">
        <v>540</v>
      </c>
      <c r="C495" s="19">
        <v>11388.0</v>
      </c>
      <c r="D495" s="19">
        <v>20953.0</v>
      </c>
      <c r="E495" s="19">
        <v>4762.0</v>
      </c>
      <c r="F495" s="19">
        <v>11623.0</v>
      </c>
      <c r="G495" s="19">
        <v>11713.0</v>
      </c>
      <c r="H495" s="19">
        <v>14809.0</v>
      </c>
      <c r="I495" s="19">
        <v>16375.0</v>
      </c>
      <c r="J495" s="19">
        <v>13870.0</v>
      </c>
      <c r="K495" s="19">
        <v>8633.0</v>
      </c>
      <c r="L495" s="19">
        <v>15372.0</v>
      </c>
      <c r="M495" s="19">
        <v>14726.0</v>
      </c>
      <c r="N495" s="19">
        <v>16559.0</v>
      </c>
      <c r="O495" s="19">
        <v>16299.0</v>
      </c>
      <c r="P495" s="19">
        <v>5115.0</v>
      </c>
      <c r="Q495" s="19">
        <v>18359.0</v>
      </c>
      <c r="R495" s="19">
        <v>10548.0</v>
      </c>
      <c r="S495" s="19">
        <v>6851.0</v>
      </c>
      <c r="T495" s="19">
        <v>14050.0</v>
      </c>
      <c r="U495" s="19">
        <v>11116.0</v>
      </c>
      <c r="V495" s="19">
        <v>10332.0</v>
      </c>
      <c r="W495" s="19">
        <v>11807.0</v>
      </c>
      <c r="X495" s="19">
        <v>0.0</v>
      </c>
      <c r="Y495" s="19">
        <v>160783.0</v>
      </c>
      <c r="Z495" s="19">
        <v>104477.0</v>
      </c>
      <c r="AA495" s="19">
        <v>265270.0</v>
      </c>
    </row>
    <row r="496" ht="14.25" hidden="1" customHeight="1">
      <c r="A496" s="11" t="s">
        <v>45</v>
      </c>
      <c r="B496" s="11" t="s">
        <v>541</v>
      </c>
      <c r="C496" s="12">
        <v>2788.0</v>
      </c>
      <c r="D496" s="12">
        <v>2589.0</v>
      </c>
      <c r="E496" s="12">
        <v>3175.0</v>
      </c>
      <c r="F496" s="12">
        <v>747.0</v>
      </c>
      <c r="G496" s="12">
        <v>0.0</v>
      </c>
      <c r="H496" s="12">
        <v>602.0</v>
      </c>
      <c r="I496" s="12">
        <v>3069.0</v>
      </c>
      <c r="J496" s="12">
        <v>2787.0</v>
      </c>
      <c r="K496" s="12">
        <v>2355.0</v>
      </c>
      <c r="L496" s="12">
        <v>1513.0</v>
      </c>
      <c r="M496" s="12">
        <v>2264.0</v>
      </c>
      <c r="N496" s="12">
        <v>2181.0</v>
      </c>
      <c r="O496" s="12">
        <v>3051.0</v>
      </c>
      <c r="P496" s="12">
        <v>1933.0</v>
      </c>
      <c r="Q496" s="12">
        <v>2545.0</v>
      </c>
      <c r="R496" s="12">
        <v>1260.0</v>
      </c>
      <c r="S496" s="12">
        <v>0.0</v>
      </c>
      <c r="T496" s="12">
        <v>0.0</v>
      </c>
      <c r="U496" s="12">
        <v>25.0</v>
      </c>
      <c r="V496" s="12">
        <v>0.0</v>
      </c>
      <c r="W496" s="12">
        <v>0.0</v>
      </c>
      <c r="X496" s="12">
        <v>0.0</v>
      </c>
      <c r="Y496" s="12">
        <v>24070.0</v>
      </c>
      <c r="Z496" s="12">
        <v>8814.0</v>
      </c>
      <c r="AA496" s="12">
        <v>32891.0</v>
      </c>
    </row>
    <row r="497" ht="14.25" hidden="1" customHeight="1">
      <c r="A497" s="18" t="s">
        <v>45</v>
      </c>
      <c r="B497" s="18" t="s">
        <v>542</v>
      </c>
      <c r="C497" s="19">
        <v>2100.0</v>
      </c>
      <c r="D497" s="19">
        <v>2582.0</v>
      </c>
      <c r="E497" s="19">
        <v>3025.0</v>
      </c>
      <c r="F497" s="19">
        <v>3784.0</v>
      </c>
      <c r="G497" s="19">
        <v>1500.0</v>
      </c>
      <c r="H497" s="19">
        <v>733.0</v>
      </c>
      <c r="I497" s="19">
        <v>3673.0</v>
      </c>
      <c r="J497" s="19">
        <v>3535.0</v>
      </c>
      <c r="K497" s="19">
        <v>2128.0</v>
      </c>
      <c r="L497" s="19">
        <v>1482.0</v>
      </c>
      <c r="M497" s="19">
        <v>2475.0</v>
      </c>
      <c r="N497" s="19">
        <v>2759.0</v>
      </c>
      <c r="O497" s="19">
        <v>3818.0</v>
      </c>
      <c r="P497" s="19">
        <v>3074.0</v>
      </c>
      <c r="Q497" s="19">
        <v>4558.0</v>
      </c>
      <c r="R497" s="19">
        <v>3610.0</v>
      </c>
      <c r="S497" s="19">
        <v>2545.0</v>
      </c>
      <c r="T497" s="19">
        <v>2921.0</v>
      </c>
      <c r="U497" s="19">
        <v>3058.0</v>
      </c>
      <c r="V497" s="19">
        <v>3567.0</v>
      </c>
      <c r="W497" s="19">
        <v>2952.0</v>
      </c>
      <c r="X497" s="19">
        <v>0.0</v>
      </c>
      <c r="Y497" s="19">
        <v>29776.0</v>
      </c>
      <c r="Z497" s="19">
        <v>30103.0</v>
      </c>
      <c r="AA497" s="19">
        <v>59890.0</v>
      </c>
    </row>
    <row r="498" ht="14.25" hidden="1" customHeight="1">
      <c r="A498" s="11" t="s">
        <v>45</v>
      </c>
      <c r="B498" s="11" t="s">
        <v>543</v>
      </c>
      <c r="C498" s="12">
        <v>4679.0</v>
      </c>
      <c r="D498" s="12">
        <v>4770.0</v>
      </c>
      <c r="E498" s="12">
        <v>3548.0</v>
      </c>
      <c r="F498" s="12">
        <v>2032.0</v>
      </c>
      <c r="G498" s="12">
        <v>6100.0</v>
      </c>
      <c r="H498" s="12">
        <v>45.0</v>
      </c>
      <c r="I498" s="12">
        <v>50.0</v>
      </c>
      <c r="J498" s="12">
        <v>4821.0</v>
      </c>
      <c r="K498" s="12">
        <v>3921.0</v>
      </c>
      <c r="L498" s="12">
        <v>4724.0</v>
      </c>
      <c r="M498" s="12">
        <v>3426.0</v>
      </c>
      <c r="N498" s="12">
        <v>4583.0</v>
      </c>
      <c r="O498" s="12">
        <v>5619.0</v>
      </c>
      <c r="P498" s="12">
        <v>3515.0</v>
      </c>
      <c r="Q498" s="12">
        <v>300.0</v>
      </c>
      <c r="R498" s="12">
        <v>137.0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v>0.0</v>
      </c>
      <c r="Y498" s="12">
        <v>42699.0</v>
      </c>
      <c r="Z498" s="12">
        <v>9571.0</v>
      </c>
      <c r="AA498" s="12">
        <v>52276.0</v>
      </c>
    </row>
    <row r="499" ht="14.25" hidden="1" customHeight="1">
      <c r="A499" s="18" t="s">
        <v>45</v>
      </c>
      <c r="B499" s="18" t="s">
        <v>363</v>
      </c>
      <c r="C499" s="19">
        <v>7900.0</v>
      </c>
      <c r="D499" s="19">
        <v>7078.0</v>
      </c>
      <c r="E499" s="19">
        <v>5670.0</v>
      </c>
      <c r="F499" s="19">
        <v>2143.0</v>
      </c>
      <c r="G499" s="19">
        <v>6165.0</v>
      </c>
      <c r="H499" s="19">
        <v>8277.0</v>
      </c>
      <c r="I499" s="19">
        <v>9215.0</v>
      </c>
      <c r="J499" s="19">
        <v>8411.0</v>
      </c>
      <c r="K499" s="19">
        <v>7937.0</v>
      </c>
      <c r="L499" s="19">
        <v>8378.0</v>
      </c>
      <c r="M499" s="19">
        <v>5641.0</v>
      </c>
      <c r="N499" s="19">
        <v>10680.0</v>
      </c>
      <c r="O499" s="19">
        <v>2908.0</v>
      </c>
      <c r="P499" s="19">
        <v>7278.0</v>
      </c>
      <c r="Q499" s="19">
        <v>10988.0</v>
      </c>
      <c r="R499" s="19">
        <v>6819.0</v>
      </c>
      <c r="S499" s="19">
        <v>7254.0</v>
      </c>
      <c r="T499" s="19">
        <v>8413.0</v>
      </c>
      <c r="U499" s="19">
        <v>7411.0</v>
      </c>
      <c r="V499" s="19">
        <v>6927.0</v>
      </c>
      <c r="W499" s="19">
        <v>8009.0</v>
      </c>
      <c r="X499" s="19">
        <v>0.0</v>
      </c>
      <c r="Y499" s="19">
        <v>87495.0</v>
      </c>
      <c r="Z499" s="19">
        <v>66007.0</v>
      </c>
      <c r="AA499" s="19">
        <v>153513.0</v>
      </c>
    </row>
    <row r="500" ht="14.25" hidden="1" customHeight="1">
      <c r="A500" s="11" t="s">
        <v>45</v>
      </c>
      <c r="B500" s="11" t="s">
        <v>544</v>
      </c>
      <c r="C500" s="12">
        <v>1492.0</v>
      </c>
      <c r="D500" s="12">
        <v>1985.0</v>
      </c>
      <c r="E500" s="12">
        <v>5375.0</v>
      </c>
      <c r="F500" s="12">
        <v>1441.0</v>
      </c>
      <c r="G500" s="12">
        <v>2898.0</v>
      </c>
      <c r="H500" s="12">
        <v>3589.0</v>
      </c>
      <c r="I500" s="12">
        <v>3992.0</v>
      </c>
      <c r="J500" s="12">
        <v>3514.0</v>
      </c>
      <c r="K500" s="12">
        <v>3301.0</v>
      </c>
      <c r="L500" s="12">
        <v>3230.0</v>
      </c>
      <c r="M500" s="12">
        <v>2950.0</v>
      </c>
      <c r="N500" s="12">
        <v>4682.0</v>
      </c>
      <c r="O500" s="12">
        <v>4261.0</v>
      </c>
      <c r="P500" s="12">
        <v>45.0</v>
      </c>
      <c r="Q500" s="12">
        <v>395.0</v>
      </c>
      <c r="R500" s="12">
        <v>5767.0</v>
      </c>
      <c r="S500" s="12">
        <v>3812.0</v>
      </c>
      <c r="T500" s="12">
        <v>4198.0</v>
      </c>
      <c r="U500" s="12">
        <v>5439.0</v>
      </c>
      <c r="V500" s="12">
        <v>4474.0</v>
      </c>
      <c r="W500" s="12">
        <v>4043.0</v>
      </c>
      <c r="X500" s="12">
        <v>0.0</v>
      </c>
      <c r="Y500" s="12">
        <v>38449.0</v>
      </c>
      <c r="Z500" s="12">
        <v>32434.0</v>
      </c>
      <c r="AA500" s="12">
        <v>70891.0</v>
      </c>
    </row>
    <row r="501" ht="14.25" hidden="1" customHeight="1">
      <c r="A501" s="18" t="s">
        <v>45</v>
      </c>
      <c r="B501" s="18" t="s">
        <v>471</v>
      </c>
      <c r="C501" s="19">
        <v>16572.0</v>
      </c>
      <c r="D501" s="19">
        <v>1440.0</v>
      </c>
      <c r="E501" s="19">
        <v>27672.0</v>
      </c>
      <c r="F501" s="19">
        <v>11606.0</v>
      </c>
      <c r="G501" s="19">
        <v>9640.0</v>
      </c>
      <c r="H501" s="19">
        <v>27093.0</v>
      </c>
      <c r="I501" s="19">
        <v>22505.0</v>
      </c>
      <c r="J501" s="19">
        <v>20800.0</v>
      </c>
      <c r="K501" s="19">
        <v>13535.0</v>
      </c>
      <c r="L501" s="19">
        <v>26147.0</v>
      </c>
      <c r="M501" s="19">
        <v>16806.0</v>
      </c>
      <c r="N501" s="19">
        <v>17274.0</v>
      </c>
      <c r="O501" s="19">
        <v>29310.0</v>
      </c>
      <c r="P501" s="19">
        <v>19226.0</v>
      </c>
      <c r="Q501" s="19">
        <v>24311.0</v>
      </c>
      <c r="R501" s="19">
        <v>10798.0</v>
      </c>
      <c r="S501" s="19">
        <v>21883.0</v>
      </c>
      <c r="T501" s="19">
        <v>23722.0</v>
      </c>
      <c r="U501" s="19">
        <v>23653.0</v>
      </c>
      <c r="V501" s="19">
        <v>18128.0</v>
      </c>
      <c r="W501" s="19">
        <v>12962.0</v>
      </c>
      <c r="X501" s="19">
        <v>0.0</v>
      </c>
      <c r="Y501" s="19">
        <v>211090.0</v>
      </c>
      <c r="Z501" s="19">
        <v>183993.0</v>
      </c>
      <c r="AA501" s="19">
        <v>395092.0</v>
      </c>
    </row>
    <row r="502" ht="14.25" hidden="1" customHeight="1">
      <c r="A502" s="11" t="s">
        <v>45</v>
      </c>
      <c r="B502" s="11" t="s">
        <v>469</v>
      </c>
      <c r="C502" s="12">
        <v>19968.0</v>
      </c>
      <c r="D502" s="12">
        <v>3390.0</v>
      </c>
      <c r="E502" s="12">
        <v>29354.0</v>
      </c>
      <c r="F502" s="12">
        <v>10154.0</v>
      </c>
      <c r="G502" s="12">
        <v>26982.0</v>
      </c>
      <c r="H502" s="12">
        <v>16425.0</v>
      </c>
      <c r="I502" s="12">
        <v>19725.0</v>
      </c>
      <c r="J502" s="12">
        <v>22283.0</v>
      </c>
      <c r="K502" s="12">
        <v>16909.0</v>
      </c>
      <c r="L502" s="12">
        <v>20194.0</v>
      </c>
      <c r="M502" s="12">
        <v>10773.0</v>
      </c>
      <c r="N502" s="12">
        <v>24023.0</v>
      </c>
      <c r="O502" s="12">
        <v>9336.0</v>
      </c>
      <c r="P502" s="12">
        <v>20226.0</v>
      </c>
      <c r="Q502" s="12">
        <v>22100.0</v>
      </c>
      <c r="R502" s="12">
        <v>24653.0</v>
      </c>
      <c r="S502" s="12">
        <v>19654.0</v>
      </c>
      <c r="T502" s="12">
        <v>15234.0</v>
      </c>
      <c r="U502" s="12">
        <v>16789.0</v>
      </c>
      <c r="V502" s="12">
        <v>17151.0</v>
      </c>
      <c r="W502" s="12">
        <v>11041.0</v>
      </c>
      <c r="X502" s="12">
        <v>0.0</v>
      </c>
      <c r="Y502" s="12">
        <v>220180.0</v>
      </c>
      <c r="Z502" s="12">
        <v>156184.0</v>
      </c>
      <c r="AA502" s="12">
        <v>376373.0</v>
      </c>
    </row>
    <row r="503" ht="14.25" hidden="1" customHeight="1">
      <c r="A503" s="18" t="s">
        <v>45</v>
      </c>
      <c r="B503" s="18" t="s">
        <v>467</v>
      </c>
      <c r="C503" s="19">
        <v>10157.0</v>
      </c>
      <c r="D503" s="19">
        <v>19379.0</v>
      </c>
      <c r="E503" s="19">
        <v>12895.0</v>
      </c>
      <c r="F503" s="19">
        <v>25129.0</v>
      </c>
      <c r="G503" s="19">
        <v>8078.0</v>
      </c>
      <c r="H503" s="19">
        <v>12442.0</v>
      </c>
      <c r="I503" s="19">
        <v>18394.0</v>
      </c>
      <c r="J503" s="19">
        <v>11462.0</v>
      </c>
      <c r="K503" s="19">
        <v>9327.0</v>
      </c>
      <c r="L503" s="19">
        <v>14935.0</v>
      </c>
      <c r="M503" s="19">
        <v>16245.0</v>
      </c>
      <c r="N503" s="19">
        <v>11248.0</v>
      </c>
      <c r="O503" s="19">
        <v>21150.0</v>
      </c>
      <c r="P503" s="19">
        <v>7547.0</v>
      </c>
      <c r="Q503" s="19">
        <v>9006.0</v>
      </c>
      <c r="R503" s="19">
        <v>5926.0</v>
      </c>
      <c r="S503" s="19">
        <v>10768.0</v>
      </c>
      <c r="T503" s="19">
        <v>18775.0</v>
      </c>
      <c r="U503" s="19">
        <v>11095.0</v>
      </c>
      <c r="V503" s="19">
        <v>10954.0</v>
      </c>
      <c r="W503" s="19">
        <v>13620.0</v>
      </c>
      <c r="X503" s="19">
        <v>0.0</v>
      </c>
      <c r="Y503" s="19">
        <v>169691.0</v>
      </c>
      <c r="Z503" s="19">
        <v>108841.0</v>
      </c>
      <c r="AA503" s="19">
        <v>278542.0</v>
      </c>
    </row>
    <row r="504" ht="14.25" hidden="1" customHeight="1">
      <c r="A504" s="11" t="s">
        <v>45</v>
      </c>
      <c r="B504" s="11" t="s">
        <v>372</v>
      </c>
      <c r="C504" s="12">
        <v>14981.0</v>
      </c>
      <c r="D504" s="12">
        <v>10490.0</v>
      </c>
      <c r="E504" s="12">
        <v>35551.0</v>
      </c>
      <c r="F504" s="12">
        <v>18067.0</v>
      </c>
      <c r="G504" s="12">
        <v>23711.0</v>
      </c>
      <c r="H504" s="12">
        <v>18561.0</v>
      </c>
      <c r="I504" s="12">
        <v>28401.0</v>
      </c>
      <c r="J504" s="12">
        <v>22281.0</v>
      </c>
      <c r="K504" s="12">
        <v>20425.0</v>
      </c>
      <c r="L504" s="12">
        <v>22021.0</v>
      </c>
      <c r="M504" s="12">
        <v>362.0</v>
      </c>
      <c r="N504" s="12">
        <v>21663.0</v>
      </c>
      <c r="O504" s="12">
        <v>21126.0</v>
      </c>
      <c r="P504" s="12">
        <v>11295.0</v>
      </c>
      <c r="Q504" s="12">
        <v>6717.0</v>
      </c>
      <c r="R504" s="12">
        <v>20078.0</v>
      </c>
      <c r="S504" s="12">
        <v>16913.0</v>
      </c>
      <c r="T504" s="12">
        <v>20050.0</v>
      </c>
      <c r="U504" s="12">
        <v>15237.0</v>
      </c>
      <c r="V504" s="12">
        <v>18977.0</v>
      </c>
      <c r="W504" s="12">
        <v>18585.0</v>
      </c>
      <c r="X504" s="12">
        <v>0.0</v>
      </c>
      <c r="Y504" s="12">
        <v>236514.0</v>
      </c>
      <c r="Z504" s="12">
        <v>148978.0</v>
      </c>
      <c r="AA504" s="12">
        <v>385501.0</v>
      </c>
    </row>
    <row r="505" ht="14.25" hidden="1" customHeight="1">
      <c r="A505" s="18" t="s">
        <v>45</v>
      </c>
      <c r="B505" s="18" t="s">
        <v>545</v>
      </c>
      <c r="C505" s="19">
        <v>1739.0</v>
      </c>
      <c r="D505" s="19">
        <v>1110.0</v>
      </c>
      <c r="E505" s="19">
        <v>2386.0</v>
      </c>
      <c r="F505" s="19">
        <v>1925.0</v>
      </c>
      <c r="G505" s="19">
        <v>2343.0</v>
      </c>
      <c r="H505" s="19">
        <v>1646.0</v>
      </c>
      <c r="I505" s="19">
        <v>2543.0</v>
      </c>
      <c r="J505" s="19">
        <v>2244.0</v>
      </c>
      <c r="K505" s="19">
        <v>1575.0</v>
      </c>
      <c r="L505" s="19">
        <v>1150.0</v>
      </c>
      <c r="M505" s="19">
        <v>1133.0</v>
      </c>
      <c r="N505" s="19">
        <v>1686.0</v>
      </c>
      <c r="O505" s="19">
        <v>2618.0</v>
      </c>
      <c r="P505" s="19">
        <v>1677.0</v>
      </c>
      <c r="Q505" s="19">
        <v>726.0</v>
      </c>
      <c r="R505" s="19">
        <v>50.0</v>
      </c>
      <c r="S505" s="19">
        <v>40.0</v>
      </c>
      <c r="T505" s="19">
        <v>0.0</v>
      </c>
      <c r="U505" s="19">
        <v>0.0</v>
      </c>
      <c r="V505" s="19">
        <v>0.0</v>
      </c>
      <c r="W505" s="19">
        <v>0.0</v>
      </c>
      <c r="X505" s="19">
        <v>0.0</v>
      </c>
      <c r="Y505" s="19">
        <v>21480.0</v>
      </c>
      <c r="Z505" s="19">
        <v>5111.0</v>
      </c>
      <c r="AA505" s="19">
        <v>26598.0</v>
      </c>
    </row>
    <row r="506" ht="14.25" hidden="1" customHeight="1">
      <c r="A506" s="11" t="s">
        <v>45</v>
      </c>
      <c r="B506" s="11" t="s">
        <v>546</v>
      </c>
      <c r="C506" s="12">
        <v>2507.0</v>
      </c>
      <c r="D506" s="12">
        <v>3367.0</v>
      </c>
      <c r="E506" s="12">
        <v>995.0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1479.0</v>
      </c>
      <c r="K506" s="12">
        <v>1589.0</v>
      </c>
      <c r="L506" s="12">
        <v>819.0</v>
      </c>
      <c r="M506" s="12">
        <v>2088.0</v>
      </c>
      <c r="N506" s="12">
        <v>1985.0</v>
      </c>
      <c r="O506" s="12">
        <v>1531.0</v>
      </c>
      <c r="P506" s="12">
        <v>1032.0</v>
      </c>
      <c r="Q506" s="12">
        <v>580.0</v>
      </c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0.0</v>
      </c>
      <c r="X506" s="12">
        <v>0.0</v>
      </c>
      <c r="Y506" s="12">
        <v>14829.0</v>
      </c>
      <c r="Z506" s="12">
        <v>3143.0</v>
      </c>
      <c r="AA506" s="12">
        <v>17976.0</v>
      </c>
    </row>
    <row r="507" ht="14.25" hidden="1" customHeight="1">
      <c r="A507" s="18" t="s">
        <v>45</v>
      </c>
      <c r="B507" s="18" t="s">
        <v>362</v>
      </c>
      <c r="C507" s="19">
        <v>9843.0</v>
      </c>
      <c r="D507" s="19">
        <v>6444.0</v>
      </c>
      <c r="E507" s="19">
        <v>9853.0</v>
      </c>
      <c r="F507" s="19">
        <v>5384.0</v>
      </c>
      <c r="G507" s="19">
        <v>9317.0</v>
      </c>
      <c r="H507" s="19">
        <v>8118.0</v>
      </c>
      <c r="I507" s="19">
        <v>896.0</v>
      </c>
      <c r="J507" s="19">
        <v>11912.0</v>
      </c>
      <c r="K507" s="19">
        <v>4716.0</v>
      </c>
      <c r="L507" s="19">
        <v>7294.0</v>
      </c>
      <c r="M507" s="19">
        <v>9351.0</v>
      </c>
      <c r="N507" s="19">
        <v>9704.0</v>
      </c>
      <c r="O507" s="19">
        <v>10008.0</v>
      </c>
      <c r="P507" s="19">
        <v>8035.0</v>
      </c>
      <c r="Q507" s="19">
        <v>7608.0</v>
      </c>
      <c r="R507" s="19">
        <v>10675.0</v>
      </c>
      <c r="S507" s="19">
        <v>855.0</v>
      </c>
      <c r="T507" s="19">
        <v>10081.0</v>
      </c>
      <c r="U507" s="19">
        <v>7263.0</v>
      </c>
      <c r="V507" s="19">
        <v>7834.0</v>
      </c>
      <c r="W507" s="19">
        <v>7084.0</v>
      </c>
      <c r="X507" s="19">
        <v>0.0</v>
      </c>
      <c r="Y507" s="19">
        <v>92832.0</v>
      </c>
      <c r="Z507" s="19">
        <v>69443.0</v>
      </c>
      <c r="AA507" s="19">
        <v>162288.0</v>
      </c>
    </row>
    <row r="508" ht="14.25" hidden="1" customHeight="1">
      <c r="A508" s="11" t="s">
        <v>45</v>
      </c>
      <c r="B508" s="11" t="s">
        <v>547</v>
      </c>
      <c r="C508" s="12">
        <v>8673.0</v>
      </c>
      <c r="D508" s="12">
        <v>2137.0</v>
      </c>
      <c r="E508" s="12">
        <v>10890.0</v>
      </c>
      <c r="F508" s="12">
        <v>6320.0</v>
      </c>
      <c r="G508" s="12">
        <v>8735.0</v>
      </c>
      <c r="H508" s="12">
        <v>4658.0</v>
      </c>
      <c r="I508" s="12">
        <v>1069.0</v>
      </c>
      <c r="J508" s="12">
        <v>10154.0</v>
      </c>
      <c r="K508" s="12">
        <v>7212.0</v>
      </c>
      <c r="L508" s="12">
        <v>7944.0</v>
      </c>
      <c r="M508" s="12">
        <v>7238.0</v>
      </c>
      <c r="N508" s="12">
        <v>7765.0</v>
      </c>
      <c r="O508" s="12">
        <v>6856.0</v>
      </c>
      <c r="P508" s="12">
        <v>7142.0</v>
      </c>
      <c r="Q508" s="12">
        <v>8744.0</v>
      </c>
      <c r="R508" s="12">
        <v>4727.0</v>
      </c>
      <c r="S508" s="12">
        <v>346.0</v>
      </c>
      <c r="T508" s="12">
        <v>174.0</v>
      </c>
      <c r="U508" s="12">
        <v>0.0</v>
      </c>
      <c r="V508" s="12">
        <v>560.0</v>
      </c>
      <c r="W508" s="12">
        <v>0.0</v>
      </c>
      <c r="X508" s="12">
        <v>0.0</v>
      </c>
      <c r="Y508" s="12">
        <v>82795.0</v>
      </c>
      <c r="Z508" s="12">
        <v>28549.0</v>
      </c>
      <c r="AA508" s="12">
        <v>111351.0</v>
      </c>
    </row>
    <row r="509" ht="14.25" hidden="1" customHeight="1">
      <c r="A509" s="18" t="s">
        <v>45</v>
      </c>
      <c r="B509" s="18" t="s">
        <v>548</v>
      </c>
      <c r="C509" s="19">
        <v>6118.0</v>
      </c>
      <c r="D509" s="19">
        <v>5391.0</v>
      </c>
      <c r="E509" s="19">
        <v>1220.0</v>
      </c>
      <c r="F509" s="19">
        <v>6962.0</v>
      </c>
      <c r="G509" s="19">
        <v>5898.0</v>
      </c>
      <c r="H509" s="19">
        <v>3833.0</v>
      </c>
      <c r="I509" s="19">
        <v>7808.0</v>
      </c>
      <c r="J509" s="19">
        <v>4672.0</v>
      </c>
      <c r="K509" s="19">
        <v>3116.0</v>
      </c>
      <c r="L509" s="19">
        <v>5279.0</v>
      </c>
      <c r="M509" s="19">
        <v>5172.0</v>
      </c>
      <c r="N509" s="19">
        <v>3942.0</v>
      </c>
      <c r="O509" s="19">
        <v>3863.0</v>
      </c>
      <c r="P509" s="19">
        <v>1626.0</v>
      </c>
      <c r="Q509" s="19">
        <v>6333.0</v>
      </c>
      <c r="R509" s="19">
        <v>5051.0</v>
      </c>
      <c r="S509" s="19">
        <v>5381.0</v>
      </c>
      <c r="T509" s="19">
        <v>2369.0</v>
      </c>
      <c r="U509" s="19">
        <v>97.0</v>
      </c>
      <c r="V509" s="19">
        <v>0.0</v>
      </c>
      <c r="W509" s="19">
        <v>0.0</v>
      </c>
      <c r="X509" s="19">
        <v>0.0</v>
      </c>
      <c r="Y509" s="19">
        <v>59411.0</v>
      </c>
      <c r="Z509" s="19">
        <v>24720.0</v>
      </c>
      <c r="AA509" s="19">
        <v>84140.0</v>
      </c>
    </row>
    <row r="510" ht="14.25" hidden="1" customHeight="1">
      <c r="A510" s="11" t="s">
        <v>45</v>
      </c>
      <c r="B510" s="11" t="s">
        <v>549</v>
      </c>
      <c r="C510" s="12">
        <v>0.0</v>
      </c>
      <c r="D510" s="12">
        <v>0.0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0.0</v>
      </c>
      <c r="M510" s="12">
        <v>3635.0</v>
      </c>
      <c r="N510" s="12">
        <v>7013.0</v>
      </c>
      <c r="O510" s="12">
        <v>5153.0</v>
      </c>
      <c r="P510" s="12">
        <v>2831.0</v>
      </c>
      <c r="Q510" s="12">
        <v>4267.0</v>
      </c>
      <c r="R510" s="12">
        <v>123.0</v>
      </c>
      <c r="S510" s="12">
        <v>0.0</v>
      </c>
      <c r="T510" s="12">
        <v>156.0</v>
      </c>
      <c r="U510" s="12">
        <v>0.0</v>
      </c>
      <c r="V510" s="12">
        <v>200.0</v>
      </c>
      <c r="W510" s="12">
        <v>0.0</v>
      </c>
      <c r="X510" s="12">
        <v>0.0</v>
      </c>
      <c r="Y510" s="12">
        <v>10648.0</v>
      </c>
      <c r="Z510" s="12">
        <v>12730.0</v>
      </c>
      <c r="AA510" s="12">
        <v>23381.0</v>
      </c>
    </row>
    <row r="511" ht="14.25" hidden="1" customHeight="1">
      <c r="A511" s="18" t="s">
        <v>45</v>
      </c>
      <c r="B511" s="18" t="s">
        <v>550</v>
      </c>
      <c r="C511" s="19">
        <v>0.0</v>
      </c>
      <c r="D511" s="19">
        <v>0.0</v>
      </c>
      <c r="E511" s="19">
        <v>0.0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0.0</v>
      </c>
      <c r="L511" s="19">
        <v>0.0</v>
      </c>
      <c r="M511" s="19">
        <v>1794.0</v>
      </c>
      <c r="N511" s="19">
        <v>5099.0</v>
      </c>
      <c r="O511" s="19">
        <v>5152.0</v>
      </c>
      <c r="P511" s="19">
        <v>1020.0</v>
      </c>
      <c r="Q511" s="19">
        <v>5128.0</v>
      </c>
      <c r="R511" s="19">
        <v>3865.0</v>
      </c>
      <c r="S511" s="19">
        <v>114.0</v>
      </c>
      <c r="T511" s="19">
        <v>0.0</v>
      </c>
      <c r="U511" s="19">
        <v>0.0</v>
      </c>
      <c r="V511" s="19">
        <v>0.0</v>
      </c>
      <c r="W511" s="19">
        <v>0.0</v>
      </c>
      <c r="X511" s="19">
        <v>0.0</v>
      </c>
      <c r="Y511" s="19">
        <v>6893.0</v>
      </c>
      <c r="Z511" s="19">
        <v>15279.0</v>
      </c>
      <c r="AA511" s="19">
        <v>22177.0</v>
      </c>
    </row>
    <row r="512" ht="14.25" hidden="1" customHeight="1">
      <c r="A512" s="11" t="s">
        <v>45</v>
      </c>
      <c r="B512" s="11" t="s">
        <v>551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0.0</v>
      </c>
      <c r="X512" s="12">
        <v>0.0</v>
      </c>
      <c r="Y512" s="12">
        <v>0.0</v>
      </c>
      <c r="Z512" s="12">
        <v>0.0</v>
      </c>
      <c r="AA512" s="12">
        <v>1.0</v>
      </c>
    </row>
    <row r="513" ht="14.25" hidden="1" customHeight="1">
      <c r="A513" s="18" t="s">
        <v>45</v>
      </c>
      <c r="B513" s="18" t="s">
        <v>552</v>
      </c>
      <c r="C513" s="19">
        <v>0.0</v>
      </c>
      <c r="D513" s="19">
        <v>0.0</v>
      </c>
      <c r="E513" s="19">
        <v>0.0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1655.0</v>
      </c>
      <c r="L513" s="19">
        <v>7242.0</v>
      </c>
      <c r="M513" s="19">
        <v>4311.0</v>
      </c>
      <c r="N513" s="19">
        <v>3145.0</v>
      </c>
      <c r="O513" s="19">
        <v>3561.0</v>
      </c>
      <c r="P513" s="19">
        <v>3160.0</v>
      </c>
      <c r="Q513" s="19">
        <v>4592.0</v>
      </c>
      <c r="R513" s="19">
        <v>3066.0</v>
      </c>
      <c r="S513" s="19">
        <v>3421.0</v>
      </c>
      <c r="T513" s="19">
        <v>2133.0</v>
      </c>
      <c r="U513" s="19">
        <v>616.0</v>
      </c>
      <c r="V513" s="19">
        <v>0.0</v>
      </c>
      <c r="W513" s="19">
        <v>4595.0</v>
      </c>
      <c r="X513" s="19">
        <v>0.0</v>
      </c>
      <c r="Y513" s="19">
        <v>16353.0</v>
      </c>
      <c r="Z513" s="19">
        <v>25144.0</v>
      </c>
      <c r="AA513" s="19">
        <v>41503.0</v>
      </c>
    </row>
    <row r="514" ht="14.25" hidden="1" customHeight="1">
      <c r="A514" s="11" t="s">
        <v>45</v>
      </c>
      <c r="B514" s="11" t="s">
        <v>553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718.0</v>
      </c>
      <c r="L514" s="12">
        <v>827.0</v>
      </c>
      <c r="M514" s="12">
        <v>690.0</v>
      </c>
      <c r="N514" s="12">
        <v>530.0</v>
      </c>
      <c r="O514" s="12">
        <v>236.0</v>
      </c>
      <c r="P514" s="12">
        <v>104.0</v>
      </c>
      <c r="Q514" s="12">
        <v>229.0</v>
      </c>
      <c r="R514" s="12">
        <v>209.0</v>
      </c>
      <c r="S514" s="12">
        <v>209.0</v>
      </c>
      <c r="T514" s="12">
        <v>119.0</v>
      </c>
      <c r="U514" s="12">
        <v>90.0</v>
      </c>
      <c r="V514" s="12">
        <v>54.0</v>
      </c>
      <c r="W514" s="12">
        <v>0.0</v>
      </c>
      <c r="X514" s="12">
        <v>0.0</v>
      </c>
      <c r="Y514" s="12">
        <v>2765.0</v>
      </c>
      <c r="Z514" s="12">
        <v>1250.0</v>
      </c>
      <c r="AA514" s="12">
        <v>4022.0</v>
      </c>
    </row>
    <row r="515" ht="14.25" hidden="1" customHeight="1">
      <c r="A515" s="18" t="s">
        <v>45</v>
      </c>
      <c r="B515" s="18" t="s">
        <v>554</v>
      </c>
      <c r="C515" s="19">
        <v>874.0</v>
      </c>
      <c r="D515" s="19">
        <v>1009.0</v>
      </c>
      <c r="E515" s="19">
        <v>893.0</v>
      </c>
      <c r="F515" s="19">
        <v>378.0</v>
      </c>
      <c r="G515" s="19">
        <v>737.0</v>
      </c>
      <c r="H515" s="19">
        <v>675.0</v>
      </c>
      <c r="I515" s="19">
        <v>805.0</v>
      </c>
      <c r="J515" s="19">
        <v>256.0</v>
      </c>
      <c r="K515" s="19">
        <v>0.0</v>
      </c>
      <c r="L515" s="19">
        <v>0.0</v>
      </c>
      <c r="M515" s="19">
        <v>0.0</v>
      </c>
      <c r="N515" s="19">
        <v>235.0</v>
      </c>
      <c r="O515" s="19">
        <v>686.0</v>
      </c>
      <c r="P515" s="19">
        <v>698.0</v>
      </c>
      <c r="Q515" s="19">
        <v>259.0</v>
      </c>
      <c r="R515" s="19">
        <v>59.0</v>
      </c>
      <c r="S515" s="19">
        <v>190.0</v>
      </c>
      <c r="T515" s="19">
        <v>0.0</v>
      </c>
      <c r="U515" s="19">
        <v>0.0</v>
      </c>
      <c r="V515" s="19">
        <v>0.0</v>
      </c>
      <c r="W515" s="19">
        <v>0.0</v>
      </c>
      <c r="X515" s="19">
        <v>0.0</v>
      </c>
      <c r="Y515" s="19">
        <v>5862.0</v>
      </c>
      <c r="Z515" s="19">
        <v>1892.0</v>
      </c>
      <c r="AA515" s="19">
        <v>7760.0</v>
      </c>
    </row>
    <row r="516" ht="14.25" hidden="1" customHeight="1">
      <c r="A516" s="11" t="s">
        <v>45</v>
      </c>
      <c r="B516" s="11" t="s">
        <v>555</v>
      </c>
      <c r="C516" s="12">
        <v>45.0</v>
      </c>
      <c r="D516" s="12">
        <v>0.0</v>
      </c>
      <c r="E516" s="12">
        <v>924.0</v>
      </c>
      <c r="F516" s="12">
        <v>652.0</v>
      </c>
      <c r="G516" s="12">
        <v>804.0</v>
      </c>
      <c r="H516" s="12">
        <v>559.0</v>
      </c>
      <c r="I516" s="12">
        <v>568.0</v>
      </c>
      <c r="J516" s="12">
        <v>170.0</v>
      </c>
      <c r="K516" s="12">
        <v>530.0</v>
      </c>
      <c r="L516" s="12">
        <v>816.0</v>
      </c>
      <c r="M516" s="12">
        <v>701.0</v>
      </c>
      <c r="N516" s="12">
        <v>524.0</v>
      </c>
      <c r="O516" s="12">
        <v>596.0</v>
      </c>
      <c r="P516" s="12">
        <v>259.0</v>
      </c>
      <c r="Q516" s="12">
        <v>286.0</v>
      </c>
      <c r="R516" s="12">
        <v>594.0</v>
      </c>
      <c r="S516" s="12">
        <v>584.0</v>
      </c>
      <c r="T516" s="12">
        <v>256.0</v>
      </c>
      <c r="U516" s="12">
        <v>795.0</v>
      </c>
      <c r="V516" s="12">
        <v>1033.0</v>
      </c>
      <c r="W516" s="12">
        <v>1112.0</v>
      </c>
      <c r="X516" s="12">
        <v>0.0</v>
      </c>
      <c r="Y516" s="12">
        <v>6293.0</v>
      </c>
      <c r="Z516" s="12">
        <v>5515.0</v>
      </c>
      <c r="AA516" s="12">
        <v>11816.0</v>
      </c>
    </row>
    <row r="517" ht="14.25" hidden="1" customHeight="1">
      <c r="A517" s="18" t="s">
        <v>45</v>
      </c>
      <c r="B517" s="18" t="s">
        <v>556</v>
      </c>
      <c r="C517" s="19">
        <v>0.0</v>
      </c>
      <c r="D517" s="19">
        <v>0.0</v>
      </c>
      <c r="E517" s="19">
        <v>60.0</v>
      </c>
      <c r="F517" s="19">
        <v>54.0</v>
      </c>
      <c r="G517" s="19">
        <v>537.0</v>
      </c>
      <c r="H517" s="19">
        <v>290.0</v>
      </c>
      <c r="I517" s="19">
        <v>247.0</v>
      </c>
      <c r="J517" s="19">
        <v>235.0</v>
      </c>
      <c r="K517" s="19">
        <v>473.0</v>
      </c>
      <c r="L517" s="19">
        <v>686.0</v>
      </c>
      <c r="M517" s="19">
        <v>59.0</v>
      </c>
      <c r="N517" s="19">
        <v>728.0</v>
      </c>
      <c r="O517" s="19">
        <v>212.0</v>
      </c>
      <c r="P517" s="19">
        <v>276.0</v>
      </c>
      <c r="Q517" s="19">
        <v>60.0</v>
      </c>
      <c r="R517" s="19">
        <v>189.0</v>
      </c>
      <c r="S517" s="19">
        <v>270.0</v>
      </c>
      <c r="T517" s="19">
        <v>0.0</v>
      </c>
      <c r="U517" s="19">
        <v>337.0</v>
      </c>
      <c r="V517" s="19">
        <v>720.0</v>
      </c>
      <c r="W517" s="19">
        <v>32.0</v>
      </c>
      <c r="X517" s="19">
        <v>0.0</v>
      </c>
      <c r="Y517" s="19">
        <v>3369.0</v>
      </c>
      <c r="Z517" s="19">
        <v>2096.0</v>
      </c>
      <c r="AA517" s="19">
        <v>5471.0</v>
      </c>
    </row>
    <row r="518" ht="14.25" hidden="1" customHeight="1">
      <c r="A518" s="11" t="s">
        <v>45</v>
      </c>
      <c r="B518" s="11" t="s">
        <v>557</v>
      </c>
      <c r="C518" s="12">
        <v>2482.0</v>
      </c>
      <c r="D518" s="12">
        <v>6101.0</v>
      </c>
      <c r="E518" s="12">
        <v>7880.0</v>
      </c>
      <c r="F518" s="12">
        <v>6222.0</v>
      </c>
      <c r="G518" s="12">
        <v>13585.0</v>
      </c>
      <c r="H518" s="12">
        <v>54.0</v>
      </c>
      <c r="I518" s="12">
        <v>150.0</v>
      </c>
      <c r="J518" s="12">
        <v>13945.0</v>
      </c>
      <c r="K518" s="12">
        <v>9217.0</v>
      </c>
      <c r="L518" s="12">
        <v>4992.0</v>
      </c>
      <c r="M518" s="12">
        <v>13067.0</v>
      </c>
      <c r="N518" s="12">
        <v>4476.0</v>
      </c>
      <c r="O518" s="12">
        <v>13583.0</v>
      </c>
      <c r="P518" s="12">
        <v>7969.0</v>
      </c>
      <c r="Q518" s="12">
        <v>1708.0</v>
      </c>
      <c r="R518" s="12">
        <v>12737.0</v>
      </c>
      <c r="S518" s="12">
        <v>5819.0</v>
      </c>
      <c r="T518" s="12">
        <v>11202.0</v>
      </c>
      <c r="U518" s="12">
        <v>9985.0</v>
      </c>
      <c r="V518" s="12">
        <v>9459.0</v>
      </c>
      <c r="W518" s="12">
        <v>7258.0</v>
      </c>
      <c r="X518" s="12">
        <v>0.0</v>
      </c>
      <c r="Y518" s="12">
        <v>82171.0</v>
      </c>
      <c r="Z518" s="12">
        <v>79720.0</v>
      </c>
      <c r="AA518" s="12">
        <v>161900.0</v>
      </c>
    </row>
    <row r="519" ht="14.25" hidden="1" customHeight="1">
      <c r="A519" s="18" t="s">
        <v>45</v>
      </c>
      <c r="B519" s="18" t="s">
        <v>359</v>
      </c>
      <c r="C519" s="19">
        <v>11628.0</v>
      </c>
      <c r="D519" s="19">
        <v>5846.0</v>
      </c>
      <c r="E519" s="19">
        <v>13579.0</v>
      </c>
      <c r="F519" s="19">
        <v>5497.0</v>
      </c>
      <c r="G519" s="19">
        <v>14282.0</v>
      </c>
      <c r="H519" s="19">
        <v>794.0</v>
      </c>
      <c r="I519" s="19">
        <v>130.0</v>
      </c>
      <c r="J519" s="19">
        <v>8078.0</v>
      </c>
      <c r="K519" s="19">
        <v>10618.0</v>
      </c>
      <c r="L519" s="19">
        <v>12337.0</v>
      </c>
      <c r="M519" s="19">
        <v>5694.0</v>
      </c>
      <c r="N519" s="19">
        <v>8226.0</v>
      </c>
      <c r="O519" s="19">
        <v>6918.0</v>
      </c>
      <c r="P519" s="19">
        <v>9108.0</v>
      </c>
      <c r="Q519" s="19">
        <v>16903.0</v>
      </c>
      <c r="R519" s="19">
        <v>8225.0</v>
      </c>
      <c r="S519" s="19">
        <v>10249.0</v>
      </c>
      <c r="T519" s="19">
        <v>8117.0</v>
      </c>
      <c r="U519" s="19">
        <v>12188.0</v>
      </c>
      <c r="V519" s="19">
        <v>11345.0</v>
      </c>
      <c r="W519" s="19">
        <v>11613.0</v>
      </c>
      <c r="X519" s="19">
        <v>0.0</v>
      </c>
      <c r="Y519" s="19">
        <v>96709.0</v>
      </c>
      <c r="Z519" s="19">
        <v>94666.0</v>
      </c>
      <c r="AA519" s="19">
        <v>191383.0</v>
      </c>
    </row>
    <row r="520" ht="14.25" hidden="1" customHeight="1">
      <c r="A520" s="11" t="s">
        <v>45</v>
      </c>
      <c r="B520" s="11" t="s">
        <v>364</v>
      </c>
      <c r="C520" s="12">
        <v>8142.0</v>
      </c>
      <c r="D520" s="12">
        <v>4432.0</v>
      </c>
      <c r="E520" s="12">
        <v>11998.0</v>
      </c>
      <c r="F520" s="12">
        <v>6788.0</v>
      </c>
      <c r="G520" s="12">
        <v>9949.0</v>
      </c>
      <c r="H520" s="12">
        <v>7151.0</v>
      </c>
      <c r="I520" s="12">
        <v>8076.0</v>
      </c>
      <c r="J520" s="12">
        <v>8930.0</v>
      </c>
      <c r="K520" s="12">
        <v>7528.0</v>
      </c>
      <c r="L520" s="12">
        <v>9134.0</v>
      </c>
      <c r="M520" s="12">
        <v>2741.0</v>
      </c>
      <c r="N520" s="12">
        <v>6824.0</v>
      </c>
      <c r="O520" s="12">
        <v>9177.0</v>
      </c>
      <c r="P520" s="12">
        <v>3349.0</v>
      </c>
      <c r="Q520" s="12">
        <v>10739.0</v>
      </c>
      <c r="R520" s="12">
        <v>9233.0</v>
      </c>
      <c r="S520" s="12">
        <v>6887.0</v>
      </c>
      <c r="T520" s="12">
        <v>9911.0</v>
      </c>
      <c r="U520" s="12">
        <v>7720.0</v>
      </c>
      <c r="V520" s="12">
        <v>11608.0</v>
      </c>
      <c r="W520" s="12">
        <v>6321.0</v>
      </c>
      <c r="X520" s="12">
        <v>0.0</v>
      </c>
      <c r="Y520" s="12">
        <v>91693.0</v>
      </c>
      <c r="Z520" s="12">
        <v>74945.0</v>
      </c>
      <c r="AA520" s="12">
        <v>166645.0</v>
      </c>
    </row>
    <row r="521" ht="14.25" hidden="1" customHeight="1">
      <c r="A521" s="18" t="s">
        <v>45</v>
      </c>
      <c r="B521" s="18" t="s">
        <v>355</v>
      </c>
      <c r="C521" s="19">
        <v>10415.0</v>
      </c>
      <c r="D521" s="19">
        <v>11314.0</v>
      </c>
      <c r="E521" s="19">
        <v>1278.0</v>
      </c>
      <c r="F521" s="19">
        <v>9119.0</v>
      </c>
      <c r="G521" s="19">
        <v>6436.0</v>
      </c>
      <c r="H521" s="19">
        <v>6551.0</v>
      </c>
      <c r="I521" s="19">
        <v>9059.0</v>
      </c>
      <c r="J521" s="19">
        <v>7197.0</v>
      </c>
      <c r="K521" s="19">
        <v>6248.0</v>
      </c>
      <c r="L521" s="19">
        <v>9224.0</v>
      </c>
      <c r="M521" s="19">
        <v>5908.0</v>
      </c>
      <c r="N521" s="19">
        <v>5610.0</v>
      </c>
      <c r="O521" s="19">
        <v>5021.0</v>
      </c>
      <c r="P521" s="19">
        <v>3612.0</v>
      </c>
      <c r="Q521" s="19">
        <v>8624.0</v>
      </c>
      <c r="R521" s="19">
        <v>8648.0</v>
      </c>
      <c r="S521" s="19">
        <v>4909.0</v>
      </c>
      <c r="T521" s="19">
        <v>7026.0</v>
      </c>
      <c r="U521" s="19">
        <v>6194.0</v>
      </c>
      <c r="V521" s="19">
        <v>7159.0</v>
      </c>
      <c r="W521" s="19">
        <v>6253.0</v>
      </c>
      <c r="X521" s="19">
        <v>0.0</v>
      </c>
      <c r="Y521" s="19">
        <v>88359.0</v>
      </c>
      <c r="Z521" s="19">
        <v>57446.0</v>
      </c>
      <c r="AA521" s="19">
        <v>145812.0</v>
      </c>
    </row>
    <row r="522" ht="14.25" hidden="1" customHeight="1">
      <c r="A522" s="11" t="s">
        <v>45</v>
      </c>
      <c r="B522" s="11" t="s">
        <v>389</v>
      </c>
      <c r="C522" s="12">
        <v>13681.0</v>
      </c>
      <c r="D522" s="12">
        <v>10066.0</v>
      </c>
      <c r="E522" s="12">
        <v>1844.0</v>
      </c>
      <c r="F522" s="12">
        <v>22472.0</v>
      </c>
      <c r="G522" s="12">
        <v>12323.0</v>
      </c>
      <c r="H522" s="12">
        <v>4368.0</v>
      </c>
      <c r="I522" s="12">
        <v>15215.0</v>
      </c>
      <c r="J522" s="12">
        <v>12064.0</v>
      </c>
      <c r="K522" s="12">
        <v>7335.0</v>
      </c>
      <c r="L522" s="12">
        <v>12098.0</v>
      </c>
      <c r="M522" s="12">
        <v>12788.0</v>
      </c>
      <c r="N522" s="12">
        <v>12644.0</v>
      </c>
      <c r="O522" s="12">
        <v>12961.0</v>
      </c>
      <c r="P522" s="12">
        <v>7161.0</v>
      </c>
      <c r="Q522" s="12">
        <v>13103.0</v>
      </c>
      <c r="R522" s="12">
        <v>13040.0</v>
      </c>
      <c r="S522" s="12">
        <v>10587.0</v>
      </c>
      <c r="T522" s="12">
        <v>9093.0</v>
      </c>
      <c r="U522" s="12">
        <v>10540.0</v>
      </c>
      <c r="V522" s="12">
        <v>10235.0</v>
      </c>
      <c r="W522" s="12">
        <v>10236.0</v>
      </c>
      <c r="X522" s="12">
        <v>0.0</v>
      </c>
      <c r="Y522" s="12">
        <v>136898.0</v>
      </c>
      <c r="Z522" s="12">
        <v>96956.0</v>
      </c>
      <c r="AA522" s="12">
        <v>233865.0</v>
      </c>
    </row>
    <row r="523" ht="14.25" hidden="1" customHeight="1">
      <c r="A523" s="18" t="s">
        <v>45</v>
      </c>
      <c r="B523" s="18" t="s">
        <v>402</v>
      </c>
      <c r="C523" s="19">
        <v>18206.0</v>
      </c>
      <c r="D523" s="19">
        <v>18296.0</v>
      </c>
      <c r="E523" s="19">
        <v>4161.0</v>
      </c>
      <c r="F523" s="19">
        <v>12569.0</v>
      </c>
      <c r="G523" s="19">
        <v>19278.0</v>
      </c>
      <c r="H523" s="19">
        <v>12934.0</v>
      </c>
      <c r="I523" s="19">
        <v>5849.0</v>
      </c>
      <c r="J523" s="19">
        <v>18439.0</v>
      </c>
      <c r="K523" s="19">
        <v>12605.0</v>
      </c>
      <c r="L523" s="19">
        <v>16067.0</v>
      </c>
      <c r="M523" s="19">
        <v>16162.0</v>
      </c>
      <c r="N523" s="19">
        <v>10561.0</v>
      </c>
      <c r="O523" s="19">
        <v>19726.0</v>
      </c>
      <c r="P523" s="19">
        <v>11515.0</v>
      </c>
      <c r="Q523" s="19">
        <v>14266.0</v>
      </c>
      <c r="R523" s="19">
        <v>16652.0</v>
      </c>
      <c r="S523" s="19">
        <v>11158.0</v>
      </c>
      <c r="T523" s="19">
        <v>4112.0</v>
      </c>
      <c r="U523" s="19">
        <v>13301.0</v>
      </c>
      <c r="V523" s="19">
        <v>13514.0</v>
      </c>
      <c r="W523" s="19">
        <v>10780.0</v>
      </c>
      <c r="X523" s="19">
        <v>0.0</v>
      </c>
      <c r="Y523" s="19">
        <v>165127.0</v>
      </c>
      <c r="Z523" s="19">
        <v>115024.0</v>
      </c>
      <c r="AA523" s="19">
        <v>280160.0</v>
      </c>
    </row>
    <row r="524" ht="14.25" hidden="1" customHeight="1">
      <c r="A524" s="11" t="s">
        <v>45</v>
      </c>
      <c r="B524" s="11" t="s">
        <v>356</v>
      </c>
      <c r="C524" s="12">
        <v>12121.0</v>
      </c>
      <c r="D524" s="12">
        <v>12708.0</v>
      </c>
      <c r="E524" s="12">
        <v>13152.0</v>
      </c>
      <c r="F524" s="12">
        <v>15339.0</v>
      </c>
      <c r="G524" s="12">
        <v>8548.0</v>
      </c>
      <c r="H524" s="12">
        <v>9428.0</v>
      </c>
      <c r="I524" s="12">
        <v>14886.0</v>
      </c>
      <c r="J524" s="12">
        <v>10284.0</v>
      </c>
      <c r="K524" s="12">
        <v>6624.0</v>
      </c>
      <c r="L524" s="12">
        <v>10035.0</v>
      </c>
      <c r="M524" s="12">
        <v>10236.0</v>
      </c>
      <c r="N524" s="12">
        <v>11007.0</v>
      </c>
      <c r="O524" s="12">
        <v>3634.0</v>
      </c>
      <c r="P524" s="12">
        <v>11580.0</v>
      </c>
      <c r="Q524" s="12">
        <v>13321.0</v>
      </c>
      <c r="R524" s="12">
        <v>10771.0</v>
      </c>
      <c r="S524" s="12">
        <v>7390.0</v>
      </c>
      <c r="T524" s="12">
        <v>12829.0</v>
      </c>
      <c r="U524" s="12">
        <v>7433.0</v>
      </c>
      <c r="V524" s="12">
        <v>7825.0</v>
      </c>
      <c r="W524" s="12">
        <v>8040.0</v>
      </c>
      <c r="X524" s="12">
        <v>0.0</v>
      </c>
      <c r="Y524" s="12">
        <v>134368.0</v>
      </c>
      <c r="Z524" s="12">
        <v>82823.0</v>
      </c>
      <c r="AA524" s="12">
        <v>217203.0</v>
      </c>
    </row>
    <row r="525" ht="14.25" hidden="1" customHeight="1">
      <c r="A525" s="18" t="s">
        <v>45</v>
      </c>
      <c r="B525" s="18" t="s">
        <v>357</v>
      </c>
      <c r="C525" s="19">
        <v>15411.0</v>
      </c>
      <c r="D525" s="19">
        <v>7902.0</v>
      </c>
      <c r="E525" s="19">
        <v>23374.0</v>
      </c>
      <c r="F525" s="19">
        <v>9414.0</v>
      </c>
      <c r="G525" s="19">
        <v>15859.0</v>
      </c>
      <c r="H525" s="19">
        <v>14068.0</v>
      </c>
      <c r="I525" s="19">
        <v>19241.0</v>
      </c>
      <c r="J525" s="19">
        <v>16526.0</v>
      </c>
      <c r="K525" s="19">
        <v>10991.0</v>
      </c>
      <c r="L525" s="19">
        <v>18089.0</v>
      </c>
      <c r="M525" s="19">
        <v>17712.0</v>
      </c>
      <c r="N525" s="19">
        <v>10779.0</v>
      </c>
      <c r="O525" s="19">
        <v>20259.0</v>
      </c>
      <c r="P525" s="19">
        <v>7481.0</v>
      </c>
      <c r="Q525" s="19">
        <v>26567.0</v>
      </c>
      <c r="R525" s="19">
        <v>18719.0</v>
      </c>
      <c r="S525" s="19">
        <v>11925.0</v>
      </c>
      <c r="T525" s="19">
        <v>16950.0</v>
      </c>
      <c r="U525" s="19">
        <v>11762.0</v>
      </c>
      <c r="V525" s="19">
        <v>11903.0</v>
      </c>
      <c r="W525" s="19">
        <v>14098.0</v>
      </c>
      <c r="X525" s="19">
        <v>0.0</v>
      </c>
      <c r="Y525" s="19">
        <v>179366.0</v>
      </c>
      <c r="Z525" s="19">
        <v>139664.0</v>
      </c>
      <c r="AA525" s="19">
        <v>319042.0</v>
      </c>
    </row>
    <row r="526" ht="14.25" hidden="1" customHeight="1">
      <c r="A526" s="11" t="s">
        <v>45</v>
      </c>
      <c r="B526" s="11" t="s">
        <v>415</v>
      </c>
      <c r="C526" s="12">
        <v>1465.0</v>
      </c>
      <c r="D526" s="12">
        <v>1857.0</v>
      </c>
      <c r="E526" s="12">
        <v>13176.0</v>
      </c>
      <c r="F526" s="12">
        <v>13832.0</v>
      </c>
      <c r="G526" s="12">
        <v>7460.0</v>
      </c>
      <c r="H526" s="12">
        <v>9499.0</v>
      </c>
      <c r="I526" s="12">
        <v>12899.0</v>
      </c>
      <c r="J526" s="12">
        <v>10255.0</v>
      </c>
      <c r="K526" s="12">
        <v>6630.0</v>
      </c>
      <c r="L526" s="12">
        <v>5289.0</v>
      </c>
      <c r="M526" s="12">
        <v>12611.0</v>
      </c>
      <c r="N526" s="12">
        <v>9118.0</v>
      </c>
      <c r="O526" s="12">
        <v>4705.0</v>
      </c>
      <c r="P526" s="12">
        <v>9074.0</v>
      </c>
      <c r="Q526" s="12">
        <v>14174.0</v>
      </c>
      <c r="R526" s="12">
        <v>11119.0</v>
      </c>
      <c r="S526" s="12">
        <v>7155.0</v>
      </c>
      <c r="T526" s="12">
        <v>10482.0</v>
      </c>
      <c r="U526" s="12">
        <v>10546.0</v>
      </c>
      <c r="V526" s="12">
        <v>11874.0</v>
      </c>
      <c r="W526" s="12">
        <v>9242.0</v>
      </c>
      <c r="X526" s="12">
        <v>0.0</v>
      </c>
      <c r="Y526" s="12">
        <v>104091.0</v>
      </c>
      <c r="Z526" s="12">
        <v>88371.0</v>
      </c>
      <c r="AA526" s="12">
        <v>192471.0</v>
      </c>
    </row>
    <row r="527" ht="14.25" hidden="1" customHeight="1">
      <c r="A527" s="18" t="s">
        <v>45</v>
      </c>
      <c r="B527" s="18" t="s">
        <v>403</v>
      </c>
      <c r="C527" s="19">
        <v>8590.0</v>
      </c>
      <c r="D527" s="19">
        <v>3402.0</v>
      </c>
      <c r="E527" s="19">
        <v>10679.0</v>
      </c>
      <c r="F527" s="19">
        <v>7895.0</v>
      </c>
      <c r="G527" s="19">
        <v>3832.0</v>
      </c>
      <c r="H527" s="19">
        <v>6810.0</v>
      </c>
      <c r="I527" s="19">
        <v>9271.0</v>
      </c>
      <c r="J527" s="19">
        <v>6588.0</v>
      </c>
      <c r="K527" s="19">
        <v>5446.0</v>
      </c>
      <c r="L527" s="19">
        <v>7902.0</v>
      </c>
      <c r="M527" s="19">
        <v>9668.0</v>
      </c>
      <c r="N527" s="19">
        <v>6775.0</v>
      </c>
      <c r="O527" s="19">
        <v>7275.0</v>
      </c>
      <c r="P527" s="19">
        <v>7225.0</v>
      </c>
      <c r="Q527" s="19">
        <v>7444.0</v>
      </c>
      <c r="R527" s="19">
        <v>8240.0</v>
      </c>
      <c r="S527" s="19">
        <v>4973.0</v>
      </c>
      <c r="T527" s="19">
        <v>7211.0</v>
      </c>
      <c r="U527" s="19">
        <v>6338.0</v>
      </c>
      <c r="V527" s="19">
        <v>7208.0</v>
      </c>
      <c r="W527" s="19">
        <v>8051.0</v>
      </c>
      <c r="X527" s="19">
        <v>0.0</v>
      </c>
      <c r="Y527" s="19">
        <v>86858.0</v>
      </c>
      <c r="Z527" s="19">
        <v>63965.0</v>
      </c>
      <c r="AA527" s="19">
        <v>150834.0</v>
      </c>
    </row>
    <row r="528" ht="14.25" hidden="1" customHeight="1">
      <c r="A528" s="11" t="s">
        <v>45</v>
      </c>
      <c r="B528" s="11" t="s">
        <v>558</v>
      </c>
      <c r="C528" s="12">
        <v>23053.0</v>
      </c>
      <c r="D528" s="12">
        <v>20472.0</v>
      </c>
      <c r="E528" s="12">
        <v>23738.0</v>
      </c>
      <c r="F528" s="12">
        <v>8582.0</v>
      </c>
      <c r="G528" s="12">
        <v>102.0</v>
      </c>
      <c r="H528" s="12">
        <v>37932.0</v>
      </c>
      <c r="I528" s="12">
        <v>193.0</v>
      </c>
      <c r="J528" s="12">
        <v>0.0</v>
      </c>
      <c r="K528" s="12">
        <v>7231.0</v>
      </c>
      <c r="L528" s="12">
        <v>16103.0</v>
      </c>
      <c r="M528" s="12">
        <v>14882.0</v>
      </c>
      <c r="N528" s="12">
        <v>17882.0</v>
      </c>
      <c r="O528" s="12">
        <v>21897.0</v>
      </c>
      <c r="P528" s="12">
        <v>3046.0</v>
      </c>
      <c r="Q528" s="12">
        <v>40782.0</v>
      </c>
      <c r="R528" s="12">
        <v>20498.0</v>
      </c>
      <c r="S528" s="12">
        <v>23813.0</v>
      </c>
      <c r="T528" s="12">
        <v>26799.0</v>
      </c>
      <c r="U528" s="12">
        <v>21146.0</v>
      </c>
      <c r="V528" s="12">
        <v>31798.0</v>
      </c>
      <c r="W528" s="12">
        <v>19928.0</v>
      </c>
      <c r="X528" s="12">
        <v>0.0</v>
      </c>
      <c r="Y528" s="12">
        <v>170170.0</v>
      </c>
      <c r="Z528" s="12">
        <v>209707.0</v>
      </c>
      <c r="AA528" s="12">
        <v>379887.0</v>
      </c>
    </row>
    <row r="529" ht="14.25" hidden="1" customHeight="1">
      <c r="A529" s="18" t="s">
        <v>45</v>
      </c>
      <c r="B529" s="18" t="s">
        <v>559</v>
      </c>
      <c r="C529" s="19">
        <v>0.0</v>
      </c>
      <c r="D529" s="19">
        <v>0.0</v>
      </c>
      <c r="E529" s="19">
        <v>2397.0</v>
      </c>
      <c r="F529" s="19">
        <v>905.0</v>
      </c>
      <c r="G529" s="19">
        <v>3229.0</v>
      </c>
      <c r="H529" s="19">
        <v>1328.0</v>
      </c>
      <c r="I529" s="19">
        <v>1302.0</v>
      </c>
      <c r="J529" s="19">
        <v>2403.0</v>
      </c>
      <c r="K529" s="19">
        <v>1559.0</v>
      </c>
      <c r="L529" s="19">
        <v>2288.0</v>
      </c>
      <c r="M529" s="19">
        <v>1132.0</v>
      </c>
      <c r="N529" s="19">
        <v>1099.0</v>
      </c>
      <c r="O529" s="19">
        <v>1363.0</v>
      </c>
      <c r="P529" s="19">
        <v>904.0</v>
      </c>
      <c r="Q529" s="19">
        <v>1073.0</v>
      </c>
      <c r="R529" s="19">
        <v>995.0</v>
      </c>
      <c r="S529" s="19">
        <v>1044.0</v>
      </c>
      <c r="T529" s="19">
        <v>746.0</v>
      </c>
      <c r="U529" s="19">
        <v>1334.0</v>
      </c>
      <c r="V529" s="19">
        <v>735.0</v>
      </c>
      <c r="W529" s="19">
        <v>575.0</v>
      </c>
      <c r="X529" s="19">
        <v>0.0</v>
      </c>
      <c r="Y529" s="19">
        <v>17642.0</v>
      </c>
      <c r="Z529" s="19">
        <v>8769.0</v>
      </c>
      <c r="AA529" s="19">
        <v>26419.0</v>
      </c>
    </row>
    <row r="530" ht="14.25" hidden="1" customHeight="1">
      <c r="A530" s="11" t="s">
        <v>45</v>
      </c>
      <c r="B530" s="11" t="s">
        <v>560</v>
      </c>
      <c r="C530" s="12">
        <v>0.0</v>
      </c>
      <c r="D530" s="12">
        <v>0.0</v>
      </c>
      <c r="E530" s="12">
        <v>2397.0</v>
      </c>
      <c r="F530" s="12">
        <v>859.0</v>
      </c>
      <c r="G530" s="12">
        <v>2911.0</v>
      </c>
      <c r="H530" s="12">
        <v>1601.0</v>
      </c>
      <c r="I530" s="12">
        <v>1041.0</v>
      </c>
      <c r="J530" s="12">
        <v>2111.0</v>
      </c>
      <c r="K530" s="12">
        <v>1711.0</v>
      </c>
      <c r="L530" s="12">
        <v>2025.0</v>
      </c>
      <c r="M530" s="12">
        <v>903.0</v>
      </c>
      <c r="N530" s="12">
        <v>1238.0</v>
      </c>
      <c r="O530" s="12">
        <v>1326.0</v>
      </c>
      <c r="P530" s="12">
        <v>1099.0</v>
      </c>
      <c r="Q530" s="12">
        <v>1161.0</v>
      </c>
      <c r="R530" s="12">
        <v>1093.0</v>
      </c>
      <c r="S530" s="12">
        <v>1131.0</v>
      </c>
      <c r="T530" s="12">
        <v>711.0</v>
      </c>
      <c r="U530" s="12">
        <v>1307.0</v>
      </c>
      <c r="V530" s="12">
        <v>960.0</v>
      </c>
      <c r="W530" s="12">
        <v>625.0</v>
      </c>
      <c r="X530" s="12">
        <v>0.0</v>
      </c>
      <c r="Y530" s="12">
        <v>16797.0</v>
      </c>
      <c r="Z530" s="12">
        <v>9413.0</v>
      </c>
      <c r="AA530" s="12">
        <v>26218.0</v>
      </c>
    </row>
    <row r="531" ht="14.25" hidden="1" customHeight="1">
      <c r="A531" s="18" t="s">
        <v>45</v>
      </c>
      <c r="B531" s="18" t="s">
        <v>561</v>
      </c>
      <c r="C531" s="19">
        <v>3251.0</v>
      </c>
      <c r="D531" s="19">
        <v>1807.0</v>
      </c>
      <c r="E531" s="19">
        <v>2600.0</v>
      </c>
      <c r="F531" s="19">
        <v>3586.0</v>
      </c>
      <c r="G531" s="19">
        <v>1654.0</v>
      </c>
      <c r="H531" s="19">
        <v>2095.0</v>
      </c>
      <c r="I531" s="19">
        <v>2566.0</v>
      </c>
      <c r="J531" s="19">
        <v>2478.0</v>
      </c>
      <c r="K531" s="19">
        <v>0.0</v>
      </c>
      <c r="L531" s="19">
        <v>1390.0</v>
      </c>
      <c r="M531" s="19">
        <v>2813.0</v>
      </c>
      <c r="N531" s="19">
        <v>1744.0</v>
      </c>
      <c r="O531" s="19">
        <v>2552.0</v>
      </c>
      <c r="P531" s="19">
        <v>596.0</v>
      </c>
      <c r="Q531" s="19">
        <v>1182.0</v>
      </c>
      <c r="R531" s="19">
        <v>1694.0</v>
      </c>
      <c r="S531" s="19">
        <v>150.0</v>
      </c>
      <c r="T531" s="19">
        <v>0.0</v>
      </c>
      <c r="U531" s="19">
        <v>0.0</v>
      </c>
      <c r="V531" s="19">
        <v>0.0</v>
      </c>
      <c r="W531" s="19">
        <v>0.0</v>
      </c>
      <c r="X531" s="19">
        <v>0.0</v>
      </c>
      <c r="Y531" s="19">
        <v>25984.0</v>
      </c>
      <c r="Z531" s="19">
        <v>6174.0</v>
      </c>
      <c r="AA531" s="19">
        <v>32165.0</v>
      </c>
    </row>
    <row r="532" ht="14.25" hidden="1" customHeight="1">
      <c r="A532" s="11" t="s">
        <v>45</v>
      </c>
      <c r="B532" s="11" t="s">
        <v>562</v>
      </c>
      <c r="C532" s="12">
        <v>9489.0</v>
      </c>
      <c r="D532" s="12">
        <v>6154.0</v>
      </c>
      <c r="E532" s="12">
        <v>2031.0</v>
      </c>
      <c r="F532" s="12">
        <v>11125.0</v>
      </c>
      <c r="G532" s="12">
        <v>3564.0</v>
      </c>
      <c r="H532" s="12">
        <v>7899.0</v>
      </c>
      <c r="I532" s="12">
        <v>10027.0</v>
      </c>
      <c r="J532" s="12">
        <v>8526.0</v>
      </c>
      <c r="K532" s="12">
        <v>4758.0</v>
      </c>
      <c r="L532" s="12">
        <v>7791.0</v>
      </c>
      <c r="M532" s="12">
        <v>7339.0</v>
      </c>
      <c r="N532" s="12">
        <v>8138.0</v>
      </c>
      <c r="O532" s="12">
        <v>1791.0</v>
      </c>
      <c r="P532" s="12">
        <v>175.0</v>
      </c>
      <c r="Q532" s="12">
        <v>1172.0</v>
      </c>
      <c r="R532" s="12">
        <v>0.0</v>
      </c>
      <c r="S532" s="12">
        <v>237.0</v>
      </c>
      <c r="T532" s="12">
        <v>95.0</v>
      </c>
      <c r="U532" s="12">
        <v>0.0</v>
      </c>
      <c r="V532" s="12">
        <v>0.0</v>
      </c>
      <c r="W532" s="12">
        <v>0.0</v>
      </c>
      <c r="X532" s="12">
        <v>0.0</v>
      </c>
      <c r="Y532" s="12">
        <v>86841.0</v>
      </c>
      <c r="Z532" s="12">
        <v>3470.0</v>
      </c>
      <c r="AA532" s="12">
        <v>90318.0</v>
      </c>
    </row>
    <row r="533" ht="14.25" hidden="1" customHeight="1">
      <c r="A533" s="18" t="s">
        <v>45</v>
      </c>
      <c r="B533" s="18" t="s">
        <v>419</v>
      </c>
      <c r="C533" s="19">
        <v>1674.0</v>
      </c>
      <c r="D533" s="19">
        <v>945.0</v>
      </c>
      <c r="E533" s="19">
        <v>525.0</v>
      </c>
      <c r="F533" s="19">
        <v>0.0</v>
      </c>
      <c r="G533" s="19">
        <v>0.0</v>
      </c>
      <c r="H533" s="19">
        <v>1.0</v>
      </c>
      <c r="I533" s="19">
        <v>1339.0</v>
      </c>
      <c r="J533" s="19">
        <v>1507.0</v>
      </c>
      <c r="K533" s="19">
        <v>240.0</v>
      </c>
      <c r="L533" s="19">
        <v>1442.0</v>
      </c>
      <c r="M533" s="19">
        <v>630.0</v>
      </c>
      <c r="N533" s="19">
        <v>530.0</v>
      </c>
      <c r="O533" s="19">
        <v>1286.0</v>
      </c>
      <c r="P533" s="19">
        <v>366.0</v>
      </c>
      <c r="Q533" s="19">
        <v>741.0</v>
      </c>
      <c r="R533" s="19">
        <v>1902.0</v>
      </c>
      <c r="S533" s="19">
        <v>282.0</v>
      </c>
      <c r="T533" s="19">
        <v>271.0</v>
      </c>
      <c r="U533" s="19">
        <v>76.0</v>
      </c>
      <c r="V533" s="19">
        <v>858.0</v>
      </c>
      <c r="W533" s="19">
        <v>291.0</v>
      </c>
      <c r="X533" s="19">
        <v>0.0</v>
      </c>
      <c r="Y533" s="19">
        <v>8833.0</v>
      </c>
      <c r="Z533" s="19">
        <v>6073.0</v>
      </c>
      <c r="AA533" s="19">
        <v>14915.0</v>
      </c>
    </row>
    <row r="534" ht="14.25" hidden="1" customHeight="1">
      <c r="A534" s="11" t="s">
        <v>45</v>
      </c>
      <c r="B534" s="11" t="s">
        <v>366</v>
      </c>
      <c r="C534" s="12">
        <v>6204.0</v>
      </c>
      <c r="D534" s="12">
        <v>112.0</v>
      </c>
      <c r="E534" s="12">
        <v>6128.0</v>
      </c>
      <c r="F534" s="12">
        <v>6544.0</v>
      </c>
      <c r="G534" s="12">
        <v>6082.0</v>
      </c>
      <c r="H534" s="12">
        <v>3449.0</v>
      </c>
      <c r="I534" s="12">
        <v>5641.0</v>
      </c>
      <c r="J534" s="12">
        <v>5206.0</v>
      </c>
      <c r="K534" s="12">
        <v>3949.0</v>
      </c>
      <c r="L534" s="12">
        <v>3827.0</v>
      </c>
      <c r="M534" s="12">
        <v>6377.0</v>
      </c>
      <c r="N534" s="12">
        <v>6369.0</v>
      </c>
      <c r="O534" s="12">
        <v>5194.0</v>
      </c>
      <c r="P534" s="12">
        <v>5076.0</v>
      </c>
      <c r="Q534" s="12">
        <v>6153.0</v>
      </c>
      <c r="R534" s="12">
        <v>4938.0</v>
      </c>
      <c r="S534" s="12">
        <v>3738.0</v>
      </c>
      <c r="T534" s="12">
        <v>4691.0</v>
      </c>
      <c r="U534" s="12">
        <v>5519.0</v>
      </c>
      <c r="V534" s="12">
        <v>5443.0</v>
      </c>
      <c r="W534" s="12">
        <v>6490.0</v>
      </c>
      <c r="X534" s="12">
        <v>0.0</v>
      </c>
      <c r="Y534" s="12">
        <v>59888.0</v>
      </c>
      <c r="Z534" s="12">
        <v>47242.0</v>
      </c>
      <c r="AA534" s="12">
        <v>107140.0</v>
      </c>
    </row>
    <row r="535" ht="14.25" hidden="1" customHeight="1">
      <c r="A535" s="18" t="s">
        <v>45</v>
      </c>
      <c r="B535" s="18" t="s">
        <v>563</v>
      </c>
      <c r="C535" s="19">
        <v>0.0</v>
      </c>
      <c r="D535" s="19">
        <v>0.0</v>
      </c>
      <c r="E535" s="19">
        <v>0.0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1718.0</v>
      </c>
      <c r="L535" s="19">
        <v>7278.0</v>
      </c>
      <c r="M535" s="19">
        <v>3658.0</v>
      </c>
      <c r="N535" s="19">
        <v>2844.0</v>
      </c>
      <c r="O535" s="19">
        <v>3181.0</v>
      </c>
      <c r="P535" s="19">
        <v>2128.0</v>
      </c>
      <c r="Q535" s="19">
        <v>2900.0</v>
      </c>
      <c r="R535" s="19">
        <v>3039.0</v>
      </c>
      <c r="S535" s="19">
        <v>3704.0</v>
      </c>
      <c r="T535" s="19">
        <v>1736.0</v>
      </c>
      <c r="U535" s="19">
        <v>2623.0</v>
      </c>
      <c r="V535" s="19">
        <v>2705.0</v>
      </c>
      <c r="W535" s="19">
        <v>3699.0</v>
      </c>
      <c r="X535" s="19">
        <v>0.0</v>
      </c>
      <c r="Y535" s="19">
        <v>15498.0</v>
      </c>
      <c r="Z535" s="19">
        <v>25715.0</v>
      </c>
      <c r="AA535" s="19">
        <v>41219.0</v>
      </c>
    </row>
    <row r="536" ht="14.25" hidden="1" customHeight="1">
      <c r="A536" s="11" t="s">
        <v>45</v>
      </c>
      <c r="B536" s="11" t="s">
        <v>365</v>
      </c>
      <c r="C536" s="12">
        <v>15289.0</v>
      </c>
      <c r="D536" s="12">
        <v>4824.0</v>
      </c>
      <c r="E536" s="12">
        <v>16880.0</v>
      </c>
      <c r="F536" s="12">
        <v>14393.0</v>
      </c>
      <c r="G536" s="12">
        <v>14226.0</v>
      </c>
      <c r="H536" s="12">
        <v>10206.0</v>
      </c>
      <c r="I536" s="12">
        <v>14926.0</v>
      </c>
      <c r="J536" s="12">
        <v>12612.0</v>
      </c>
      <c r="K536" s="12">
        <v>10173.0</v>
      </c>
      <c r="L536" s="12">
        <v>13063.0</v>
      </c>
      <c r="M536" s="12">
        <v>12543.0</v>
      </c>
      <c r="N536" s="12">
        <v>10807.0</v>
      </c>
      <c r="O536" s="12">
        <v>11421.0</v>
      </c>
      <c r="P536" s="12">
        <v>12654.0</v>
      </c>
      <c r="Q536" s="12">
        <v>14530.0</v>
      </c>
      <c r="R536" s="12">
        <v>14861.0</v>
      </c>
      <c r="S536" s="12">
        <v>10014.0</v>
      </c>
      <c r="T536" s="12">
        <v>12998.0</v>
      </c>
      <c r="U536" s="12">
        <v>10329.0</v>
      </c>
      <c r="V536" s="12">
        <v>12613.0</v>
      </c>
      <c r="W536" s="12">
        <v>9941.0</v>
      </c>
      <c r="X536" s="12">
        <v>0.0</v>
      </c>
      <c r="Y536" s="12">
        <v>149942.0</v>
      </c>
      <c r="Z536" s="12">
        <v>109361.0</v>
      </c>
      <c r="AA536" s="12">
        <v>259315.0</v>
      </c>
    </row>
    <row r="537" ht="14.25" hidden="1" customHeight="1">
      <c r="A537" s="18" t="s">
        <v>45</v>
      </c>
      <c r="B537" s="18" t="s">
        <v>564</v>
      </c>
      <c r="C537" s="19">
        <v>0.0</v>
      </c>
      <c r="D537" s="19">
        <v>0.0</v>
      </c>
      <c r="E537" s="19">
        <v>0.0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19">
        <v>0.0</v>
      </c>
      <c r="M537" s="19">
        <v>840.0</v>
      </c>
      <c r="N537" s="19">
        <v>1920.0</v>
      </c>
      <c r="O537" s="19">
        <v>360.0</v>
      </c>
      <c r="P537" s="19">
        <v>120.0</v>
      </c>
      <c r="Q537" s="19">
        <v>1800.0</v>
      </c>
      <c r="R537" s="19">
        <v>1440.0</v>
      </c>
      <c r="S537" s="19">
        <v>0.0</v>
      </c>
      <c r="T537" s="19">
        <v>0.0</v>
      </c>
      <c r="U537" s="19">
        <v>454.0</v>
      </c>
      <c r="V537" s="19">
        <v>240.0</v>
      </c>
      <c r="W537" s="19">
        <v>750.0</v>
      </c>
      <c r="X537" s="19">
        <v>0.0</v>
      </c>
      <c r="Y537" s="19">
        <v>2760.0</v>
      </c>
      <c r="Z537" s="19">
        <v>5164.0</v>
      </c>
      <c r="AA537" s="19">
        <v>7924.0</v>
      </c>
    </row>
    <row r="538" ht="14.25" hidden="1" customHeight="1">
      <c r="A538" s="11" t="s">
        <v>45</v>
      </c>
      <c r="B538" s="11" t="s">
        <v>368</v>
      </c>
      <c r="C538" s="12">
        <v>3725.0</v>
      </c>
      <c r="D538" s="12">
        <v>4411.0</v>
      </c>
      <c r="E538" s="12">
        <v>1469.0</v>
      </c>
      <c r="F538" s="12">
        <v>7833.0</v>
      </c>
      <c r="G538" s="12">
        <v>4812.0</v>
      </c>
      <c r="H538" s="12">
        <v>0.0</v>
      </c>
      <c r="I538" s="12">
        <v>0.0</v>
      </c>
      <c r="J538" s="12">
        <v>4850.0</v>
      </c>
      <c r="K538" s="12">
        <v>3527.0</v>
      </c>
      <c r="L538" s="12">
        <v>4367.0</v>
      </c>
      <c r="M538" s="12">
        <v>3663.0</v>
      </c>
      <c r="N538" s="12">
        <v>5501.0</v>
      </c>
      <c r="O538" s="12">
        <v>7990.0</v>
      </c>
      <c r="P538" s="12">
        <v>3561.0</v>
      </c>
      <c r="Q538" s="12">
        <v>2864.0</v>
      </c>
      <c r="R538" s="12">
        <v>5270.0</v>
      </c>
      <c r="S538" s="12">
        <v>3475.0</v>
      </c>
      <c r="T538" s="12">
        <v>4922.0</v>
      </c>
      <c r="U538" s="12">
        <v>3849.0</v>
      </c>
      <c r="V538" s="12">
        <v>5798.0</v>
      </c>
      <c r="W538" s="12">
        <v>4323.0</v>
      </c>
      <c r="X538" s="12">
        <v>0.0</v>
      </c>
      <c r="Y538" s="12">
        <v>44158.0</v>
      </c>
      <c r="Z538" s="12">
        <v>42052.0</v>
      </c>
      <c r="AA538" s="12">
        <v>86217.0</v>
      </c>
    </row>
    <row r="539" ht="14.25" hidden="1" customHeight="1">
      <c r="A539" s="18" t="s">
        <v>45</v>
      </c>
      <c r="B539" s="18" t="s">
        <v>565</v>
      </c>
      <c r="C539" s="19">
        <v>12486.0</v>
      </c>
      <c r="D539" s="19">
        <v>90.0</v>
      </c>
      <c r="E539" s="19">
        <v>0.0</v>
      </c>
      <c r="F539" s="19">
        <v>20847.0</v>
      </c>
      <c r="G539" s="19">
        <v>12457.0</v>
      </c>
      <c r="H539" s="19">
        <v>7931.0</v>
      </c>
      <c r="I539" s="19">
        <v>11285.0</v>
      </c>
      <c r="J539" s="19">
        <v>7709.0</v>
      </c>
      <c r="K539" s="19">
        <v>4657.0</v>
      </c>
      <c r="L539" s="19">
        <v>10121.0</v>
      </c>
      <c r="M539" s="19">
        <v>9010.0</v>
      </c>
      <c r="N539" s="19">
        <v>8470.0</v>
      </c>
      <c r="O539" s="19">
        <v>11020.0</v>
      </c>
      <c r="P539" s="19">
        <v>8412.0</v>
      </c>
      <c r="Q539" s="19">
        <v>10566.0</v>
      </c>
      <c r="R539" s="19">
        <v>11822.0</v>
      </c>
      <c r="S539" s="19">
        <v>6898.0</v>
      </c>
      <c r="T539" s="19">
        <v>7171.0</v>
      </c>
      <c r="U539" s="19">
        <v>4599.0</v>
      </c>
      <c r="V539" s="19">
        <v>4589.0</v>
      </c>
      <c r="W539" s="19">
        <v>6543.0</v>
      </c>
      <c r="X539" s="19">
        <v>0.0</v>
      </c>
      <c r="Y539" s="19">
        <v>105063.0</v>
      </c>
      <c r="Z539" s="19">
        <v>71620.0</v>
      </c>
      <c r="AA539" s="19">
        <v>176690.0</v>
      </c>
    </row>
    <row r="540" ht="14.25" hidden="1" customHeight="1">
      <c r="A540" s="11" t="s">
        <v>45</v>
      </c>
      <c r="B540" s="11" t="s">
        <v>468</v>
      </c>
      <c r="C540" s="12">
        <v>17761.0</v>
      </c>
      <c r="D540" s="12">
        <v>12448.0</v>
      </c>
      <c r="E540" s="12">
        <v>17318.0</v>
      </c>
      <c r="F540" s="12">
        <v>16634.0</v>
      </c>
      <c r="G540" s="12">
        <v>43803.0</v>
      </c>
      <c r="H540" s="12">
        <v>399.0</v>
      </c>
      <c r="I540" s="12">
        <v>29277.0</v>
      </c>
      <c r="J540" s="12">
        <v>27744.0</v>
      </c>
      <c r="K540" s="12">
        <v>22474.0</v>
      </c>
      <c r="L540" s="12">
        <v>18087.0</v>
      </c>
      <c r="M540" s="12">
        <v>21952.0</v>
      </c>
      <c r="N540" s="12">
        <v>32120.0</v>
      </c>
      <c r="O540" s="12">
        <v>10201.0</v>
      </c>
      <c r="P540" s="12">
        <v>25591.0</v>
      </c>
      <c r="Q540" s="12">
        <v>28927.0</v>
      </c>
      <c r="R540" s="12">
        <v>27559.0</v>
      </c>
      <c r="S540" s="12">
        <v>13986.0</v>
      </c>
      <c r="T540" s="12">
        <v>29528.0</v>
      </c>
      <c r="U540" s="12">
        <v>7192.0</v>
      </c>
      <c r="V540" s="12">
        <v>25995.0</v>
      </c>
      <c r="W540" s="12">
        <v>28921.0</v>
      </c>
      <c r="X540" s="12">
        <v>0.0</v>
      </c>
      <c r="Y540" s="12">
        <v>260017.0</v>
      </c>
      <c r="Z540" s="12">
        <v>197900.0</v>
      </c>
      <c r="AA540" s="12">
        <v>457928.0</v>
      </c>
    </row>
    <row r="541" ht="14.25" hidden="1" customHeight="1">
      <c r="A541" s="18" t="s">
        <v>45</v>
      </c>
      <c r="B541" s="18" t="s">
        <v>566</v>
      </c>
      <c r="C541" s="19">
        <v>0.0</v>
      </c>
      <c r="D541" s="19">
        <v>787.0</v>
      </c>
      <c r="E541" s="19">
        <v>906.0</v>
      </c>
      <c r="F541" s="19">
        <v>660.0</v>
      </c>
      <c r="G541" s="19">
        <v>603.0</v>
      </c>
      <c r="H541" s="19">
        <v>1361.0</v>
      </c>
      <c r="I541" s="19">
        <v>1150.0</v>
      </c>
      <c r="J541" s="19">
        <v>1036.0</v>
      </c>
      <c r="K541" s="19">
        <v>1037.0</v>
      </c>
      <c r="L541" s="19">
        <v>1258.0</v>
      </c>
      <c r="M541" s="19">
        <v>1783.0</v>
      </c>
      <c r="N541" s="19">
        <v>1153.0</v>
      </c>
      <c r="O541" s="19">
        <v>1117.0</v>
      </c>
      <c r="P541" s="19">
        <v>565.0</v>
      </c>
      <c r="Q541" s="19">
        <v>591.0</v>
      </c>
      <c r="R541" s="19">
        <v>0.0</v>
      </c>
      <c r="S541" s="19">
        <v>0.0</v>
      </c>
      <c r="T541" s="19">
        <v>460.0</v>
      </c>
      <c r="U541" s="19">
        <v>0.0</v>
      </c>
      <c r="V541" s="19">
        <v>0.0</v>
      </c>
      <c r="W541" s="19">
        <v>0.0</v>
      </c>
      <c r="X541" s="19">
        <v>0.0</v>
      </c>
      <c r="Y541" s="19">
        <v>11734.0</v>
      </c>
      <c r="Z541" s="19">
        <v>2733.0</v>
      </c>
      <c r="AA541" s="19">
        <v>14476.0</v>
      </c>
    </row>
    <row r="542" ht="14.25" hidden="1" customHeight="1">
      <c r="A542" s="11" t="s">
        <v>45</v>
      </c>
      <c r="B542" s="11" t="s">
        <v>567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0.0</v>
      </c>
      <c r="L542" s="12">
        <v>0.0</v>
      </c>
      <c r="M542" s="12">
        <v>618.0</v>
      </c>
      <c r="N542" s="12">
        <v>3301.0</v>
      </c>
      <c r="O542" s="12">
        <v>2357.0</v>
      </c>
      <c r="P542" s="12">
        <v>1570.0</v>
      </c>
      <c r="Q542" s="12">
        <v>3331.0</v>
      </c>
      <c r="R542" s="12">
        <v>820.0</v>
      </c>
      <c r="S542" s="12">
        <v>2056.0</v>
      </c>
      <c r="T542" s="12">
        <v>0.0</v>
      </c>
      <c r="U542" s="12">
        <v>1010.0</v>
      </c>
      <c r="V542" s="12">
        <v>0.0</v>
      </c>
      <c r="W542" s="12">
        <v>0.0</v>
      </c>
      <c r="X542" s="12">
        <v>0.0</v>
      </c>
      <c r="Y542" s="12">
        <v>3919.0</v>
      </c>
      <c r="Z542" s="12">
        <v>11144.0</v>
      </c>
      <c r="AA542" s="12">
        <v>15065.0</v>
      </c>
    </row>
    <row r="543" ht="14.25" hidden="1" customHeight="1">
      <c r="A543" s="18" t="s">
        <v>45</v>
      </c>
      <c r="B543" s="18" t="s">
        <v>568</v>
      </c>
      <c r="C543" s="19">
        <v>784.0</v>
      </c>
      <c r="D543" s="19">
        <v>991.0</v>
      </c>
      <c r="E543" s="19">
        <v>1090.0</v>
      </c>
      <c r="F543" s="19">
        <v>1124.0</v>
      </c>
      <c r="G543" s="19">
        <v>467.0</v>
      </c>
      <c r="H543" s="19">
        <v>628.0</v>
      </c>
      <c r="I543" s="19">
        <v>1087.0</v>
      </c>
      <c r="J543" s="19">
        <v>462.0</v>
      </c>
      <c r="K543" s="19">
        <v>703.0</v>
      </c>
      <c r="L543" s="19">
        <v>70.0</v>
      </c>
      <c r="M543" s="19">
        <v>1479.0</v>
      </c>
      <c r="N543" s="19">
        <v>309.0</v>
      </c>
      <c r="O543" s="19">
        <v>582.0</v>
      </c>
      <c r="P543" s="19">
        <v>1131.0</v>
      </c>
      <c r="Q543" s="19">
        <v>110.0</v>
      </c>
      <c r="R543" s="19">
        <v>0.0</v>
      </c>
      <c r="S543" s="19">
        <v>0.0</v>
      </c>
      <c r="T543" s="19">
        <v>0.0</v>
      </c>
      <c r="U543" s="19">
        <v>0.0</v>
      </c>
      <c r="V543" s="19">
        <v>0.0</v>
      </c>
      <c r="W543" s="19">
        <v>0.0</v>
      </c>
      <c r="X543" s="19">
        <v>0.0</v>
      </c>
      <c r="Y543" s="19">
        <v>9194.0</v>
      </c>
      <c r="Z543" s="19">
        <v>1823.0</v>
      </c>
      <c r="AA543" s="19">
        <v>11022.0</v>
      </c>
    </row>
    <row r="544" ht="14.25" hidden="1" customHeight="1">
      <c r="A544" s="11" t="s">
        <v>45</v>
      </c>
      <c r="B544" s="11" t="s">
        <v>569</v>
      </c>
      <c r="C544" s="12">
        <v>2360.0</v>
      </c>
      <c r="D544" s="12">
        <v>2957.0</v>
      </c>
      <c r="E544" s="12">
        <v>2836.0</v>
      </c>
      <c r="F544" s="12">
        <v>3940.0</v>
      </c>
      <c r="G544" s="12">
        <v>2992.0</v>
      </c>
      <c r="H544" s="12">
        <v>3554.0</v>
      </c>
      <c r="I544" s="12">
        <v>4928.0</v>
      </c>
      <c r="J544" s="12">
        <v>2651.0</v>
      </c>
      <c r="K544" s="12">
        <v>2835.0</v>
      </c>
      <c r="L544" s="12">
        <v>3678.0</v>
      </c>
      <c r="M544" s="12">
        <v>2457.0</v>
      </c>
      <c r="N544" s="12">
        <v>2800.0</v>
      </c>
      <c r="O544" s="12">
        <v>4034.0</v>
      </c>
      <c r="P544" s="12">
        <v>201.0</v>
      </c>
      <c r="Q544" s="12">
        <v>5252.0</v>
      </c>
      <c r="R544" s="12">
        <v>4901.0</v>
      </c>
      <c r="S544" s="12">
        <v>4439.0</v>
      </c>
      <c r="T544" s="12">
        <v>4674.0</v>
      </c>
      <c r="U544" s="12">
        <v>5145.0</v>
      </c>
      <c r="V544" s="12">
        <v>5371.0</v>
      </c>
      <c r="W544" s="12">
        <v>4253.0</v>
      </c>
      <c r="X544" s="12">
        <v>0.0</v>
      </c>
      <c r="Y544" s="12">
        <v>37988.0</v>
      </c>
      <c r="Z544" s="12">
        <v>38270.0</v>
      </c>
      <c r="AA544" s="12">
        <v>76267.0</v>
      </c>
    </row>
    <row r="545" ht="14.25" hidden="1" customHeight="1">
      <c r="A545" s="18" t="s">
        <v>45</v>
      </c>
      <c r="B545" s="18" t="s">
        <v>570</v>
      </c>
      <c r="C545" s="19">
        <v>0.0</v>
      </c>
      <c r="D545" s="19">
        <v>705.0</v>
      </c>
      <c r="E545" s="19">
        <v>0.0</v>
      </c>
      <c r="F545" s="19">
        <v>725.0</v>
      </c>
      <c r="G545" s="19">
        <v>1034.0</v>
      </c>
      <c r="H545" s="19">
        <v>500.0</v>
      </c>
      <c r="I545" s="19">
        <v>837.0</v>
      </c>
      <c r="J545" s="19">
        <v>824.0</v>
      </c>
      <c r="K545" s="19">
        <v>1222.0</v>
      </c>
      <c r="L545" s="19">
        <v>4510.0</v>
      </c>
      <c r="M545" s="19">
        <v>3592.0</v>
      </c>
      <c r="N545" s="19">
        <v>3262.0</v>
      </c>
      <c r="O545" s="19">
        <v>2009.0</v>
      </c>
      <c r="P545" s="19">
        <v>1015.0</v>
      </c>
      <c r="Q545" s="19">
        <v>2630.0</v>
      </c>
      <c r="R545" s="19">
        <v>615.0</v>
      </c>
      <c r="S545" s="19">
        <v>0.0</v>
      </c>
      <c r="T545" s="19">
        <v>1216.0</v>
      </c>
      <c r="U545" s="19">
        <v>1100.0</v>
      </c>
      <c r="V545" s="19">
        <v>710.0</v>
      </c>
      <c r="W545" s="19">
        <v>1500.0</v>
      </c>
      <c r="X545" s="19">
        <v>0.0</v>
      </c>
      <c r="Y545" s="19">
        <v>17211.0</v>
      </c>
      <c r="Z545" s="19">
        <v>10795.0</v>
      </c>
      <c r="AA545" s="19">
        <v>28013.0</v>
      </c>
    </row>
    <row r="546" ht="14.25" hidden="1" customHeight="1">
      <c r="A546" s="11" t="s">
        <v>45</v>
      </c>
      <c r="B546" s="11" t="s">
        <v>571</v>
      </c>
      <c r="C546" s="12">
        <v>1712.0</v>
      </c>
      <c r="D546" s="12">
        <v>1373.0</v>
      </c>
      <c r="E546" s="12">
        <v>1844.0</v>
      </c>
      <c r="F546" s="12">
        <v>1482.0</v>
      </c>
      <c r="G546" s="12">
        <v>0.0</v>
      </c>
      <c r="H546" s="12">
        <v>0.0</v>
      </c>
      <c r="I546" s="12">
        <v>1192.0</v>
      </c>
      <c r="J546" s="12">
        <v>1914.0</v>
      </c>
      <c r="K546" s="12">
        <v>1005.0</v>
      </c>
      <c r="L546" s="12">
        <v>820.0</v>
      </c>
      <c r="M546" s="12">
        <v>1104.0</v>
      </c>
      <c r="N546" s="12">
        <v>1264.0</v>
      </c>
      <c r="O546" s="12">
        <v>1627.0</v>
      </c>
      <c r="P546" s="12">
        <v>1384.0</v>
      </c>
      <c r="Q546" s="12">
        <v>1350.0</v>
      </c>
      <c r="R546" s="12">
        <v>1752.0</v>
      </c>
      <c r="S546" s="12">
        <v>1734.0</v>
      </c>
      <c r="T546" s="12">
        <v>2080.0</v>
      </c>
      <c r="U546" s="12">
        <v>2209.0</v>
      </c>
      <c r="V546" s="12">
        <v>3185.0</v>
      </c>
      <c r="W546" s="12">
        <v>1755.0</v>
      </c>
      <c r="X546" s="12">
        <v>0.0</v>
      </c>
      <c r="Y546" s="12">
        <v>13710.0</v>
      </c>
      <c r="Z546" s="12">
        <v>17076.0</v>
      </c>
      <c r="AA546" s="12">
        <v>30793.0</v>
      </c>
    </row>
    <row r="547" ht="14.25" hidden="1" customHeight="1">
      <c r="A547" s="18" t="s">
        <v>45</v>
      </c>
      <c r="B547" s="18" t="s">
        <v>572</v>
      </c>
      <c r="C547" s="19">
        <v>93.0</v>
      </c>
      <c r="D547" s="19">
        <v>1220.0</v>
      </c>
      <c r="E547" s="19">
        <v>3413.0</v>
      </c>
      <c r="F547" s="19">
        <v>1627.0</v>
      </c>
      <c r="G547" s="19">
        <v>2356.0</v>
      </c>
      <c r="H547" s="19">
        <v>1805.0</v>
      </c>
      <c r="I547" s="19">
        <v>1984.0</v>
      </c>
      <c r="J547" s="19">
        <v>2143.0</v>
      </c>
      <c r="K547" s="19">
        <v>1204.0</v>
      </c>
      <c r="L547" s="19">
        <v>1567.0</v>
      </c>
      <c r="M547" s="19">
        <v>1434.0</v>
      </c>
      <c r="N547" s="19">
        <v>2045.0</v>
      </c>
      <c r="O547" s="19">
        <v>1818.0</v>
      </c>
      <c r="P547" s="19">
        <v>3287.0</v>
      </c>
      <c r="Q547" s="19">
        <v>4588.0</v>
      </c>
      <c r="R547" s="19">
        <v>334.0</v>
      </c>
      <c r="S547" s="19">
        <v>109.0</v>
      </c>
      <c r="T547" s="19">
        <v>0.0</v>
      </c>
      <c r="U547" s="19">
        <v>0.0</v>
      </c>
      <c r="V547" s="19">
        <v>0.0</v>
      </c>
      <c r="W547" s="19">
        <v>0.0</v>
      </c>
      <c r="X547" s="19">
        <v>0.0</v>
      </c>
      <c r="Y547" s="19">
        <v>20891.0</v>
      </c>
      <c r="Z547" s="19">
        <v>10136.0</v>
      </c>
      <c r="AA547" s="19">
        <v>31034.0</v>
      </c>
    </row>
    <row r="548" ht="14.25" hidden="1" customHeight="1">
      <c r="A548" s="11" t="s">
        <v>45</v>
      </c>
      <c r="B548" s="11" t="s">
        <v>573</v>
      </c>
      <c r="C548" s="12">
        <v>0.0</v>
      </c>
      <c r="D548" s="12">
        <v>0.0</v>
      </c>
      <c r="E548" s="12">
        <v>2397.0</v>
      </c>
      <c r="F548" s="12">
        <v>911.0</v>
      </c>
      <c r="G548" s="12">
        <v>3110.0</v>
      </c>
      <c r="H548" s="12">
        <v>1380.0</v>
      </c>
      <c r="I548" s="12">
        <v>3100.0</v>
      </c>
      <c r="J548" s="12">
        <v>2449.0</v>
      </c>
      <c r="K548" s="12">
        <v>2032.0</v>
      </c>
      <c r="L548" s="12">
        <v>1938.0</v>
      </c>
      <c r="M548" s="12">
        <v>1038.0</v>
      </c>
      <c r="N548" s="12">
        <v>1361.0</v>
      </c>
      <c r="O548" s="12">
        <v>1356.0</v>
      </c>
      <c r="P548" s="12">
        <v>1026.0</v>
      </c>
      <c r="Q548" s="12">
        <v>1349.0</v>
      </c>
      <c r="R548" s="12">
        <v>1227.0</v>
      </c>
      <c r="S548" s="12">
        <v>1250.0</v>
      </c>
      <c r="T548" s="12">
        <v>658.0</v>
      </c>
      <c r="U548" s="12">
        <v>1345.0</v>
      </c>
      <c r="V548" s="12">
        <v>1031.0</v>
      </c>
      <c r="W548" s="12">
        <v>775.0</v>
      </c>
      <c r="X548" s="12">
        <v>0.0</v>
      </c>
      <c r="Y548" s="12">
        <v>19716.0</v>
      </c>
      <c r="Z548" s="12">
        <v>10017.0</v>
      </c>
      <c r="AA548" s="12">
        <v>29742.0</v>
      </c>
    </row>
    <row r="549" ht="14.25" hidden="1" customHeight="1">
      <c r="A549" s="18" t="s">
        <v>45</v>
      </c>
      <c r="B549" s="18" t="s">
        <v>574</v>
      </c>
      <c r="C549" s="19">
        <v>0.0</v>
      </c>
      <c r="D549" s="19">
        <v>0.0</v>
      </c>
      <c r="E549" s="19">
        <v>2717.0</v>
      </c>
      <c r="F549" s="19">
        <v>952.0</v>
      </c>
      <c r="G549" s="19">
        <v>3667.0</v>
      </c>
      <c r="H549" s="19">
        <v>1410.0</v>
      </c>
      <c r="I549" s="19">
        <v>2573.0</v>
      </c>
      <c r="J549" s="19">
        <v>2602.0</v>
      </c>
      <c r="K549" s="19">
        <v>2073.0</v>
      </c>
      <c r="L549" s="19">
        <v>2475.0</v>
      </c>
      <c r="M549" s="19">
        <v>1172.0</v>
      </c>
      <c r="N549" s="19">
        <v>1134.0</v>
      </c>
      <c r="O549" s="19">
        <v>252.0</v>
      </c>
      <c r="P549" s="19">
        <v>0.0</v>
      </c>
      <c r="Q549" s="19">
        <v>0.0</v>
      </c>
      <c r="R549" s="19">
        <v>0.0</v>
      </c>
      <c r="S549" s="19">
        <v>0.0</v>
      </c>
      <c r="T549" s="19">
        <v>0.0</v>
      </c>
      <c r="U549" s="19">
        <v>0.0</v>
      </c>
      <c r="V549" s="19">
        <v>0.0</v>
      </c>
      <c r="W549" s="19">
        <v>0.0</v>
      </c>
      <c r="X549" s="19">
        <v>0.0</v>
      </c>
      <c r="Y549" s="19">
        <v>20775.0</v>
      </c>
      <c r="Z549" s="19">
        <v>252.0</v>
      </c>
      <c r="AA549" s="19">
        <v>21032.0</v>
      </c>
    </row>
    <row r="550" ht="14.25" hidden="1" customHeight="1">
      <c r="A550" s="11" t="s">
        <v>45</v>
      </c>
      <c r="B550" s="11" t="s">
        <v>575</v>
      </c>
      <c r="C550" s="12">
        <v>1308.0</v>
      </c>
      <c r="D550" s="12">
        <v>2955.0</v>
      </c>
      <c r="E550" s="12">
        <v>298.0</v>
      </c>
      <c r="F550" s="12">
        <v>0.0</v>
      </c>
      <c r="G550" s="12">
        <v>0.0</v>
      </c>
      <c r="H550" s="12">
        <v>0.0</v>
      </c>
      <c r="I550" s="12">
        <v>0.0</v>
      </c>
      <c r="J550" s="12">
        <v>178.0</v>
      </c>
      <c r="K550" s="12">
        <v>1108.0</v>
      </c>
      <c r="L550" s="12">
        <v>1610.0</v>
      </c>
      <c r="M550" s="12">
        <v>960.0</v>
      </c>
      <c r="N550" s="12">
        <v>531.0</v>
      </c>
      <c r="O550" s="12">
        <v>485.0</v>
      </c>
      <c r="P550" s="12">
        <v>351.0</v>
      </c>
      <c r="Q550" s="12">
        <v>501.0</v>
      </c>
      <c r="R550" s="12">
        <v>598.0</v>
      </c>
      <c r="S550" s="12">
        <v>180.0</v>
      </c>
      <c r="T550" s="12">
        <v>0.0</v>
      </c>
      <c r="U550" s="12">
        <v>0.0</v>
      </c>
      <c r="V550" s="12">
        <v>0.0</v>
      </c>
      <c r="W550" s="12">
        <v>0.0</v>
      </c>
      <c r="X550" s="12">
        <v>0.0</v>
      </c>
      <c r="Y550" s="12">
        <v>8948.0</v>
      </c>
      <c r="Z550" s="12">
        <v>2115.0</v>
      </c>
      <c r="AA550" s="12">
        <v>11068.0</v>
      </c>
    </row>
    <row r="551" ht="14.25" hidden="1" customHeight="1">
      <c r="A551" s="18" t="s">
        <v>45</v>
      </c>
      <c r="B551" s="18" t="s">
        <v>576</v>
      </c>
      <c r="C551" s="19">
        <v>0.0</v>
      </c>
      <c r="D551" s="19">
        <v>0.0</v>
      </c>
      <c r="E551" s="19">
        <v>0.0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0.0</v>
      </c>
      <c r="L551" s="19">
        <v>0.0</v>
      </c>
      <c r="M551" s="19">
        <v>0.0</v>
      </c>
      <c r="N551" s="19">
        <v>4032.0</v>
      </c>
      <c r="O551" s="19">
        <v>2912.0</v>
      </c>
      <c r="P551" s="19">
        <v>2524.0</v>
      </c>
      <c r="Q551" s="19">
        <v>3134.0</v>
      </c>
      <c r="R551" s="19">
        <v>2942.0</v>
      </c>
      <c r="S551" s="19">
        <v>2952.0</v>
      </c>
      <c r="T551" s="19">
        <v>1386.0</v>
      </c>
      <c r="U551" s="19">
        <v>3635.0</v>
      </c>
      <c r="V551" s="19">
        <v>2671.0</v>
      </c>
      <c r="W551" s="19">
        <v>2373.0</v>
      </c>
      <c r="X551" s="19">
        <v>0.0</v>
      </c>
      <c r="Y551" s="19">
        <v>4032.0</v>
      </c>
      <c r="Z551" s="19">
        <v>24529.0</v>
      </c>
      <c r="AA551" s="19">
        <v>28566.0</v>
      </c>
    </row>
    <row r="552" ht="14.25" hidden="1" customHeight="1">
      <c r="A552" s="11" t="s">
        <v>45</v>
      </c>
      <c r="B552" s="11" t="s">
        <v>360</v>
      </c>
      <c r="C552" s="12">
        <v>17155.0</v>
      </c>
      <c r="D552" s="12">
        <v>1682.0</v>
      </c>
      <c r="E552" s="12">
        <v>21686.0</v>
      </c>
      <c r="F552" s="12">
        <v>66.0</v>
      </c>
      <c r="G552" s="12">
        <v>21784.0</v>
      </c>
      <c r="H552" s="12">
        <v>15475.0</v>
      </c>
      <c r="I552" s="12">
        <v>9749.0</v>
      </c>
      <c r="J552" s="12">
        <v>21403.0</v>
      </c>
      <c r="K552" s="12">
        <v>14120.0</v>
      </c>
      <c r="L552" s="12">
        <v>11521.0</v>
      </c>
      <c r="M552" s="12">
        <v>19698.0</v>
      </c>
      <c r="N552" s="12">
        <v>12921.0</v>
      </c>
      <c r="O552" s="12">
        <v>15858.0</v>
      </c>
      <c r="P552" s="12">
        <v>13158.0</v>
      </c>
      <c r="Q552" s="12">
        <v>18770.0</v>
      </c>
      <c r="R552" s="12">
        <v>19804.0</v>
      </c>
      <c r="S552" s="12">
        <v>6682.0</v>
      </c>
      <c r="T552" s="12">
        <v>18563.0</v>
      </c>
      <c r="U552" s="12">
        <v>11790.0</v>
      </c>
      <c r="V552" s="12">
        <v>12191.0</v>
      </c>
      <c r="W552" s="12">
        <v>13246.0</v>
      </c>
      <c r="X552" s="12">
        <v>0.0</v>
      </c>
      <c r="Y552" s="12">
        <v>167260.0</v>
      </c>
      <c r="Z552" s="12">
        <v>130062.0</v>
      </c>
      <c r="AA552" s="12">
        <v>297331.0</v>
      </c>
    </row>
    <row r="553" ht="14.25" hidden="1" customHeight="1">
      <c r="A553" s="18" t="s">
        <v>45</v>
      </c>
      <c r="B553" s="18" t="s">
        <v>577</v>
      </c>
      <c r="C553" s="19">
        <v>0.0</v>
      </c>
      <c r="D553" s="19">
        <v>0.0</v>
      </c>
      <c r="E553" s="19">
        <v>1319.0</v>
      </c>
      <c r="F553" s="19">
        <v>60.0</v>
      </c>
      <c r="G553" s="19">
        <v>0.0</v>
      </c>
      <c r="H553" s="19">
        <v>0.0</v>
      </c>
      <c r="I553" s="19">
        <v>505.0</v>
      </c>
      <c r="J553" s="19">
        <v>66.0</v>
      </c>
      <c r="K553" s="19">
        <v>0.0</v>
      </c>
      <c r="L553" s="19">
        <v>0.0</v>
      </c>
      <c r="M553" s="19">
        <v>219.0</v>
      </c>
      <c r="N553" s="19">
        <v>950.0</v>
      </c>
      <c r="O553" s="19">
        <v>375.0</v>
      </c>
      <c r="P553" s="19">
        <v>0.0</v>
      </c>
      <c r="Q553" s="19">
        <v>0.0</v>
      </c>
      <c r="R553" s="19">
        <v>0.0</v>
      </c>
      <c r="S553" s="19">
        <v>0.0</v>
      </c>
      <c r="T553" s="19">
        <v>0.0</v>
      </c>
      <c r="U553" s="19">
        <v>0.0</v>
      </c>
      <c r="V553" s="19">
        <v>0.0</v>
      </c>
      <c r="W553" s="19">
        <v>0.0</v>
      </c>
      <c r="X553" s="19">
        <v>0.0</v>
      </c>
      <c r="Y553" s="19">
        <v>3119.0</v>
      </c>
      <c r="Z553" s="19">
        <v>375.0</v>
      </c>
      <c r="AA553" s="19">
        <v>3496.0</v>
      </c>
    </row>
    <row r="554" ht="14.25" hidden="1" customHeight="1">
      <c r="A554" s="11" t="s">
        <v>45</v>
      </c>
      <c r="B554" s="11" t="s">
        <v>578</v>
      </c>
      <c r="C554" s="12">
        <v>90.0</v>
      </c>
      <c r="D554" s="12">
        <v>0.0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0.0</v>
      </c>
      <c r="N554" s="12">
        <v>0.0</v>
      </c>
      <c r="O554" s="12">
        <v>582.0</v>
      </c>
      <c r="P554" s="12">
        <v>730.0</v>
      </c>
      <c r="Q554" s="12">
        <v>250.0</v>
      </c>
      <c r="R554" s="12">
        <v>563.0</v>
      </c>
      <c r="S554" s="12">
        <v>0.0</v>
      </c>
      <c r="T554" s="12">
        <v>0.0</v>
      </c>
      <c r="U554" s="12">
        <v>0.0</v>
      </c>
      <c r="V554" s="12">
        <v>0.0</v>
      </c>
      <c r="W554" s="12">
        <v>0.0</v>
      </c>
      <c r="X554" s="12">
        <v>0.0</v>
      </c>
      <c r="Y554" s="12">
        <v>90.0</v>
      </c>
      <c r="Z554" s="12">
        <v>2125.0</v>
      </c>
      <c r="AA554" s="12">
        <v>2217.0</v>
      </c>
    </row>
    <row r="555" ht="14.25" hidden="1" customHeight="1">
      <c r="A555" s="18" t="s">
        <v>45</v>
      </c>
      <c r="B555" s="18" t="s">
        <v>579</v>
      </c>
      <c r="C555" s="19">
        <v>0.0</v>
      </c>
      <c r="D555" s="19">
        <v>0.0</v>
      </c>
      <c r="E555" s="19">
        <v>330.0</v>
      </c>
      <c r="F555" s="19">
        <v>144.0</v>
      </c>
      <c r="G555" s="19">
        <v>161.0</v>
      </c>
      <c r="H555" s="19">
        <v>260.0</v>
      </c>
      <c r="I555" s="19">
        <v>150.0</v>
      </c>
      <c r="J555" s="19">
        <v>415.0</v>
      </c>
      <c r="K555" s="19">
        <v>150.0</v>
      </c>
      <c r="L555" s="19">
        <v>285.0</v>
      </c>
      <c r="M555" s="19">
        <v>59.0</v>
      </c>
      <c r="N555" s="19">
        <v>239.0</v>
      </c>
      <c r="O555" s="19">
        <v>223.0</v>
      </c>
      <c r="P555" s="19">
        <v>60.0</v>
      </c>
      <c r="Q555" s="19">
        <v>60.0</v>
      </c>
      <c r="R555" s="19">
        <v>59.0</v>
      </c>
      <c r="S555" s="19">
        <v>119.0</v>
      </c>
      <c r="T555" s="19">
        <v>0.0</v>
      </c>
      <c r="U555" s="19">
        <v>527.0</v>
      </c>
      <c r="V555" s="19">
        <v>540.0</v>
      </c>
      <c r="W555" s="19">
        <v>1426.0</v>
      </c>
      <c r="X555" s="19">
        <v>0.0</v>
      </c>
      <c r="Y555" s="19">
        <v>2193.0</v>
      </c>
      <c r="Z555" s="19">
        <v>3014.0</v>
      </c>
      <c r="AA555" s="19">
        <v>5213.0</v>
      </c>
    </row>
    <row r="556" ht="14.25" hidden="1" customHeight="1">
      <c r="A556" s="11" t="s">
        <v>45</v>
      </c>
      <c r="B556" s="11" t="s">
        <v>580</v>
      </c>
      <c r="C556" s="12">
        <v>49.0</v>
      </c>
      <c r="D556" s="12">
        <v>0.0</v>
      </c>
      <c r="E556" s="12">
        <v>0.0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163.0</v>
      </c>
      <c r="P556" s="12">
        <v>145.0</v>
      </c>
      <c r="Q556" s="12">
        <v>187.0</v>
      </c>
      <c r="R556" s="12">
        <v>120.0</v>
      </c>
      <c r="S556" s="12">
        <v>57.0</v>
      </c>
      <c r="T556" s="12">
        <v>255.0</v>
      </c>
      <c r="U556" s="12">
        <v>145.0</v>
      </c>
      <c r="V556" s="12">
        <v>18.0</v>
      </c>
      <c r="W556" s="12">
        <v>0.0</v>
      </c>
      <c r="X556" s="12">
        <v>0.0</v>
      </c>
      <c r="Y556" s="12">
        <v>49.0</v>
      </c>
      <c r="Z556" s="12">
        <v>1090.0</v>
      </c>
      <c r="AA556" s="12">
        <v>1140.0</v>
      </c>
    </row>
    <row r="557" ht="14.25" hidden="1" customHeight="1">
      <c r="A557" s="18" t="s">
        <v>45</v>
      </c>
      <c r="B557" s="18" t="s">
        <v>581</v>
      </c>
      <c r="C557" s="19">
        <v>973.0</v>
      </c>
      <c r="D557" s="19">
        <v>298.0</v>
      </c>
      <c r="E557" s="19">
        <v>918.0</v>
      </c>
      <c r="F557" s="19">
        <v>14.0</v>
      </c>
      <c r="G557" s="19">
        <v>0.0</v>
      </c>
      <c r="H557" s="19">
        <v>333.0</v>
      </c>
      <c r="I557" s="19">
        <v>416.0</v>
      </c>
      <c r="J557" s="19">
        <v>283.0</v>
      </c>
      <c r="K557" s="19">
        <v>395.0</v>
      </c>
      <c r="L557" s="19">
        <v>764.0</v>
      </c>
      <c r="M557" s="19">
        <v>649.0</v>
      </c>
      <c r="N557" s="19">
        <v>1051.0</v>
      </c>
      <c r="O557" s="19">
        <v>583.0</v>
      </c>
      <c r="P557" s="19">
        <v>0.0</v>
      </c>
      <c r="Q557" s="19">
        <v>588.0</v>
      </c>
      <c r="R557" s="19">
        <v>1141.0</v>
      </c>
      <c r="S557" s="19">
        <v>100.0</v>
      </c>
      <c r="T557" s="19">
        <v>21.0</v>
      </c>
      <c r="U557" s="19">
        <v>0.0</v>
      </c>
      <c r="V557" s="19">
        <v>0.0</v>
      </c>
      <c r="W557" s="19">
        <v>0.0</v>
      </c>
      <c r="X557" s="19">
        <v>0.0</v>
      </c>
      <c r="Y557" s="19">
        <v>6094.0</v>
      </c>
      <c r="Z557" s="19">
        <v>2433.0</v>
      </c>
      <c r="AA557" s="19">
        <v>8532.0</v>
      </c>
    </row>
    <row r="558" ht="14.25" hidden="1" customHeight="1">
      <c r="A558" s="11" t="s">
        <v>45</v>
      </c>
      <c r="B558" s="11" t="s">
        <v>582</v>
      </c>
      <c r="C558" s="12">
        <v>0.0</v>
      </c>
      <c r="D558" s="12">
        <v>0.0</v>
      </c>
      <c r="E558" s="12">
        <v>0.0</v>
      </c>
      <c r="F558" s="12">
        <v>0.0</v>
      </c>
      <c r="G558" s="12">
        <v>0.0</v>
      </c>
      <c r="H558" s="12">
        <v>249.0</v>
      </c>
      <c r="I558" s="12">
        <v>249.0</v>
      </c>
      <c r="J558" s="12">
        <v>166.0</v>
      </c>
      <c r="K558" s="12">
        <v>266.0</v>
      </c>
      <c r="L558" s="12">
        <v>824.0</v>
      </c>
      <c r="M558" s="12">
        <v>487.0</v>
      </c>
      <c r="N558" s="12">
        <v>333.0</v>
      </c>
      <c r="O558" s="12">
        <v>83.0</v>
      </c>
      <c r="P558" s="12">
        <v>0.0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0.0</v>
      </c>
      <c r="X558" s="12">
        <v>0.0</v>
      </c>
      <c r="Y558" s="12">
        <v>2574.0</v>
      </c>
      <c r="Z558" s="12">
        <v>83.0</v>
      </c>
      <c r="AA558" s="12">
        <v>2661.0</v>
      </c>
    </row>
    <row r="559" ht="14.25" hidden="1" customHeight="1">
      <c r="A559" s="18" t="s">
        <v>45</v>
      </c>
      <c r="B559" s="18" t="s">
        <v>583</v>
      </c>
      <c r="C559" s="19">
        <v>938.0</v>
      </c>
      <c r="D559" s="19">
        <v>423.0</v>
      </c>
      <c r="E559" s="19">
        <v>388.0</v>
      </c>
      <c r="F559" s="19">
        <v>0.0</v>
      </c>
      <c r="G559" s="19">
        <v>41.0</v>
      </c>
      <c r="H559" s="19">
        <v>0.0</v>
      </c>
      <c r="I559" s="19">
        <v>374.0</v>
      </c>
      <c r="J559" s="19">
        <v>281.0</v>
      </c>
      <c r="K559" s="19">
        <v>291.0</v>
      </c>
      <c r="L559" s="19">
        <v>470.0</v>
      </c>
      <c r="M559" s="19">
        <v>341.0</v>
      </c>
      <c r="N559" s="19">
        <v>350.0</v>
      </c>
      <c r="O559" s="19">
        <v>416.0</v>
      </c>
      <c r="P559" s="19">
        <v>368.0</v>
      </c>
      <c r="Q559" s="19">
        <v>1067.0</v>
      </c>
      <c r="R559" s="19">
        <v>928.0</v>
      </c>
      <c r="S559" s="19">
        <v>0.0</v>
      </c>
      <c r="T559" s="19">
        <v>83.0</v>
      </c>
      <c r="U559" s="19">
        <v>0.0</v>
      </c>
      <c r="V559" s="19">
        <v>0.0</v>
      </c>
      <c r="W559" s="19">
        <v>0.0</v>
      </c>
      <c r="X559" s="19">
        <v>0.0</v>
      </c>
      <c r="Y559" s="19">
        <v>3897.0</v>
      </c>
      <c r="Z559" s="19">
        <v>2862.0</v>
      </c>
      <c r="AA559" s="19">
        <v>6765.0</v>
      </c>
    </row>
    <row r="560" ht="14.25" hidden="1" customHeight="1">
      <c r="A560" s="11" t="s">
        <v>45</v>
      </c>
      <c r="B560" s="11" t="s">
        <v>584</v>
      </c>
      <c r="C560" s="12">
        <v>943.0</v>
      </c>
      <c r="D560" s="12">
        <v>0.0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83.0</v>
      </c>
      <c r="K560" s="12">
        <v>166.0</v>
      </c>
      <c r="L560" s="12">
        <v>62.0</v>
      </c>
      <c r="M560" s="12">
        <v>166.0</v>
      </c>
      <c r="N560" s="12">
        <v>236.0</v>
      </c>
      <c r="O560" s="12">
        <v>249.0</v>
      </c>
      <c r="P560" s="12">
        <v>264.0</v>
      </c>
      <c r="Q560" s="12">
        <v>706.0</v>
      </c>
      <c r="R560" s="12">
        <v>743.0</v>
      </c>
      <c r="S560" s="12">
        <v>0.0</v>
      </c>
      <c r="T560" s="12">
        <v>0.0</v>
      </c>
      <c r="U560" s="12">
        <v>0.0</v>
      </c>
      <c r="V560" s="12">
        <v>0.0</v>
      </c>
      <c r="W560" s="12">
        <v>0.0</v>
      </c>
      <c r="X560" s="12">
        <v>0.0</v>
      </c>
      <c r="Y560" s="12">
        <v>1656.0</v>
      </c>
      <c r="Z560" s="12">
        <v>1962.0</v>
      </c>
      <c r="AA560" s="12">
        <v>3623.0</v>
      </c>
    </row>
    <row r="561" ht="14.25" hidden="1" customHeight="1">
      <c r="A561" s="18" t="s">
        <v>45</v>
      </c>
      <c r="B561" s="18" t="s">
        <v>585</v>
      </c>
      <c r="C561" s="19">
        <v>896.0</v>
      </c>
      <c r="D561" s="19">
        <v>0.0</v>
      </c>
      <c r="E561" s="19">
        <v>0.0</v>
      </c>
      <c r="F561" s="19">
        <v>0.0</v>
      </c>
      <c r="G561" s="19">
        <v>846.0</v>
      </c>
      <c r="H561" s="19">
        <v>707.0</v>
      </c>
      <c r="I561" s="19">
        <v>749.0</v>
      </c>
      <c r="J561" s="19">
        <v>1048.0</v>
      </c>
      <c r="K561" s="19">
        <v>773.0</v>
      </c>
      <c r="L561" s="19">
        <v>0.0</v>
      </c>
      <c r="M561" s="19">
        <v>0.0</v>
      </c>
      <c r="N561" s="19">
        <v>202.0</v>
      </c>
      <c r="O561" s="19">
        <v>791.0</v>
      </c>
      <c r="P561" s="19">
        <v>889.0</v>
      </c>
      <c r="Q561" s="19">
        <v>0.0</v>
      </c>
      <c r="R561" s="19">
        <v>0.0</v>
      </c>
      <c r="S561" s="19">
        <v>701.0</v>
      </c>
      <c r="T561" s="19">
        <v>588.0</v>
      </c>
      <c r="U561" s="19">
        <v>0.0</v>
      </c>
      <c r="V561" s="19">
        <v>0.0</v>
      </c>
      <c r="W561" s="19">
        <v>0.0</v>
      </c>
      <c r="X561" s="19">
        <v>0.0</v>
      </c>
      <c r="Y561" s="19">
        <v>5221.0</v>
      </c>
      <c r="Z561" s="19">
        <v>2969.0</v>
      </c>
      <c r="AA561" s="19">
        <v>8194.0</v>
      </c>
    </row>
    <row r="562" ht="14.25" hidden="1" customHeight="1">
      <c r="A562" s="11" t="s">
        <v>45</v>
      </c>
      <c r="B562" s="11" t="s">
        <v>586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0.0</v>
      </c>
      <c r="X562" s="12">
        <v>0.0</v>
      </c>
      <c r="Y562" s="12">
        <v>0.0</v>
      </c>
      <c r="Z562" s="12">
        <v>0.0</v>
      </c>
      <c r="AA562" s="12">
        <v>0.0</v>
      </c>
    </row>
    <row r="563" ht="14.25" hidden="1" customHeight="1">
      <c r="A563" s="18" t="s">
        <v>45</v>
      </c>
      <c r="B563" s="18" t="s">
        <v>587</v>
      </c>
      <c r="C563" s="19">
        <v>1046.0</v>
      </c>
      <c r="D563" s="19">
        <v>0.0</v>
      </c>
      <c r="E563" s="19">
        <v>0.0</v>
      </c>
      <c r="F563" s="19">
        <v>0.0</v>
      </c>
      <c r="G563" s="19">
        <v>0.0</v>
      </c>
      <c r="H563" s="19">
        <v>916.0</v>
      </c>
      <c r="I563" s="19">
        <v>1177.0</v>
      </c>
      <c r="J563" s="19">
        <v>1075.0</v>
      </c>
      <c r="K563" s="19">
        <v>937.0</v>
      </c>
      <c r="L563" s="19">
        <v>1297.0</v>
      </c>
      <c r="M563" s="19">
        <v>258.0</v>
      </c>
      <c r="N563" s="19">
        <v>1181.0</v>
      </c>
      <c r="O563" s="19">
        <v>416.0</v>
      </c>
      <c r="P563" s="19">
        <v>724.0</v>
      </c>
      <c r="Q563" s="19">
        <v>1085.0</v>
      </c>
      <c r="R563" s="19">
        <v>279.0</v>
      </c>
      <c r="S563" s="19">
        <v>711.0</v>
      </c>
      <c r="T563" s="19">
        <v>0.0</v>
      </c>
      <c r="U563" s="19">
        <v>0.0</v>
      </c>
      <c r="V563" s="19">
        <v>0.0</v>
      </c>
      <c r="W563" s="19">
        <v>0.0</v>
      </c>
      <c r="X563" s="19">
        <v>0.0</v>
      </c>
      <c r="Y563" s="19">
        <v>7887.0</v>
      </c>
      <c r="Z563" s="19">
        <v>3215.0</v>
      </c>
      <c r="AA563" s="19">
        <v>11110.0</v>
      </c>
    </row>
    <row r="564" ht="14.25" hidden="1" customHeight="1">
      <c r="A564" s="11" t="s">
        <v>45</v>
      </c>
      <c r="B564" s="11" t="s">
        <v>588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6987.0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9406.0</v>
      </c>
      <c r="O564" s="12">
        <v>1075.0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v>0.0</v>
      </c>
      <c r="Y564" s="12">
        <v>16393.0</v>
      </c>
      <c r="Z564" s="12">
        <v>1075.0</v>
      </c>
      <c r="AA564" s="12">
        <v>17468.0</v>
      </c>
    </row>
    <row r="565" ht="14.25" hidden="1" customHeight="1">
      <c r="A565" s="18" t="s">
        <v>45</v>
      </c>
      <c r="B565" s="18" t="s">
        <v>589</v>
      </c>
      <c r="C565" s="19">
        <v>312.0</v>
      </c>
      <c r="D565" s="19">
        <v>729.0</v>
      </c>
      <c r="E565" s="19">
        <v>505.0</v>
      </c>
      <c r="F565" s="19">
        <v>634.0</v>
      </c>
      <c r="G565" s="19">
        <v>330.0</v>
      </c>
      <c r="H565" s="19">
        <v>264.0</v>
      </c>
      <c r="I565" s="19">
        <v>412.0</v>
      </c>
      <c r="J565" s="19">
        <v>390.0</v>
      </c>
      <c r="K565" s="19">
        <v>322.0</v>
      </c>
      <c r="L565" s="19">
        <v>269.0</v>
      </c>
      <c r="M565" s="19">
        <v>466.0</v>
      </c>
      <c r="N565" s="19">
        <v>179.0</v>
      </c>
      <c r="O565" s="19">
        <v>90.0</v>
      </c>
      <c r="P565" s="19">
        <v>120.0</v>
      </c>
      <c r="Q565" s="19">
        <v>349.0</v>
      </c>
      <c r="R565" s="19">
        <v>299.0</v>
      </c>
      <c r="S565" s="19">
        <v>0.0</v>
      </c>
      <c r="T565" s="19">
        <v>0.0</v>
      </c>
      <c r="U565" s="19">
        <v>0.0</v>
      </c>
      <c r="V565" s="19">
        <v>0.0</v>
      </c>
      <c r="W565" s="19">
        <v>0.0</v>
      </c>
      <c r="X565" s="19">
        <v>0.0</v>
      </c>
      <c r="Y565" s="19">
        <v>4812.0</v>
      </c>
      <c r="Z565" s="19">
        <v>858.0</v>
      </c>
      <c r="AA565" s="19">
        <v>5676.0</v>
      </c>
    </row>
    <row r="566" ht="14.25" hidden="1" customHeight="1">
      <c r="A566" s="11" t="s">
        <v>45</v>
      </c>
      <c r="B566" s="11" t="s">
        <v>590</v>
      </c>
      <c r="C566" s="12">
        <v>90.0</v>
      </c>
      <c r="D566" s="12">
        <v>808.0</v>
      </c>
      <c r="E566" s="12">
        <v>1220.0</v>
      </c>
      <c r="F566" s="12">
        <v>672.0</v>
      </c>
      <c r="G566" s="12">
        <v>1220.0</v>
      </c>
      <c r="H566" s="12">
        <v>684.0</v>
      </c>
      <c r="I566" s="12">
        <v>0.0</v>
      </c>
      <c r="J566" s="12">
        <v>80.0</v>
      </c>
      <c r="K566" s="12">
        <v>437.0</v>
      </c>
      <c r="L566" s="12">
        <v>0.0</v>
      </c>
      <c r="M566" s="12">
        <v>0.0</v>
      </c>
      <c r="N566" s="12">
        <v>90.0</v>
      </c>
      <c r="O566" s="12">
        <v>193.0</v>
      </c>
      <c r="P566" s="12">
        <v>120.0</v>
      </c>
      <c r="Q566" s="12">
        <v>449.0</v>
      </c>
      <c r="R566" s="12">
        <v>272.0</v>
      </c>
      <c r="S566" s="12">
        <v>330.0</v>
      </c>
      <c r="T566" s="12">
        <v>322.0</v>
      </c>
      <c r="U566" s="12">
        <v>527.0</v>
      </c>
      <c r="V566" s="12">
        <v>136.0</v>
      </c>
      <c r="W566" s="12">
        <v>0.0</v>
      </c>
      <c r="X566" s="12">
        <v>0.0</v>
      </c>
      <c r="Y566" s="12">
        <v>5301.0</v>
      </c>
      <c r="Z566" s="12">
        <v>2349.0</v>
      </c>
      <c r="AA566" s="12">
        <v>7655.0</v>
      </c>
    </row>
    <row r="567" ht="14.25" hidden="1" customHeight="1">
      <c r="A567" s="18" t="s">
        <v>45</v>
      </c>
      <c r="B567" s="18" t="s">
        <v>591</v>
      </c>
      <c r="C567" s="19">
        <v>753.0</v>
      </c>
      <c r="D567" s="19">
        <v>197.0</v>
      </c>
      <c r="E567" s="19">
        <v>439.0</v>
      </c>
      <c r="F567" s="19">
        <v>204.0</v>
      </c>
      <c r="G567" s="19">
        <v>311.0</v>
      </c>
      <c r="H567" s="19">
        <v>199.0</v>
      </c>
      <c r="I567" s="19">
        <v>315.0</v>
      </c>
      <c r="J567" s="19">
        <v>320.0</v>
      </c>
      <c r="K567" s="19">
        <v>90.0</v>
      </c>
      <c r="L567" s="19">
        <v>194.0</v>
      </c>
      <c r="M567" s="19">
        <v>0.0</v>
      </c>
      <c r="N567" s="19">
        <v>59.0</v>
      </c>
      <c r="O567" s="19">
        <v>103.0</v>
      </c>
      <c r="P567" s="19">
        <v>334.0</v>
      </c>
      <c r="Q567" s="19">
        <v>150.0</v>
      </c>
      <c r="R567" s="19">
        <v>119.0</v>
      </c>
      <c r="S567" s="19">
        <v>60.0</v>
      </c>
      <c r="T567" s="19">
        <v>0.0</v>
      </c>
      <c r="U567" s="19">
        <v>155.0</v>
      </c>
      <c r="V567" s="19">
        <v>510.0</v>
      </c>
      <c r="W567" s="19">
        <v>1336.0</v>
      </c>
      <c r="X567" s="19">
        <v>0.0</v>
      </c>
      <c r="Y567" s="19">
        <v>3081.0</v>
      </c>
      <c r="Z567" s="19">
        <v>2767.0</v>
      </c>
      <c r="AA567" s="19">
        <v>5855.0</v>
      </c>
    </row>
    <row r="568" ht="14.25" hidden="1" customHeight="1">
      <c r="A568" s="11" t="s">
        <v>45</v>
      </c>
      <c r="B568" s="11" t="s">
        <v>592</v>
      </c>
      <c r="C568" s="12">
        <v>177.0</v>
      </c>
      <c r="D568" s="12">
        <v>73.0</v>
      </c>
      <c r="E568" s="12">
        <v>0.0</v>
      </c>
      <c r="F568" s="12">
        <v>120.0</v>
      </c>
      <c r="G568" s="12">
        <v>60.0</v>
      </c>
      <c r="H568" s="12">
        <v>114.0</v>
      </c>
      <c r="I568" s="12">
        <v>112.0</v>
      </c>
      <c r="J568" s="12">
        <v>180.0</v>
      </c>
      <c r="K568" s="12">
        <v>171.0</v>
      </c>
      <c r="L568" s="12">
        <v>150.0</v>
      </c>
      <c r="M568" s="12">
        <v>57.0</v>
      </c>
      <c r="N568" s="12">
        <v>179.0</v>
      </c>
      <c r="O568" s="12">
        <v>30.0</v>
      </c>
      <c r="P568" s="12">
        <v>0.0</v>
      </c>
      <c r="Q568" s="12">
        <v>170.0</v>
      </c>
      <c r="R568" s="12">
        <v>179.0</v>
      </c>
      <c r="S568" s="12">
        <v>0.0</v>
      </c>
      <c r="T568" s="12">
        <v>0.0</v>
      </c>
      <c r="U568" s="12">
        <v>0.0</v>
      </c>
      <c r="V568" s="12">
        <v>0.0</v>
      </c>
      <c r="W568" s="12">
        <v>0.0</v>
      </c>
      <c r="X568" s="12">
        <v>0.0</v>
      </c>
      <c r="Y568" s="12">
        <v>1393.0</v>
      </c>
      <c r="Z568" s="12">
        <v>379.0</v>
      </c>
      <c r="AA568" s="12">
        <v>1776.0</v>
      </c>
    </row>
    <row r="569" ht="14.25" hidden="1" customHeight="1">
      <c r="A569" s="18" t="s">
        <v>45</v>
      </c>
      <c r="B569" s="18" t="s">
        <v>593</v>
      </c>
      <c r="C569" s="19">
        <v>207.0</v>
      </c>
      <c r="D569" s="19">
        <v>270.0</v>
      </c>
      <c r="E569" s="19">
        <v>234.0</v>
      </c>
      <c r="F569" s="19">
        <v>180.0</v>
      </c>
      <c r="G569" s="19">
        <v>270.0</v>
      </c>
      <c r="H569" s="19">
        <v>282.0</v>
      </c>
      <c r="I569" s="19">
        <v>232.0</v>
      </c>
      <c r="J569" s="19">
        <v>180.0</v>
      </c>
      <c r="K569" s="19">
        <v>261.0</v>
      </c>
      <c r="L569" s="19">
        <v>209.0</v>
      </c>
      <c r="M569" s="19">
        <v>237.0</v>
      </c>
      <c r="N569" s="19">
        <v>179.0</v>
      </c>
      <c r="O569" s="19">
        <v>30.0</v>
      </c>
      <c r="P569" s="19">
        <v>60.0</v>
      </c>
      <c r="Q569" s="19">
        <v>229.0</v>
      </c>
      <c r="R569" s="19">
        <v>179.0</v>
      </c>
      <c r="S569" s="19">
        <v>0.0</v>
      </c>
      <c r="T569" s="19">
        <v>0.0</v>
      </c>
      <c r="U569" s="19">
        <v>0.0</v>
      </c>
      <c r="V569" s="19">
        <v>0.0</v>
      </c>
      <c r="W569" s="19">
        <v>0.0</v>
      </c>
      <c r="X569" s="19">
        <v>0.0</v>
      </c>
      <c r="Y569" s="19">
        <v>2741.0</v>
      </c>
      <c r="Z569" s="19">
        <v>498.0</v>
      </c>
      <c r="AA569" s="19">
        <v>3244.0</v>
      </c>
    </row>
    <row r="570" ht="14.25" hidden="1" customHeight="1">
      <c r="A570" s="11" t="s">
        <v>45</v>
      </c>
      <c r="B570" s="11" t="s">
        <v>594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1292.0</v>
      </c>
      <c r="N570" s="12">
        <v>2982.0</v>
      </c>
      <c r="O570" s="12">
        <v>2796.0</v>
      </c>
      <c r="P570" s="12">
        <v>2200.0</v>
      </c>
      <c r="Q570" s="12">
        <v>3772.0</v>
      </c>
      <c r="R570" s="12">
        <v>1358.0</v>
      </c>
      <c r="S570" s="12">
        <v>3147.0</v>
      </c>
      <c r="T570" s="12">
        <v>6200.0</v>
      </c>
      <c r="U570" s="12">
        <v>1297.0</v>
      </c>
      <c r="V570" s="12">
        <v>1206.0</v>
      </c>
      <c r="W570" s="12">
        <v>0.0</v>
      </c>
      <c r="X570" s="12">
        <v>0.0</v>
      </c>
      <c r="Y570" s="12">
        <v>4274.0</v>
      </c>
      <c r="Z570" s="12">
        <v>21976.0</v>
      </c>
      <c r="AA570" s="12">
        <v>26255.0</v>
      </c>
    </row>
    <row r="571" ht="14.25" hidden="1" customHeight="1">
      <c r="A571" s="18" t="s">
        <v>45</v>
      </c>
      <c r="B571" s="18" t="s">
        <v>595</v>
      </c>
      <c r="C571" s="19">
        <v>0.0</v>
      </c>
      <c r="D571" s="19">
        <v>0.0</v>
      </c>
      <c r="E571" s="19">
        <v>0.0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19">
        <v>0.0</v>
      </c>
      <c r="M571" s="19">
        <v>0.0</v>
      </c>
      <c r="N571" s="19">
        <v>0.0</v>
      </c>
      <c r="O571" s="19">
        <v>239.0</v>
      </c>
      <c r="P571" s="19">
        <v>0.0</v>
      </c>
      <c r="Q571" s="19">
        <v>73.0</v>
      </c>
      <c r="R571" s="19">
        <v>159.0</v>
      </c>
      <c r="S571" s="19">
        <v>0.0</v>
      </c>
      <c r="T571" s="19">
        <v>561.0</v>
      </c>
      <c r="U571" s="19">
        <v>0.0</v>
      </c>
      <c r="V571" s="19">
        <v>110.0</v>
      </c>
      <c r="W571" s="19">
        <v>55.0</v>
      </c>
      <c r="X571" s="19">
        <v>0.0</v>
      </c>
      <c r="Y571" s="19">
        <v>0.0</v>
      </c>
      <c r="Z571" s="19">
        <v>1197.0</v>
      </c>
      <c r="AA571" s="19">
        <v>1199.0</v>
      </c>
    </row>
    <row r="572" ht="14.25" hidden="1" customHeight="1">
      <c r="A572" s="11" t="s">
        <v>45</v>
      </c>
      <c r="B572" s="11" t="s">
        <v>596</v>
      </c>
      <c r="C572" s="12">
        <v>0.0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73.0</v>
      </c>
      <c r="P572" s="12">
        <v>0.0</v>
      </c>
      <c r="Q572" s="12">
        <v>72.0</v>
      </c>
      <c r="R572" s="12">
        <v>0.0</v>
      </c>
      <c r="S572" s="12">
        <v>72.0</v>
      </c>
      <c r="T572" s="12">
        <v>124.0</v>
      </c>
      <c r="U572" s="12">
        <v>39.0</v>
      </c>
      <c r="V572" s="12">
        <v>91.0</v>
      </c>
      <c r="W572" s="12">
        <v>0.0</v>
      </c>
      <c r="X572" s="12">
        <v>0.0</v>
      </c>
      <c r="Y572" s="12">
        <v>0.0</v>
      </c>
      <c r="Z572" s="12">
        <v>471.0</v>
      </c>
      <c r="AA572" s="12">
        <v>472.0</v>
      </c>
    </row>
    <row r="573" ht="14.25" hidden="1" customHeight="1">
      <c r="A573" s="18" t="s">
        <v>45</v>
      </c>
      <c r="B573" s="18" t="s">
        <v>597</v>
      </c>
      <c r="C573" s="19">
        <v>752.0</v>
      </c>
      <c r="D573" s="19">
        <v>502.0</v>
      </c>
      <c r="E573" s="19">
        <v>406.0</v>
      </c>
      <c r="F573" s="19">
        <v>484.0</v>
      </c>
      <c r="G573" s="19">
        <v>0.0</v>
      </c>
      <c r="H573" s="19">
        <v>56.0</v>
      </c>
      <c r="I573" s="19">
        <v>866.0</v>
      </c>
      <c r="J573" s="19">
        <v>738.0</v>
      </c>
      <c r="K573" s="19">
        <v>373.0</v>
      </c>
      <c r="L573" s="19">
        <v>369.0</v>
      </c>
      <c r="M573" s="19">
        <v>659.0</v>
      </c>
      <c r="N573" s="19">
        <v>169.0</v>
      </c>
      <c r="O573" s="19">
        <v>169.0</v>
      </c>
      <c r="P573" s="19">
        <v>839.0</v>
      </c>
      <c r="Q573" s="19">
        <v>0.0</v>
      </c>
      <c r="R573" s="19">
        <v>0.0</v>
      </c>
      <c r="S573" s="19">
        <v>0.0</v>
      </c>
      <c r="T573" s="19">
        <v>0.0</v>
      </c>
      <c r="U573" s="19">
        <v>0.0</v>
      </c>
      <c r="V573" s="19">
        <v>0.0</v>
      </c>
      <c r="W573" s="19">
        <v>0.0</v>
      </c>
      <c r="X573" s="19">
        <v>0.0</v>
      </c>
      <c r="Y573" s="19">
        <v>5374.0</v>
      </c>
      <c r="Z573" s="19">
        <v>1008.0</v>
      </c>
      <c r="AA573" s="19">
        <v>6388.0</v>
      </c>
    </row>
    <row r="574" ht="14.25" hidden="1" customHeight="1">
      <c r="A574" s="11" t="s">
        <v>45</v>
      </c>
      <c r="B574" s="11" t="s">
        <v>598</v>
      </c>
      <c r="C574" s="12">
        <v>9335.0</v>
      </c>
      <c r="D574" s="12">
        <v>11023.0</v>
      </c>
      <c r="E574" s="12">
        <v>13005.0</v>
      </c>
      <c r="F574" s="12">
        <v>6832.0</v>
      </c>
      <c r="G574" s="12">
        <v>102.0</v>
      </c>
      <c r="H574" s="12">
        <v>20451.0</v>
      </c>
      <c r="I574" s="12">
        <v>9710.0</v>
      </c>
      <c r="J574" s="12">
        <v>9350.0</v>
      </c>
      <c r="K574" s="12">
        <v>408.0</v>
      </c>
      <c r="L574" s="12">
        <v>14910.0</v>
      </c>
      <c r="M574" s="12">
        <v>12231.0</v>
      </c>
      <c r="N574" s="12">
        <v>970.0</v>
      </c>
      <c r="O574" s="12">
        <v>1008.0</v>
      </c>
      <c r="P574" s="12">
        <v>6595.0</v>
      </c>
      <c r="Q574" s="12">
        <v>29696.0</v>
      </c>
      <c r="R574" s="12">
        <v>12293.0</v>
      </c>
      <c r="S574" s="12">
        <v>7141.0</v>
      </c>
      <c r="T574" s="12">
        <v>10078.0</v>
      </c>
      <c r="U574" s="12">
        <v>8667.0</v>
      </c>
      <c r="V574" s="12">
        <v>13976.0</v>
      </c>
      <c r="W574" s="12">
        <v>7490.0</v>
      </c>
      <c r="X574" s="12">
        <v>0.0</v>
      </c>
      <c r="Y574" s="12">
        <v>108327.0</v>
      </c>
      <c r="Z574" s="12">
        <v>96944.0</v>
      </c>
      <c r="AA574" s="12">
        <v>205278.0</v>
      </c>
    </row>
    <row r="575" ht="14.25" hidden="1" customHeight="1">
      <c r="A575" s="18" t="s">
        <v>45</v>
      </c>
      <c r="B575" s="18" t="s">
        <v>599</v>
      </c>
      <c r="C575" s="19">
        <v>1696.0</v>
      </c>
      <c r="D575" s="19">
        <v>0.0</v>
      </c>
      <c r="E575" s="19">
        <v>0.0</v>
      </c>
      <c r="F575" s="19">
        <v>75.0</v>
      </c>
      <c r="G575" s="19">
        <v>99.0</v>
      </c>
      <c r="H575" s="19">
        <v>537.0</v>
      </c>
      <c r="I575" s="19">
        <v>492.0</v>
      </c>
      <c r="J575" s="19">
        <v>816.0</v>
      </c>
      <c r="K575" s="19">
        <v>636.0</v>
      </c>
      <c r="L575" s="19">
        <v>142.0</v>
      </c>
      <c r="M575" s="19">
        <v>0.0</v>
      </c>
      <c r="N575" s="19">
        <v>1116.0</v>
      </c>
      <c r="O575" s="19">
        <v>250.0</v>
      </c>
      <c r="P575" s="19">
        <v>0.0</v>
      </c>
      <c r="Q575" s="19">
        <v>874.0</v>
      </c>
      <c r="R575" s="19">
        <v>0.0</v>
      </c>
      <c r="S575" s="19">
        <v>0.0</v>
      </c>
      <c r="T575" s="19">
        <v>296.0</v>
      </c>
      <c r="U575" s="19">
        <v>0.0</v>
      </c>
      <c r="V575" s="19">
        <v>0.0</v>
      </c>
      <c r="W575" s="19">
        <v>0.0</v>
      </c>
      <c r="X575" s="19">
        <v>0.0</v>
      </c>
      <c r="Y575" s="19">
        <v>5609.0</v>
      </c>
      <c r="Z575" s="19">
        <v>1420.0</v>
      </c>
      <c r="AA575" s="19">
        <v>7034.0</v>
      </c>
    </row>
    <row r="576" ht="14.25" hidden="1" customHeight="1">
      <c r="A576" s="11" t="s">
        <v>45</v>
      </c>
      <c r="B576" s="11" t="s">
        <v>600</v>
      </c>
      <c r="C576" s="12">
        <v>0.0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0.0</v>
      </c>
      <c r="M576" s="12">
        <v>0.0</v>
      </c>
      <c r="N576" s="12">
        <v>0.0</v>
      </c>
      <c r="O576" s="12">
        <v>239.0</v>
      </c>
      <c r="P576" s="12">
        <v>0.0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0.0</v>
      </c>
      <c r="X576" s="12">
        <v>0.0</v>
      </c>
      <c r="Y576" s="12">
        <v>0.0</v>
      </c>
      <c r="Z576" s="12">
        <v>239.0</v>
      </c>
      <c r="AA576" s="12">
        <v>239.0</v>
      </c>
    </row>
    <row r="577" ht="14.25" hidden="1" customHeight="1">
      <c r="A577" s="18" t="s">
        <v>45</v>
      </c>
      <c r="B577" s="18" t="s">
        <v>601</v>
      </c>
      <c r="C577" s="19">
        <v>0.0</v>
      </c>
      <c r="D577" s="19">
        <v>0.0</v>
      </c>
      <c r="E577" s="19">
        <v>0.0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0.0</v>
      </c>
      <c r="L577" s="19">
        <v>0.0</v>
      </c>
      <c r="M577" s="19">
        <v>0.0</v>
      </c>
      <c r="N577" s="19">
        <v>0.0</v>
      </c>
      <c r="O577" s="19">
        <v>69.0</v>
      </c>
      <c r="P577" s="19">
        <v>0.0</v>
      </c>
      <c r="Q577" s="19">
        <v>225.0</v>
      </c>
      <c r="R577" s="19">
        <v>0.0</v>
      </c>
      <c r="S577" s="19">
        <v>72.0</v>
      </c>
      <c r="T577" s="19">
        <v>114.0</v>
      </c>
      <c r="U577" s="19">
        <v>36.0</v>
      </c>
      <c r="V577" s="19">
        <v>82.0</v>
      </c>
      <c r="W577" s="19">
        <v>252.0</v>
      </c>
      <c r="X577" s="19">
        <v>0.0</v>
      </c>
      <c r="Y577" s="19">
        <v>0.0</v>
      </c>
      <c r="Z577" s="19">
        <v>850.0</v>
      </c>
      <c r="AA577" s="19">
        <v>851.0</v>
      </c>
    </row>
    <row r="578" ht="14.25" hidden="1" customHeight="1">
      <c r="A578" s="11" t="s">
        <v>45</v>
      </c>
      <c r="B578" s="11" t="s">
        <v>602</v>
      </c>
      <c r="C578" s="12">
        <v>0.0</v>
      </c>
      <c r="D578" s="12">
        <v>0.0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239.0</v>
      </c>
      <c r="P578" s="12">
        <v>0.0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0.0</v>
      </c>
      <c r="X578" s="12">
        <v>0.0</v>
      </c>
      <c r="Y578" s="12">
        <v>0.0</v>
      </c>
      <c r="Z578" s="12">
        <v>239.0</v>
      </c>
      <c r="AA578" s="12">
        <v>239.0</v>
      </c>
    </row>
    <row r="579" ht="14.25" hidden="1" customHeight="1">
      <c r="A579" s="18" t="s">
        <v>45</v>
      </c>
      <c r="B579" s="18" t="s">
        <v>603</v>
      </c>
      <c r="C579" s="19">
        <v>0.0</v>
      </c>
      <c r="D579" s="19">
        <v>0.0</v>
      </c>
      <c r="E579" s="19">
        <v>0.0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0.0</v>
      </c>
      <c r="L579" s="19">
        <v>0.0</v>
      </c>
      <c r="M579" s="19">
        <v>0.0</v>
      </c>
      <c r="N579" s="19">
        <v>0.0</v>
      </c>
      <c r="O579" s="19">
        <v>239.0</v>
      </c>
      <c r="P579" s="19">
        <v>0.0</v>
      </c>
      <c r="Q579" s="19">
        <v>0.0</v>
      </c>
      <c r="R579" s="19">
        <v>0.0</v>
      </c>
      <c r="S579" s="19">
        <v>0.0</v>
      </c>
      <c r="T579" s="19">
        <v>0.0</v>
      </c>
      <c r="U579" s="19">
        <v>0.0</v>
      </c>
      <c r="V579" s="19">
        <v>110.0</v>
      </c>
      <c r="W579" s="19">
        <v>0.0</v>
      </c>
      <c r="X579" s="19">
        <v>0.0</v>
      </c>
      <c r="Y579" s="19">
        <v>0.0</v>
      </c>
      <c r="Z579" s="19">
        <v>349.0</v>
      </c>
      <c r="AA579" s="19">
        <v>349.0</v>
      </c>
    </row>
    <row r="580" ht="14.25" hidden="1" customHeight="1">
      <c r="A580" s="11" t="s">
        <v>45</v>
      </c>
      <c r="B580" s="11" t="s">
        <v>604</v>
      </c>
      <c r="C580" s="12">
        <v>2004.0</v>
      </c>
      <c r="D580" s="12">
        <v>1984.0</v>
      </c>
      <c r="E580" s="12">
        <v>2354.0</v>
      </c>
      <c r="F580" s="12">
        <v>0.0</v>
      </c>
      <c r="G580" s="12">
        <v>0.0</v>
      </c>
      <c r="H580" s="12">
        <v>0.0</v>
      </c>
      <c r="I580" s="12">
        <v>0.0</v>
      </c>
      <c r="J580" s="12">
        <v>0.0</v>
      </c>
      <c r="K580" s="12">
        <v>3887.0</v>
      </c>
      <c r="L580" s="12">
        <v>2971.0</v>
      </c>
      <c r="M580" s="12">
        <v>0.0</v>
      </c>
      <c r="N580" s="12">
        <v>0.0</v>
      </c>
      <c r="O580" s="12">
        <v>24.0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v>0.0</v>
      </c>
      <c r="Y580" s="12">
        <v>13200.0</v>
      </c>
      <c r="Z580" s="12">
        <v>24.0</v>
      </c>
      <c r="AA580" s="12">
        <v>13225.0</v>
      </c>
    </row>
    <row r="581" ht="14.25" hidden="1" customHeight="1">
      <c r="A581" s="18" t="s">
        <v>45</v>
      </c>
      <c r="B581" s="18" t="s">
        <v>605</v>
      </c>
      <c r="C581" s="19">
        <v>0.0</v>
      </c>
      <c r="D581" s="19">
        <v>0.0</v>
      </c>
      <c r="E581" s="19">
        <v>0.0</v>
      </c>
      <c r="F581" s="19">
        <v>0.0</v>
      </c>
      <c r="G581" s="19">
        <v>0.0</v>
      </c>
      <c r="H581" s="19">
        <v>6987.0</v>
      </c>
      <c r="I581" s="19">
        <v>0.0</v>
      </c>
      <c r="J581" s="19">
        <v>0.0</v>
      </c>
      <c r="K581" s="19">
        <v>0.0</v>
      </c>
      <c r="L581" s="19">
        <v>0.0</v>
      </c>
      <c r="M581" s="19">
        <v>0.0</v>
      </c>
      <c r="N581" s="19">
        <v>7488.0</v>
      </c>
      <c r="O581" s="19">
        <v>1075.0</v>
      </c>
      <c r="P581" s="19">
        <v>0.0</v>
      </c>
      <c r="Q581" s="19">
        <v>0.0</v>
      </c>
      <c r="R581" s="19">
        <v>0.0</v>
      </c>
      <c r="S581" s="19">
        <v>0.0</v>
      </c>
      <c r="T581" s="19">
        <v>0.0</v>
      </c>
      <c r="U581" s="19">
        <v>0.0</v>
      </c>
      <c r="V581" s="19">
        <v>0.0</v>
      </c>
      <c r="W581" s="19">
        <v>0.0</v>
      </c>
      <c r="X581" s="19">
        <v>0.0</v>
      </c>
      <c r="Y581" s="19">
        <v>14475.0</v>
      </c>
      <c r="Z581" s="19">
        <v>1075.0</v>
      </c>
      <c r="AA581" s="19">
        <v>15550.0</v>
      </c>
    </row>
    <row r="582" ht="14.25" hidden="1" customHeight="1">
      <c r="A582" s="11" t="s">
        <v>45</v>
      </c>
      <c r="B582" s="11" t="s">
        <v>606</v>
      </c>
      <c r="C582" s="12">
        <v>2549.0</v>
      </c>
      <c r="D582" s="12">
        <v>1130.0</v>
      </c>
      <c r="E582" s="12">
        <v>0.0</v>
      </c>
      <c r="F582" s="12">
        <v>0.0</v>
      </c>
      <c r="G582" s="12">
        <v>1486.0</v>
      </c>
      <c r="H582" s="12">
        <v>1567.0</v>
      </c>
      <c r="I582" s="12">
        <v>1160.0</v>
      </c>
      <c r="J582" s="12">
        <v>1341.0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135.0</v>
      </c>
      <c r="P582" s="12">
        <v>135.0</v>
      </c>
      <c r="Q582" s="12">
        <v>135.0</v>
      </c>
      <c r="R582" s="12">
        <v>895.0</v>
      </c>
      <c r="S582" s="12">
        <v>826.0</v>
      </c>
      <c r="T582" s="12">
        <v>395.0</v>
      </c>
      <c r="U582" s="12">
        <v>0.0</v>
      </c>
      <c r="V582" s="12">
        <v>0.0</v>
      </c>
      <c r="W582" s="12">
        <v>0.0</v>
      </c>
      <c r="X582" s="12">
        <v>0.0</v>
      </c>
      <c r="Y582" s="12">
        <v>9233.0</v>
      </c>
      <c r="Z582" s="12">
        <v>2521.0</v>
      </c>
      <c r="AA582" s="12">
        <v>11755.0</v>
      </c>
    </row>
    <row r="583" ht="14.25" hidden="1" customHeight="1">
      <c r="A583" s="18" t="s">
        <v>45</v>
      </c>
      <c r="B583" s="18" t="s">
        <v>369</v>
      </c>
      <c r="C583" s="19">
        <v>449.0</v>
      </c>
      <c r="D583" s="19">
        <v>666.0</v>
      </c>
      <c r="E583" s="19">
        <v>1428.0</v>
      </c>
      <c r="F583" s="19">
        <v>618.0</v>
      </c>
      <c r="G583" s="19">
        <v>916.0</v>
      </c>
      <c r="H583" s="19">
        <v>384.0</v>
      </c>
      <c r="I583" s="19">
        <v>553.0</v>
      </c>
      <c r="J583" s="19">
        <v>0.0</v>
      </c>
      <c r="K583" s="19">
        <v>0.0</v>
      </c>
      <c r="L583" s="19">
        <v>0.0</v>
      </c>
      <c r="M583" s="19">
        <v>0.0</v>
      </c>
      <c r="N583" s="19">
        <v>0.0</v>
      </c>
      <c r="O583" s="19">
        <v>29.0</v>
      </c>
      <c r="P583" s="19">
        <v>481.0</v>
      </c>
      <c r="Q583" s="19">
        <v>716.0</v>
      </c>
      <c r="R583" s="19">
        <v>1895.0</v>
      </c>
      <c r="S583" s="19">
        <v>272.0</v>
      </c>
      <c r="T583" s="19">
        <v>509.0</v>
      </c>
      <c r="U583" s="19">
        <v>58.0</v>
      </c>
      <c r="V583" s="19">
        <v>258.0</v>
      </c>
      <c r="W583" s="19">
        <v>90.0</v>
      </c>
      <c r="X583" s="19">
        <v>0.0</v>
      </c>
      <c r="Y583" s="19">
        <v>5014.0</v>
      </c>
      <c r="Z583" s="19">
        <v>4308.0</v>
      </c>
      <c r="AA583" s="19">
        <v>9328.0</v>
      </c>
    </row>
    <row r="584" ht="14.25" hidden="1" customHeight="1">
      <c r="A584" s="11" t="s">
        <v>45</v>
      </c>
      <c r="B584" s="11" t="s">
        <v>607</v>
      </c>
      <c r="C584" s="12">
        <v>697.0</v>
      </c>
      <c r="D584" s="12">
        <v>291.0</v>
      </c>
      <c r="E584" s="12">
        <v>0.0</v>
      </c>
      <c r="F584" s="12">
        <v>0.0</v>
      </c>
      <c r="G584" s="12">
        <v>846.0</v>
      </c>
      <c r="H584" s="12">
        <v>833.0</v>
      </c>
      <c r="I584" s="12">
        <v>925.0</v>
      </c>
      <c r="J584" s="12">
        <v>1118.0</v>
      </c>
      <c r="K584" s="12">
        <v>985.0</v>
      </c>
      <c r="L584" s="12">
        <v>349.0</v>
      </c>
      <c r="M584" s="12">
        <v>0.0</v>
      </c>
      <c r="N584" s="12">
        <v>83.0</v>
      </c>
      <c r="O584" s="12">
        <v>0.0</v>
      </c>
      <c r="P584" s="12">
        <v>868.0</v>
      </c>
      <c r="Q584" s="12">
        <v>1302.0</v>
      </c>
      <c r="R584" s="12">
        <v>427.0</v>
      </c>
      <c r="S584" s="12">
        <v>1152.0</v>
      </c>
      <c r="T584" s="12">
        <v>333.0</v>
      </c>
      <c r="U584" s="12">
        <v>0.0</v>
      </c>
      <c r="V584" s="12">
        <v>0.0</v>
      </c>
      <c r="W584" s="12">
        <v>0.0</v>
      </c>
      <c r="X584" s="12">
        <v>0.0</v>
      </c>
      <c r="Y584" s="12">
        <v>6127.0</v>
      </c>
      <c r="Z584" s="12">
        <v>4082.0</v>
      </c>
      <c r="AA584" s="12">
        <v>10215.0</v>
      </c>
    </row>
    <row r="585" ht="14.25" hidden="1" customHeight="1">
      <c r="A585" s="18" t="s">
        <v>45</v>
      </c>
      <c r="B585" s="18" t="s">
        <v>608</v>
      </c>
      <c r="C585" s="19">
        <v>0.0</v>
      </c>
      <c r="D585" s="19">
        <v>0.0</v>
      </c>
      <c r="E585" s="19">
        <v>0.0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463.0</v>
      </c>
      <c r="Q585" s="19">
        <v>312.0</v>
      </c>
      <c r="R585" s="19">
        <v>235.0</v>
      </c>
      <c r="S585" s="19">
        <v>195.0</v>
      </c>
      <c r="T585" s="19">
        <v>232.0</v>
      </c>
      <c r="U585" s="19">
        <v>90.0</v>
      </c>
      <c r="V585" s="19">
        <v>150.0</v>
      </c>
      <c r="W585" s="19">
        <v>270.0</v>
      </c>
      <c r="X585" s="19">
        <v>0.0</v>
      </c>
      <c r="Y585" s="19">
        <v>0.0</v>
      </c>
      <c r="Z585" s="19">
        <v>1947.0</v>
      </c>
      <c r="AA585" s="19">
        <v>1950.0</v>
      </c>
    </row>
    <row r="586" ht="14.25" hidden="1" customHeight="1">
      <c r="A586" s="11" t="s">
        <v>45</v>
      </c>
      <c r="B586" s="11" t="s">
        <v>609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480.0</v>
      </c>
      <c r="Q586" s="12">
        <v>570.0</v>
      </c>
      <c r="R586" s="12">
        <v>231.0</v>
      </c>
      <c r="S586" s="12">
        <v>180.0</v>
      </c>
      <c r="T586" s="12">
        <v>60.0</v>
      </c>
      <c r="U586" s="12">
        <v>0.0</v>
      </c>
      <c r="V586" s="12">
        <v>0.0</v>
      </c>
      <c r="W586" s="12">
        <v>0.0</v>
      </c>
      <c r="X586" s="12">
        <v>0.0</v>
      </c>
      <c r="Y586" s="12">
        <v>0.0</v>
      </c>
      <c r="Z586" s="12">
        <v>1521.0</v>
      </c>
      <c r="AA586" s="12">
        <v>1521.0</v>
      </c>
    </row>
    <row r="587" ht="14.25" hidden="1" customHeight="1">
      <c r="A587" s="18" t="s">
        <v>45</v>
      </c>
      <c r="B587" s="18" t="s">
        <v>610</v>
      </c>
      <c r="C587" s="19">
        <v>2560.0</v>
      </c>
      <c r="D587" s="19">
        <v>1740.0</v>
      </c>
      <c r="E587" s="19">
        <v>6415.0</v>
      </c>
      <c r="F587" s="19">
        <v>72.0</v>
      </c>
      <c r="G587" s="19">
        <v>0.0</v>
      </c>
      <c r="H587" s="19">
        <v>0.0</v>
      </c>
      <c r="I587" s="19">
        <v>0.0</v>
      </c>
      <c r="J587" s="19">
        <v>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2761.0</v>
      </c>
      <c r="Q587" s="19">
        <v>84.0</v>
      </c>
      <c r="R587" s="19">
        <v>0.0</v>
      </c>
      <c r="S587" s="19">
        <v>0.0</v>
      </c>
      <c r="T587" s="19">
        <v>0.0</v>
      </c>
      <c r="U587" s="19">
        <v>0.0</v>
      </c>
      <c r="V587" s="19">
        <v>0.0</v>
      </c>
      <c r="W587" s="19">
        <v>0.0</v>
      </c>
      <c r="X587" s="19">
        <v>0.0</v>
      </c>
      <c r="Y587" s="19">
        <v>10787.0</v>
      </c>
      <c r="Z587" s="19">
        <v>2845.0</v>
      </c>
      <c r="AA587" s="19">
        <v>13633.0</v>
      </c>
    </row>
    <row r="588" ht="14.25" hidden="1" customHeight="1">
      <c r="A588" s="11" t="s">
        <v>45</v>
      </c>
      <c r="B588" s="11" t="s">
        <v>611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2748.0</v>
      </c>
      <c r="K588" s="12">
        <v>480.0</v>
      </c>
      <c r="L588" s="12">
        <v>1800.0</v>
      </c>
      <c r="M588" s="12">
        <v>960.0</v>
      </c>
      <c r="N588" s="12">
        <v>840.0</v>
      </c>
      <c r="O588" s="12">
        <v>0.0</v>
      </c>
      <c r="P588" s="12">
        <v>600.0</v>
      </c>
      <c r="Q588" s="12">
        <v>1440.0</v>
      </c>
      <c r="R588" s="12">
        <v>1164.0</v>
      </c>
      <c r="S588" s="12">
        <v>0.0</v>
      </c>
      <c r="T588" s="12">
        <v>0.0</v>
      </c>
      <c r="U588" s="12">
        <v>0.0</v>
      </c>
      <c r="V588" s="12">
        <v>0.0</v>
      </c>
      <c r="W588" s="12">
        <v>0.0</v>
      </c>
      <c r="X588" s="12">
        <v>0.0</v>
      </c>
      <c r="Y588" s="12">
        <v>6828.0</v>
      </c>
      <c r="Z588" s="12">
        <v>3204.0</v>
      </c>
      <c r="AA588" s="12">
        <v>10032.0</v>
      </c>
    </row>
    <row r="589" ht="14.25" hidden="1" customHeight="1">
      <c r="A589" s="18" t="s">
        <v>45</v>
      </c>
      <c r="B589" s="18" t="s">
        <v>612</v>
      </c>
      <c r="C589" s="19">
        <v>0.0</v>
      </c>
      <c r="D589" s="19">
        <v>0.0</v>
      </c>
      <c r="E589" s="19">
        <v>0.0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120.0</v>
      </c>
      <c r="R589" s="19">
        <v>119.0</v>
      </c>
      <c r="S589" s="19">
        <v>60.0</v>
      </c>
      <c r="T589" s="19">
        <v>160.0</v>
      </c>
      <c r="U589" s="19">
        <v>223.0</v>
      </c>
      <c r="V589" s="19">
        <v>45.0</v>
      </c>
      <c r="W589" s="19">
        <v>0.0</v>
      </c>
      <c r="X589" s="19">
        <v>0.0</v>
      </c>
      <c r="Y589" s="19">
        <v>0.0</v>
      </c>
      <c r="Z589" s="19">
        <v>727.0</v>
      </c>
      <c r="AA589" s="19">
        <v>728.0</v>
      </c>
    </row>
    <row r="590" ht="14.25" hidden="1" customHeight="1">
      <c r="A590" s="11" t="s">
        <v>45</v>
      </c>
      <c r="B590" s="11" t="s">
        <v>613</v>
      </c>
      <c r="C590" s="12">
        <v>0.0</v>
      </c>
      <c r="D590" s="12">
        <v>0.0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1593.0</v>
      </c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0.0</v>
      </c>
      <c r="X590" s="12">
        <v>0.0</v>
      </c>
      <c r="Y590" s="12">
        <v>0.0</v>
      </c>
      <c r="Z590" s="12">
        <v>1593.0</v>
      </c>
      <c r="AA590" s="12">
        <v>1593.0</v>
      </c>
    </row>
    <row r="591" ht="14.25" hidden="1" customHeight="1">
      <c r="A591" s="18" t="s">
        <v>45</v>
      </c>
      <c r="B591" s="18" t="s">
        <v>614</v>
      </c>
      <c r="C591" s="19">
        <v>0.0</v>
      </c>
      <c r="D591" s="19">
        <v>0.0</v>
      </c>
      <c r="E591" s="19">
        <v>0.0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375.0</v>
      </c>
      <c r="R591" s="19">
        <v>0.0</v>
      </c>
      <c r="S591" s="19">
        <v>0.0</v>
      </c>
      <c r="T591" s="19">
        <v>0.0</v>
      </c>
      <c r="U591" s="19">
        <v>0.0</v>
      </c>
      <c r="V591" s="19">
        <v>0.0</v>
      </c>
      <c r="W591" s="19">
        <v>0.0</v>
      </c>
      <c r="X591" s="19">
        <v>0.0</v>
      </c>
      <c r="Y591" s="19">
        <v>0.0</v>
      </c>
      <c r="Z591" s="19">
        <v>375.0</v>
      </c>
      <c r="AA591" s="19">
        <v>375.0</v>
      </c>
    </row>
    <row r="592" ht="14.25" hidden="1" customHeight="1">
      <c r="A592" s="11" t="s">
        <v>45</v>
      </c>
      <c r="B592" s="11" t="s">
        <v>615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269.0</v>
      </c>
      <c r="S592" s="12">
        <v>100.0</v>
      </c>
      <c r="T592" s="12">
        <v>245.0</v>
      </c>
      <c r="U592" s="12">
        <v>58.0</v>
      </c>
      <c r="V592" s="12">
        <v>327.0</v>
      </c>
      <c r="W592" s="12">
        <v>94.0</v>
      </c>
      <c r="X592" s="12">
        <v>0.0</v>
      </c>
      <c r="Y592" s="12">
        <v>0.0</v>
      </c>
      <c r="Z592" s="12">
        <v>1093.0</v>
      </c>
      <c r="AA592" s="12">
        <v>1096.0</v>
      </c>
    </row>
    <row r="593" ht="14.25" hidden="1" customHeight="1">
      <c r="A593" s="18" t="s">
        <v>45</v>
      </c>
      <c r="B593" s="18" t="s">
        <v>616</v>
      </c>
      <c r="C593" s="19">
        <v>0.0</v>
      </c>
      <c r="D593" s="19">
        <v>0.0</v>
      </c>
      <c r="E593" s="19">
        <v>0.0</v>
      </c>
      <c r="F593" s="19">
        <v>0.0</v>
      </c>
      <c r="G593" s="19">
        <v>1014.0</v>
      </c>
      <c r="H593" s="19">
        <v>107.0</v>
      </c>
      <c r="I593" s="19">
        <v>1981.0</v>
      </c>
      <c r="J593" s="19">
        <v>758.0</v>
      </c>
      <c r="K593" s="19">
        <v>993.0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240.0</v>
      </c>
      <c r="S593" s="19">
        <v>662.0</v>
      </c>
      <c r="T593" s="19">
        <v>160.0</v>
      </c>
      <c r="U593" s="19">
        <v>0.0</v>
      </c>
      <c r="V593" s="19">
        <v>0.0</v>
      </c>
      <c r="W593" s="19">
        <v>0.0</v>
      </c>
      <c r="X593" s="19">
        <v>0.0</v>
      </c>
      <c r="Y593" s="19">
        <v>4853.0</v>
      </c>
      <c r="Z593" s="19">
        <v>1062.0</v>
      </c>
      <c r="AA593" s="19">
        <v>5918.0</v>
      </c>
    </row>
    <row r="594" ht="14.25" hidden="1" customHeight="1">
      <c r="A594" s="11" t="s">
        <v>45</v>
      </c>
      <c r="B594" s="11" t="s">
        <v>435</v>
      </c>
      <c r="C594" s="12">
        <v>0.0</v>
      </c>
      <c r="D594" s="12">
        <v>0.0</v>
      </c>
      <c r="E594" s="12">
        <v>0.0</v>
      </c>
      <c r="F594" s="12">
        <v>0.0</v>
      </c>
      <c r="G594" s="12">
        <v>1133.0</v>
      </c>
      <c r="H594" s="12">
        <v>106.0</v>
      </c>
      <c r="I594" s="12">
        <v>631.0</v>
      </c>
      <c r="J594" s="12">
        <v>1110.0</v>
      </c>
      <c r="K594" s="12">
        <v>890.0</v>
      </c>
      <c r="L594" s="12">
        <v>1306.0</v>
      </c>
      <c r="M594" s="12">
        <v>1142.0</v>
      </c>
      <c r="N594" s="12">
        <v>95.0</v>
      </c>
      <c r="O594" s="12">
        <v>0.0</v>
      </c>
      <c r="P594" s="12">
        <v>0.0</v>
      </c>
      <c r="Q594" s="12">
        <v>0.0</v>
      </c>
      <c r="R594" s="12">
        <v>0.0</v>
      </c>
      <c r="S594" s="12">
        <v>703.0</v>
      </c>
      <c r="T594" s="12">
        <v>0.0</v>
      </c>
      <c r="U594" s="12">
        <v>0.0</v>
      </c>
      <c r="V594" s="12">
        <v>0.0</v>
      </c>
      <c r="W594" s="12">
        <v>0.0</v>
      </c>
      <c r="X594" s="12">
        <v>0.0</v>
      </c>
      <c r="Y594" s="12">
        <v>6413.0</v>
      </c>
      <c r="Z594" s="12">
        <v>703.0</v>
      </c>
      <c r="AA594" s="12">
        <v>7120.0</v>
      </c>
    </row>
    <row r="595" ht="14.25" hidden="1" customHeight="1">
      <c r="A595" s="18" t="s">
        <v>45</v>
      </c>
      <c r="B595" s="18" t="s">
        <v>617</v>
      </c>
      <c r="C595" s="19">
        <v>0.0</v>
      </c>
      <c r="D595" s="19">
        <v>0.0</v>
      </c>
      <c r="E595" s="19">
        <v>0.0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19">
        <v>0.0</v>
      </c>
      <c r="T595" s="19">
        <v>1023.0</v>
      </c>
      <c r="U595" s="19">
        <v>250.0</v>
      </c>
      <c r="V595" s="19">
        <v>1129.0</v>
      </c>
      <c r="W595" s="19">
        <v>1422.0</v>
      </c>
      <c r="X595" s="19">
        <v>0.0</v>
      </c>
      <c r="Y595" s="19">
        <v>0.0</v>
      </c>
      <c r="Z595" s="19">
        <v>3824.0</v>
      </c>
      <c r="AA595" s="19">
        <v>3825.0</v>
      </c>
    </row>
    <row r="596" ht="14.25" hidden="1" customHeight="1">
      <c r="A596" s="11" t="s">
        <v>45</v>
      </c>
      <c r="B596" s="11" t="s">
        <v>618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759.0</v>
      </c>
      <c r="U596" s="12">
        <v>0.0</v>
      </c>
      <c r="V596" s="12">
        <v>1944.0</v>
      </c>
      <c r="W596" s="12">
        <v>712.0</v>
      </c>
      <c r="X596" s="12">
        <v>0.0</v>
      </c>
      <c r="Y596" s="12">
        <v>0.0</v>
      </c>
      <c r="Z596" s="12">
        <v>3415.0</v>
      </c>
      <c r="AA596" s="12">
        <v>3415.0</v>
      </c>
    </row>
    <row r="597" ht="14.25" hidden="1" customHeight="1">
      <c r="A597" s="18" t="s">
        <v>45</v>
      </c>
      <c r="B597" s="18" t="s">
        <v>619</v>
      </c>
      <c r="C597" s="19">
        <v>0.0</v>
      </c>
      <c r="D597" s="19">
        <v>0.0</v>
      </c>
      <c r="E597" s="19">
        <v>0.0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19">
        <v>0.0</v>
      </c>
      <c r="T597" s="19">
        <v>779.0</v>
      </c>
      <c r="U597" s="19">
        <v>0.0</v>
      </c>
      <c r="V597" s="19">
        <v>0.0</v>
      </c>
      <c r="W597" s="19">
        <v>0.0</v>
      </c>
      <c r="X597" s="19">
        <v>0.0</v>
      </c>
      <c r="Y597" s="19">
        <v>0.0</v>
      </c>
      <c r="Z597" s="19">
        <v>779.0</v>
      </c>
      <c r="AA597" s="19">
        <v>779.0</v>
      </c>
    </row>
    <row r="598" ht="14.25" hidden="1" customHeight="1">
      <c r="A598" s="11" t="s">
        <v>45</v>
      </c>
      <c r="B598" s="11" t="s">
        <v>620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673.0</v>
      </c>
      <c r="U598" s="12">
        <v>315.0</v>
      </c>
      <c r="V598" s="12">
        <v>1438.0</v>
      </c>
      <c r="W598" s="12">
        <v>1503.0</v>
      </c>
      <c r="X598" s="12">
        <v>0.0</v>
      </c>
      <c r="Y598" s="12">
        <v>0.0</v>
      </c>
      <c r="Z598" s="12">
        <v>3929.0</v>
      </c>
      <c r="AA598" s="12">
        <v>3930.0</v>
      </c>
    </row>
    <row r="599" ht="14.25" hidden="1" customHeight="1">
      <c r="A599" s="18" t="s">
        <v>45</v>
      </c>
      <c r="B599" s="18" t="s">
        <v>621</v>
      </c>
      <c r="C599" s="19">
        <v>0.0</v>
      </c>
      <c r="D599" s="19">
        <v>0.0</v>
      </c>
      <c r="E599" s="19">
        <v>0.0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19">
        <v>0.0</v>
      </c>
      <c r="T599" s="19">
        <v>759.0</v>
      </c>
      <c r="U599" s="19">
        <v>121.0</v>
      </c>
      <c r="V599" s="19">
        <v>1042.0</v>
      </c>
      <c r="W599" s="19">
        <v>1744.0</v>
      </c>
      <c r="X599" s="19">
        <v>0.0</v>
      </c>
      <c r="Y599" s="19">
        <v>0.0</v>
      </c>
      <c r="Z599" s="19">
        <v>3666.0</v>
      </c>
      <c r="AA599" s="19">
        <v>3667.0</v>
      </c>
    </row>
    <row r="600" ht="14.25" hidden="1" customHeight="1">
      <c r="A600" s="11" t="s">
        <v>45</v>
      </c>
      <c r="B600" s="11" t="s">
        <v>622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v>0.0</v>
      </c>
      <c r="Y600" s="12">
        <v>0.0</v>
      </c>
      <c r="Z600" s="12">
        <v>0.0</v>
      </c>
      <c r="AA600" s="12">
        <v>0.0</v>
      </c>
    </row>
    <row r="601" ht="14.25" hidden="1" customHeight="1">
      <c r="A601" s="18" t="s">
        <v>45</v>
      </c>
      <c r="B601" s="18" t="s">
        <v>623</v>
      </c>
      <c r="C601" s="19">
        <v>0.0</v>
      </c>
      <c r="D601" s="19">
        <v>0.0</v>
      </c>
      <c r="E601" s="19">
        <v>0.0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19">
        <v>0.0</v>
      </c>
      <c r="T601" s="19">
        <v>0.0</v>
      </c>
      <c r="U601" s="19">
        <v>0.0</v>
      </c>
      <c r="V601" s="19">
        <v>1254.0</v>
      </c>
      <c r="W601" s="19">
        <v>261.0</v>
      </c>
      <c r="X601" s="19">
        <v>0.0</v>
      </c>
      <c r="Y601" s="19">
        <v>0.0</v>
      </c>
      <c r="Z601" s="19">
        <v>1515.0</v>
      </c>
      <c r="AA601" s="19">
        <v>1515.0</v>
      </c>
    </row>
    <row r="602" ht="14.25" hidden="1" customHeight="1">
      <c r="A602" s="11" t="s">
        <v>45</v>
      </c>
      <c r="B602" s="11" t="s">
        <v>624</v>
      </c>
      <c r="C602" s="12">
        <v>0.0</v>
      </c>
      <c r="D602" s="12">
        <v>0.0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0.0</v>
      </c>
      <c r="U602" s="12">
        <v>0.0</v>
      </c>
      <c r="V602" s="12">
        <v>90.0</v>
      </c>
      <c r="W602" s="12">
        <v>1216.0</v>
      </c>
      <c r="X602" s="12">
        <v>0.0</v>
      </c>
      <c r="Y602" s="12">
        <v>0.0</v>
      </c>
      <c r="Z602" s="12">
        <v>1306.0</v>
      </c>
      <c r="AA602" s="12">
        <v>1306.0</v>
      </c>
    </row>
    <row r="603" ht="14.25" hidden="1" customHeight="1">
      <c r="A603" s="18" t="s">
        <v>45</v>
      </c>
      <c r="B603" s="18" t="s">
        <v>625</v>
      </c>
      <c r="C603" s="19">
        <v>7900.0</v>
      </c>
      <c r="D603" s="19">
        <v>10961.0</v>
      </c>
      <c r="E603" s="19">
        <v>1565.0</v>
      </c>
      <c r="F603" s="19">
        <v>16741.0</v>
      </c>
      <c r="G603" s="19">
        <v>14899.0</v>
      </c>
      <c r="H603" s="19">
        <v>10148.0</v>
      </c>
      <c r="I603" s="19">
        <v>5176.0</v>
      </c>
      <c r="J603" s="19">
        <v>2300.0</v>
      </c>
      <c r="K603" s="19">
        <v>100.0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19">
        <v>0.0</v>
      </c>
      <c r="T603" s="19">
        <v>0.0</v>
      </c>
      <c r="U603" s="19">
        <v>0.0</v>
      </c>
      <c r="V603" s="19">
        <v>0.0</v>
      </c>
      <c r="W603" s="19">
        <v>0.0</v>
      </c>
      <c r="X603" s="19">
        <v>0.0</v>
      </c>
      <c r="Y603" s="19">
        <v>69790.0</v>
      </c>
      <c r="Z603" s="19">
        <v>0.0</v>
      </c>
      <c r="AA603" s="19">
        <v>69794.0</v>
      </c>
    </row>
    <row r="604" ht="14.25" hidden="1" customHeight="1">
      <c r="A604" s="11" t="s">
        <v>45</v>
      </c>
      <c r="B604" s="11" t="s">
        <v>626</v>
      </c>
      <c r="C604" s="12">
        <v>2884.0</v>
      </c>
      <c r="D604" s="12">
        <v>2997.0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v>0.0</v>
      </c>
      <c r="Y604" s="12">
        <v>5881.0</v>
      </c>
      <c r="Z604" s="12">
        <v>0.0</v>
      </c>
      <c r="AA604" s="12">
        <v>5882.0</v>
      </c>
    </row>
    <row r="605" ht="14.25" hidden="1" customHeight="1">
      <c r="A605" s="18" t="s">
        <v>45</v>
      </c>
      <c r="B605" s="18" t="s">
        <v>627</v>
      </c>
      <c r="C605" s="19">
        <v>2671.0</v>
      </c>
      <c r="D605" s="19">
        <v>1405.0</v>
      </c>
      <c r="E605" s="19">
        <v>0.0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19">
        <v>0.0</v>
      </c>
      <c r="T605" s="19">
        <v>0.0</v>
      </c>
      <c r="U605" s="19">
        <v>0.0</v>
      </c>
      <c r="V605" s="19">
        <v>0.0</v>
      </c>
      <c r="W605" s="19">
        <v>0.0</v>
      </c>
      <c r="X605" s="19">
        <v>0.0</v>
      </c>
      <c r="Y605" s="19">
        <v>4076.0</v>
      </c>
      <c r="Z605" s="19">
        <v>0.0</v>
      </c>
      <c r="AA605" s="19">
        <v>4077.0</v>
      </c>
    </row>
    <row r="606" ht="14.25" hidden="1" customHeight="1">
      <c r="A606" s="11" t="s">
        <v>45</v>
      </c>
      <c r="B606" s="11" t="s">
        <v>628</v>
      </c>
      <c r="C606" s="12">
        <v>3611.0</v>
      </c>
      <c r="D606" s="12">
        <v>3825.0</v>
      </c>
      <c r="E606" s="12">
        <v>6058.0</v>
      </c>
      <c r="F606" s="12">
        <v>5577.0</v>
      </c>
      <c r="G606" s="12">
        <v>3823.0</v>
      </c>
      <c r="H606" s="12">
        <v>428.0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0.0</v>
      </c>
      <c r="X606" s="12">
        <v>0.0</v>
      </c>
      <c r="Y606" s="12">
        <v>23322.0</v>
      </c>
      <c r="Z606" s="12">
        <v>0.0</v>
      </c>
      <c r="AA606" s="12">
        <v>22842.0</v>
      </c>
    </row>
    <row r="607" ht="14.25" hidden="1" customHeight="1">
      <c r="A607" s="18" t="s">
        <v>45</v>
      </c>
      <c r="B607" s="18" t="s">
        <v>629</v>
      </c>
      <c r="C607" s="19">
        <v>3170.0</v>
      </c>
      <c r="D607" s="19">
        <v>3930.0</v>
      </c>
      <c r="E607" s="19">
        <v>5413.0</v>
      </c>
      <c r="F607" s="19">
        <v>3068.0</v>
      </c>
      <c r="G607" s="19">
        <v>30.0</v>
      </c>
      <c r="H607" s="19">
        <v>0.0</v>
      </c>
      <c r="I607" s="19">
        <v>4031.0</v>
      </c>
      <c r="J607" s="19">
        <v>5687.0</v>
      </c>
      <c r="K607" s="19">
        <v>3733.0</v>
      </c>
      <c r="L607" s="19">
        <v>1995.0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19">
        <v>0.0</v>
      </c>
      <c r="T607" s="19">
        <v>0.0</v>
      </c>
      <c r="U607" s="19">
        <v>0.0</v>
      </c>
      <c r="V607" s="19">
        <v>0.0</v>
      </c>
      <c r="W607" s="19">
        <v>0.0</v>
      </c>
      <c r="X607" s="19">
        <v>0.0</v>
      </c>
      <c r="Y607" s="19">
        <v>31057.0</v>
      </c>
      <c r="Z607" s="19">
        <v>0.0</v>
      </c>
      <c r="AA607" s="19">
        <v>31059.0</v>
      </c>
    </row>
    <row r="608" ht="14.25" hidden="1" customHeight="1">
      <c r="A608" s="11" t="s">
        <v>45</v>
      </c>
      <c r="B608" s="11" t="s">
        <v>630</v>
      </c>
      <c r="C608" s="12">
        <v>4382.0</v>
      </c>
      <c r="D608" s="12">
        <v>3386.0</v>
      </c>
      <c r="E608" s="12">
        <v>2747.0</v>
      </c>
      <c r="F608" s="12">
        <v>51.0</v>
      </c>
      <c r="G608" s="12">
        <v>0.0</v>
      </c>
      <c r="H608" s="12">
        <v>0.0</v>
      </c>
      <c r="I608" s="12">
        <v>70.0</v>
      </c>
      <c r="J608" s="12">
        <v>158.0</v>
      </c>
      <c r="K608" s="12">
        <v>0.0</v>
      </c>
      <c r="L608" s="12">
        <v>2026.0</v>
      </c>
      <c r="M608" s="12">
        <v>1821.0</v>
      </c>
      <c r="N608" s="12">
        <v>20.0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0.0</v>
      </c>
      <c r="X608" s="12">
        <v>0.0</v>
      </c>
      <c r="Y608" s="12">
        <v>14661.0</v>
      </c>
      <c r="Z608" s="12">
        <v>0.0</v>
      </c>
      <c r="AA608" s="12">
        <v>14664.0</v>
      </c>
    </row>
    <row r="609" ht="14.25" hidden="1" customHeight="1">
      <c r="A609" s="18" t="s">
        <v>45</v>
      </c>
      <c r="B609" s="18" t="s">
        <v>631</v>
      </c>
      <c r="C609" s="19">
        <v>1812.0</v>
      </c>
      <c r="D609" s="19">
        <v>5146.0</v>
      </c>
      <c r="E609" s="19">
        <v>1945.0</v>
      </c>
      <c r="F609" s="19">
        <v>1907.0</v>
      </c>
      <c r="G609" s="19">
        <v>2593.0</v>
      </c>
      <c r="H609" s="19">
        <v>3526.0</v>
      </c>
      <c r="I609" s="19">
        <v>1686.0</v>
      </c>
      <c r="J609" s="19">
        <v>2494.0</v>
      </c>
      <c r="K609" s="19">
        <v>701.0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19">
        <v>0.0</v>
      </c>
      <c r="T609" s="19">
        <v>0.0</v>
      </c>
      <c r="U609" s="19">
        <v>0.0</v>
      </c>
      <c r="V609" s="19">
        <v>0.0</v>
      </c>
      <c r="W609" s="19">
        <v>0.0</v>
      </c>
      <c r="X609" s="19">
        <v>0.0</v>
      </c>
      <c r="Y609" s="19">
        <v>21810.0</v>
      </c>
      <c r="Z609" s="19">
        <v>0.0</v>
      </c>
      <c r="AA609" s="19">
        <v>21813.0</v>
      </c>
    </row>
    <row r="610" ht="14.25" hidden="1" customHeight="1">
      <c r="A610" s="11" t="s">
        <v>45</v>
      </c>
      <c r="B610" s="11" t="s">
        <v>632</v>
      </c>
      <c r="C610" s="12">
        <v>1200.0</v>
      </c>
      <c r="D610" s="12">
        <v>4995.0</v>
      </c>
      <c r="E610" s="12">
        <v>1085.0</v>
      </c>
      <c r="F610" s="12">
        <v>945.0</v>
      </c>
      <c r="G610" s="12">
        <v>1389.0</v>
      </c>
      <c r="H610" s="12">
        <v>2772.0</v>
      </c>
      <c r="I610" s="12">
        <v>922.0</v>
      </c>
      <c r="J610" s="12">
        <v>2518.0</v>
      </c>
      <c r="K610" s="12">
        <v>417.0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v>0.0</v>
      </c>
      <c r="Y610" s="12">
        <v>16243.0</v>
      </c>
      <c r="Z610" s="12">
        <v>0.0</v>
      </c>
      <c r="AA610" s="12">
        <v>16247.0</v>
      </c>
    </row>
    <row r="611" ht="14.25" hidden="1" customHeight="1">
      <c r="A611" s="18" t="s">
        <v>45</v>
      </c>
      <c r="B611" s="18" t="s">
        <v>633</v>
      </c>
      <c r="C611" s="19">
        <v>2267.0</v>
      </c>
      <c r="D611" s="19">
        <v>0.0</v>
      </c>
      <c r="E611" s="19">
        <v>0.0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19">
        <v>0.0</v>
      </c>
      <c r="T611" s="19">
        <v>0.0</v>
      </c>
      <c r="U611" s="19">
        <v>0.0</v>
      </c>
      <c r="V611" s="19">
        <v>0.0</v>
      </c>
      <c r="W611" s="19">
        <v>0.0</v>
      </c>
      <c r="X611" s="19">
        <v>0.0</v>
      </c>
      <c r="Y611" s="19">
        <v>2267.0</v>
      </c>
      <c r="Z611" s="19">
        <v>0.0</v>
      </c>
      <c r="AA611" s="19">
        <v>2267.0</v>
      </c>
    </row>
    <row r="612" ht="14.25" hidden="1" customHeight="1">
      <c r="A612" s="11" t="s">
        <v>45</v>
      </c>
      <c r="B612" s="11" t="s">
        <v>634</v>
      </c>
      <c r="C612" s="12">
        <v>4358.0</v>
      </c>
      <c r="D612" s="12">
        <v>4454.0</v>
      </c>
      <c r="E612" s="12">
        <v>1271.0</v>
      </c>
      <c r="F612" s="12">
        <v>3411.0</v>
      </c>
      <c r="G612" s="12">
        <v>0.0</v>
      </c>
      <c r="H612" s="12">
        <v>0.0</v>
      </c>
      <c r="I612" s="12">
        <v>53.0</v>
      </c>
      <c r="J612" s="12">
        <v>56.0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v>0.0</v>
      </c>
      <c r="Y612" s="12">
        <v>13603.0</v>
      </c>
      <c r="Z612" s="12">
        <v>0.0</v>
      </c>
      <c r="AA612" s="12">
        <v>13605.0</v>
      </c>
    </row>
    <row r="613" ht="14.25" hidden="1" customHeight="1">
      <c r="A613" s="18" t="s">
        <v>45</v>
      </c>
      <c r="B613" s="18" t="s">
        <v>635</v>
      </c>
      <c r="C613" s="19">
        <v>4684.0</v>
      </c>
      <c r="D613" s="19">
        <v>1469.0</v>
      </c>
      <c r="E613" s="19">
        <v>143.0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0.0</v>
      </c>
      <c r="L613" s="19">
        <v>0.0</v>
      </c>
      <c r="M613" s="19">
        <v>0.0</v>
      </c>
      <c r="N613" s="19">
        <v>552.0</v>
      </c>
      <c r="O613" s="19">
        <v>0.0</v>
      </c>
      <c r="P613" s="19">
        <v>0.0</v>
      </c>
      <c r="Q613" s="19">
        <v>0.0</v>
      </c>
      <c r="R613" s="19">
        <v>0.0</v>
      </c>
      <c r="S613" s="19">
        <v>0.0</v>
      </c>
      <c r="T613" s="19">
        <v>0.0</v>
      </c>
      <c r="U613" s="19">
        <v>0.0</v>
      </c>
      <c r="V613" s="19">
        <v>0.0</v>
      </c>
      <c r="W613" s="19">
        <v>0.0</v>
      </c>
      <c r="X613" s="19">
        <v>0.0</v>
      </c>
      <c r="Y613" s="19">
        <v>6848.0</v>
      </c>
      <c r="Z613" s="19">
        <v>0.0</v>
      </c>
      <c r="AA613" s="19">
        <v>6848.0</v>
      </c>
    </row>
    <row r="614" ht="14.25" hidden="1" customHeight="1">
      <c r="A614" s="11" t="s">
        <v>45</v>
      </c>
      <c r="B614" s="11" t="s">
        <v>636</v>
      </c>
      <c r="C614" s="12">
        <v>2273.0</v>
      </c>
      <c r="D614" s="12">
        <v>1859.0</v>
      </c>
      <c r="E614" s="12">
        <v>3340.0</v>
      </c>
      <c r="F614" s="12">
        <v>3087.0</v>
      </c>
      <c r="G614" s="12">
        <v>3442.0</v>
      </c>
      <c r="H614" s="12">
        <v>2579.0</v>
      </c>
      <c r="I614" s="12">
        <v>3568.0</v>
      </c>
      <c r="J614" s="12">
        <v>3848.0</v>
      </c>
      <c r="K614" s="12">
        <v>2270.0</v>
      </c>
      <c r="L614" s="12">
        <v>2014.0</v>
      </c>
      <c r="M614" s="12">
        <v>2228.0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0.0</v>
      </c>
      <c r="X614" s="12">
        <v>0.0</v>
      </c>
      <c r="Y614" s="12">
        <v>30508.0</v>
      </c>
      <c r="Z614" s="12">
        <v>0.0</v>
      </c>
      <c r="AA614" s="12">
        <v>30511.0</v>
      </c>
    </row>
    <row r="615" ht="14.25" hidden="1" customHeight="1">
      <c r="A615" s="18" t="s">
        <v>45</v>
      </c>
      <c r="B615" s="18" t="s">
        <v>637</v>
      </c>
      <c r="C615" s="19">
        <v>2413.0</v>
      </c>
      <c r="D615" s="19">
        <v>5735.0</v>
      </c>
      <c r="E615" s="19">
        <v>1981.0</v>
      </c>
      <c r="F615" s="19">
        <v>258.0</v>
      </c>
      <c r="G615" s="19">
        <v>6112.0</v>
      </c>
      <c r="H615" s="19">
        <v>537.0</v>
      </c>
      <c r="I615" s="19">
        <v>2588.0</v>
      </c>
      <c r="J615" s="19">
        <v>4054.0</v>
      </c>
      <c r="K615" s="19">
        <v>948.0</v>
      </c>
      <c r="L615" s="19">
        <v>0.0</v>
      </c>
      <c r="M615" s="19">
        <v>0.0</v>
      </c>
      <c r="N615" s="19">
        <v>0.0</v>
      </c>
      <c r="O615" s="19">
        <v>0.0</v>
      </c>
      <c r="P615" s="19">
        <v>0.0</v>
      </c>
      <c r="Q615" s="19">
        <v>0.0</v>
      </c>
      <c r="R615" s="19">
        <v>0.0</v>
      </c>
      <c r="S615" s="19">
        <v>0.0</v>
      </c>
      <c r="T615" s="19">
        <v>0.0</v>
      </c>
      <c r="U615" s="19">
        <v>0.0</v>
      </c>
      <c r="V615" s="19">
        <v>0.0</v>
      </c>
      <c r="W615" s="19">
        <v>0.0</v>
      </c>
      <c r="X615" s="19">
        <v>0.0</v>
      </c>
      <c r="Y615" s="19">
        <v>24626.0</v>
      </c>
      <c r="Z615" s="19">
        <v>0.0</v>
      </c>
      <c r="AA615" s="19">
        <v>24630.0</v>
      </c>
    </row>
    <row r="616" ht="14.25" hidden="1" customHeight="1">
      <c r="A616" s="11" t="s">
        <v>45</v>
      </c>
      <c r="B616" s="11" t="s">
        <v>638</v>
      </c>
      <c r="C616" s="12">
        <v>2472.0</v>
      </c>
      <c r="D616" s="12">
        <v>4234.0</v>
      </c>
      <c r="E616" s="12">
        <v>3299.0</v>
      </c>
      <c r="F616" s="12">
        <v>960.0</v>
      </c>
      <c r="G616" s="12">
        <v>5529.0</v>
      </c>
      <c r="H616" s="12">
        <v>144.0</v>
      </c>
      <c r="I616" s="12">
        <v>2460.0</v>
      </c>
      <c r="J616" s="12">
        <v>3143.0</v>
      </c>
      <c r="K616" s="12">
        <v>1949.0</v>
      </c>
      <c r="L616" s="12">
        <v>90.0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0.0</v>
      </c>
      <c r="X616" s="12">
        <v>0.0</v>
      </c>
      <c r="Y616" s="12">
        <v>24280.0</v>
      </c>
      <c r="Z616" s="12">
        <v>0.0</v>
      </c>
      <c r="AA616" s="12">
        <v>24283.0</v>
      </c>
    </row>
    <row r="617" ht="14.25" hidden="1" customHeight="1">
      <c r="A617" s="18" t="s">
        <v>45</v>
      </c>
      <c r="B617" s="18" t="s">
        <v>639</v>
      </c>
      <c r="C617" s="19">
        <v>2122.0</v>
      </c>
      <c r="D617" s="19">
        <v>4816.0</v>
      </c>
      <c r="E617" s="19">
        <v>3432.0</v>
      </c>
      <c r="F617" s="19">
        <v>846.0</v>
      </c>
      <c r="G617" s="19">
        <v>4669.0</v>
      </c>
      <c r="H617" s="19">
        <v>1722.0</v>
      </c>
      <c r="I617" s="19">
        <v>1600.0</v>
      </c>
      <c r="J617" s="19">
        <v>3193.0</v>
      </c>
      <c r="K617" s="19">
        <v>1622.0</v>
      </c>
      <c r="L617" s="19">
        <v>0.0</v>
      </c>
      <c r="M617" s="19">
        <v>0.0</v>
      </c>
      <c r="N617" s="19">
        <v>0.0</v>
      </c>
      <c r="O617" s="19">
        <v>0.0</v>
      </c>
      <c r="P617" s="19">
        <v>0.0</v>
      </c>
      <c r="Q617" s="19">
        <v>0.0</v>
      </c>
      <c r="R617" s="19">
        <v>0.0</v>
      </c>
      <c r="S617" s="19">
        <v>0.0</v>
      </c>
      <c r="T617" s="19">
        <v>0.0</v>
      </c>
      <c r="U617" s="19">
        <v>0.0</v>
      </c>
      <c r="V617" s="19">
        <v>0.0</v>
      </c>
      <c r="W617" s="19">
        <v>0.0</v>
      </c>
      <c r="X617" s="19">
        <v>0.0</v>
      </c>
      <c r="Y617" s="19">
        <v>24022.0</v>
      </c>
      <c r="Z617" s="19">
        <v>0.0</v>
      </c>
      <c r="AA617" s="19">
        <v>24024.0</v>
      </c>
    </row>
    <row r="618" ht="14.25" hidden="1" customHeight="1">
      <c r="A618" s="11" t="s">
        <v>45</v>
      </c>
      <c r="B618" s="11" t="s">
        <v>640</v>
      </c>
      <c r="C618" s="12">
        <v>2877.0</v>
      </c>
      <c r="D618" s="12">
        <v>2134.0</v>
      </c>
      <c r="E618" s="12">
        <v>2574.0</v>
      </c>
      <c r="F618" s="12">
        <v>1446.0</v>
      </c>
      <c r="G618" s="12">
        <v>4183.0</v>
      </c>
      <c r="H618" s="12">
        <v>1524.0</v>
      </c>
      <c r="I618" s="12">
        <v>1667.0</v>
      </c>
      <c r="J618" s="12">
        <v>3230.0</v>
      </c>
      <c r="K618" s="12">
        <v>1755.0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v>0.0</v>
      </c>
      <c r="Y618" s="12">
        <v>21390.0</v>
      </c>
      <c r="Z618" s="12">
        <v>0.0</v>
      </c>
      <c r="AA618" s="12">
        <v>21394.0</v>
      </c>
    </row>
    <row r="619" ht="14.25" hidden="1" customHeight="1">
      <c r="A619" s="18" t="s">
        <v>45</v>
      </c>
      <c r="B619" s="18" t="s">
        <v>641</v>
      </c>
      <c r="C619" s="19">
        <v>2899.0</v>
      </c>
      <c r="D619" s="19">
        <v>3523.0</v>
      </c>
      <c r="E619" s="19">
        <v>3161.0</v>
      </c>
      <c r="F619" s="19">
        <v>258.0</v>
      </c>
      <c r="G619" s="19">
        <v>5941.0</v>
      </c>
      <c r="H619" s="19">
        <v>1088.0</v>
      </c>
      <c r="I619" s="19">
        <v>2503.0</v>
      </c>
      <c r="J619" s="19">
        <v>3566.0</v>
      </c>
      <c r="K619" s="19">
        <v>1170.0</v>
      </c>
      <c r="L619" s="19">
        <v>0.0</v>
      </c>
      <c r="M619" s="19">
        <v>0.0</v>
      </c>
      <c r="N619" s="19">
        <v>0.0</v>
      </c>
      <c r="O619" s="19">
        <v>0.0</v>
      </c>
      <c r="P619" s="19">
        <v>0.0</v>
      </c>
      <c r="Q619" s="19">
        <v>0.0</v>
      </c>
      <c r="R619" s="19">
        <v>0.0</v>
      </c>
      <c r="S619" s="19">
        <v>0.0</v>
      </c>
      <c r="T619" s="19">
        <v>0.0</v>
      </c>
      <c r="U619" s="19">
        <v>0.0</v>
      </c>
      <c r="V619" s="19">
        <v>0.0</v>
      </c>
      <c r="W619" s="19">
        <v>0.0</v>
      </c>
      <c r="X619" s="19">
        <v>0.0</v>
      </c>
      <c r="Y619" s="19">
        <v>24109.0</v>
      </c>
      <c r="Z619" s="19">
        <v>0.0</v>
      </c>
      <c r="AA619" s="19">
        <v>24113.0</v>
      </c>
    </row>
    <row r="620" ht="14.25" hidden="1" customHeight="1">
      <c r="A620" s="11" t="s">
        <v>45</v>
      </c>
      <c r="B620" s="11" t="s">
        <v>642</v>
      </c>
      <c r="C620" s="12">
        <v>2558.0</v>
      </c>
      <c r="D620" s="12">
        <v>3949.0</v>
      </c>
      <c r="E620" s="12">
        <v>3267.0</v>
      </c>
      <c r="F620" s="12">
        <v>1104.0</v>
      </c>
      <c r="G620" s="12">
        <v>5380.0</v>
      </c>
      <c r="H620" s="12">
        <v>1149.0</v>
      </c>
      <c r="I620" s="12">
        <v>2348.0</v>
      </c>
      <c r="J620" s="12">
        <v>3514.0</v>
      </c>
      <c r="K620" s="12">
        <v>1094.0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0.0</v>
      </c>
      <c r="X620" s="12">
        <v>0.0</v>
      </c>
      <c r="Y620" s="12">
        <v>24363.0</v>
      </c>
      <c r="Z620" s="12">
        <v>0.0</v>
      </c>
      <c r="AA620" s="12">
        <v>24367.0</v>
      </c>
    </row>
    <row r="621" ht="14.25" hidden="1" customHeight="1">
      <c r="A621" s="18" t="s">
        <v>45</v>
      </c>
      <c r="B621" s="18" t="s">
        <v>643</v>
      </c>
      <c r="C621" s="19">
        <v>2423.0</v>
      </c>
      <c r="D621" s="19">
        <v>1867.0</v>
      </c>
      <c r="E621" s="19">
        <v>2935.0</v>
      </c>
      <c r="F621" s="19">
        <v>1150.0</v>
      </c>
      <c r="G621" s="19">
        <v>4774.0</v>
      </c>
      <c r="H621" s="19">
        <v>1478.0</v>
      </c>
      <c r="I621" s="19">
        <v>1827.0</v>
      </c>
      <c r="J621" s="19">
        <v>2963.0</v>
      </c>
      <c r="K621" s="19">
        <v>1821.0</v>
      </c>
      <c r="L621" s="19">
        <v>90.0</v>
      </c>
      <c r="M621" s="19">
        <v>0.0</v>
      </c>
      <c r="N621" s="19">
        <v>0.0</v>
      </c>
      <c r="O621" s="19">
        <v>0.0</v>
      </c>
      <c r="P621" s="19">
        <v>0.0</v>
      </c>
      <c r="Q621" s="19">
        <v>0.0</v>
      </c>
      <c r="R621" s="19">
        <v>0.0</v>
      </c>
      <c r="S621" s="19">
        <v>0.0</v>
      </c>
      <c r="T621" s="19">
        <v>0.0</v>
      </c>
      <c r="U621" s="19">
        <v>0.0</v>
      </c>
      <c r="V621" s="19">
        <v>0.0</v>
      </c>
      <c r="W621" s="19">
        <v>0.0</v>
      </c>
      <c r="X621" s="19">
        <v>0.0</v>
      </c>
      <c r="Y621" s="19">
        <v>21328.0</v>
      </c>
      <c r="Z621" s="19">
        <v>0.0</v>
      </c>
      <c r="AA621" s="19">
        <v>21332.0</v>
      </c>
    </row>
    <row r="622" ht="14.25" hidden="1" customHeight="1">
      <c r="A622" s="11" t="s">
        <v>45</v>
      </c>
      <c r="B622" s="11" t="s">
        <v>644</v>
      </c>
      <c r="C622" s="12">
        <v>1758.0</v>
      </c>
      <c r="D622" s="12">
        <v>2755.0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0.0</v>
      </c>
      <c r="X622" s="12">
        <v>0.0</v>
      </c>
      <c r="Y622" s="12">
        <v>4513.0</v>
      </c>
      <c r="Z622" s="12">
        <v>0.0</v>
      </c>
      <c r="AA622" s="12">
        <v>4513.0</v>
      </c>
    </row>
    <row r="623" ht="14.25" hidden="1" customHeight="1">
      <c r="A623" s="18" t="s">
        <v>45</v>
      </c>
      <c r="B623" s="18" t="s">
        <v>645</v>
      </c>
      <c r="C623" s="19">
        <v>563.0</v>
      </c>
      <c r="D623" s="19">
        <v>1358.0</v>
      </c>
      <c r="E623" s="19">
        <v>361.0</v>
      </c>
      <c r="F623" s="19">
        <v>0.0</v>
      </c>
      <c r="G623" s="19">
        <v>0.0</v>
      </c>
      <c r="H623" s="19">
        <v>0.0</v>
      </c>
      <c r="I623" s="19">
        <v>0.0</v>
      </c>
      <c r="J623" s="19">
        <v>0.0</v>
      </c>
      <c r="K623" s="19">
        <v>0.0</v>
      </c>
      <c r="L623" s="19">
        <v>0.0</v>
      </c>
      <c r="M623" s="19">
        <v>0.0</v>
      </c>
      <c r="N623" s="19">
        <v>0.0</v>
      </c>
      <c r="O623" s="19">
        <v>0.0</v>
      </c>
      <c r="P623" s="19">
        <v>0.0</v>
      </c>
      <c r="Q623" s="19">
        <v>0.0</v>
      </c>
      <c r="R623" s="19">
        <v>0.0</v>
      </c>
      <c r="S623" s="19">
        <v>0.0</v>
      </c>
      <c r="T623" s="19">
        <v>0.0</v>
      </c>
      <c r="U623" s="19">
        <v>0.0</v>
      </c>
      <c r="V623" s="19">
        <v>0.0</v>
      </c>
      <c r="W623" s="19">
        <v>0.0</v>
      </c>
      <c r="X623" s="19">
        <v>0.0</v>
      </c>
      <c r="Y623" s="19">
        <v>2282.0</v>
      </c>
      <c r="Z623" s="19">
        <v>0.0</v>
      </c>
      <c r="AA623" s="19">
        <v>2283.0</v>
      </c>
    </row>
    <row r="624" ht="14.25" hidden="1" customHeight="1">
      <c r="A624" s="11" t="s">
        <v>45</v>
      </c>
      <c r="B624" s="11" t="s">
        <v>646</v>
      </c>
      <c r="C624" s="12">
        <v>4745.0</v>
      </c>
      <c r="D624" s="12">
        <v>2960.0</v>
      </c>
      <c r="E624" s="12">
        <v>2069.0</v>
      </c>
      <c r="F624" s="12">
        <v>157.0</v>
      </c>
      <c r="G624" s="12">
        <v>0.0</v>
      </c>
      <c r="H624" s="12">
        <v>0.0</v>
      </c>
      <c r="I624" s="12">
        <v>0.0</v>
      </c>
      <c r="J624" s="12">
        <v>2365.0</v>
      </c>
      <c r="K624" s="12">
        <v>5714.0</v>
      </c>
      <c r="L624" s="12">
        <v>3806.0</v>
      </c>
      <c r="M624" s="12">
        <v>2183.0</v>
      </c>
      <c r="N624" s="12">
        <v>944.0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v>0.0</v>
      </c>
      <c r="Y624" s="12">
        <v>24943.0</v>
      </c>
      <c r="Z624" s="12">
        <v>0.0</v>
      </c>
      <c r="AA624" s="12">
        <v>24946.0</v>
      </c>
    </row>
    <row r="625" ht="14.25" hidden="1" customHeight="1">
      <c r="A625" s="18" t="s">
        <v>45</v>
      </c>
      <c r="B625" s="18" t="s">
        <v>647</v>
      </c>
      <c r="C625" s="19">
        <v>5798.0</v>
      </c>
      <c r="D625" s="19">
        <v>3867.0</v>
      </c>
      <c r="E625" s="19">
        <v>3485.0</v>
      </c>
      <c r="F625" s="19">
        <v>5281.0</v>
      </c>
      <c r="G625" s="19">
        <v>1657.0</v>
      </c>
      <c r="H625" s="19">
        <v>1686.0</v>
      </c>
      <c r="I625" s="19">
        <v>1623.0</v>
      </c>
      <c r="J625" s="19">
        <v>387.0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9">
        <v>0.0</v>
      </c>
      <c r="Q625" s="19">
        <v>0.0</v>
      </c>
      <c r="R625" s="19">
        <v>0.0</v>
      </c>
      <c r="S625" s="19">
        <v>0.0</v>
      </c>
      <c r="T625" s="19">
        <v>0.0</v>
      </c>
      <c r="U625" s="19">
        <v>0.0</v>
      </c>
      <c r="V625" s="19">
        <v>0.0</v>
      </c>
      <c r="W625" s="19">
        <v>0.0</v>
      </c>
      <c r="X625" s="19">
        <v>0.0</v>
      </c>
      <c r="Y625" s="19">
        <v>23784.0</v>
      </c>
      <c r="Z625" s="19">
        <v>0.0</v>
      </c>
      <c r="AA625" s="19">
        <v>23788.0</v>
      </c>
    </row>
    <row r="626" ht="14.25" hidden="1" customHeight="1">
      <c r="A626" s="11" t="s">
        <v>45</v>
      </c>
      <c r="B626" s="11" t="s">
        <v>648</v>
      </c>
      <c r="C626" s="12">
        <v>5571.0</v>
      </c>
      <c r="D626" s="12">
        <v>3173.0</v>
      </c>
      <c r="E626" s="12">
        <v>3468.0</v>
      </c>
      <c r="F626" s="12">
        <v>4303.0</v>
      </c>
      <c r="G626" s="12">
        <v>1941.0</v>
      </c>
      <c r="H626" s="12">
        <v>603.0</v>
      </c>
      <c r="I626" s="12">
        <v>2267.0</v>
      </c>
      <c r="J626" s="12">
        <v>2444.0</v>
      </c>
      <c r="K626" s="12">
        <v>0.0</v>
      </c>
      <c r="L626" s="12">
        <v>125.0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0.0</v>
      </c>
      <c r="X626" s="12">
        <v>0.0</v>
      </c>
      <c r="Y626" s="12">
        <v>23895.0</v>
      </c>
      <c r="Z626" s="12">
        <v>0.0</v>
      </c>
      <c r="AA626" s="12">
        <v>23899.0</v>
      </c>
    </row>
    <row r="627" ht="14.25" hidden="1" customHeight="1">
      <c r="A627" s="18" t="s">
        <v>45</v>
      </c>
      <c r="B627" s="18" t="s">
        <v>649</v>
      </c>
      <c r="C627" s="19">
        <v>6283.0</v>
      </c>
      <c r="D627" s="19">
        <v>4762.0</v>
      </c>
      <c r="E627" s="19">
        <v>3571.0</v>
      </c>
      <c r="F627" s="19">
        <v>5656.0</v>
      </c>
      <c r="G627" s="19">
        <v>2182.0</v>
      </c>
      <c r="H627" s="19">
        <v>822.0</v>
      </c>
      <c r="I627" s="19">
        <v>2222.0</v>
      </c>
      <c r="J627" s="19">
        <v>1241.0</v>
      </c>
      <c r="K627" s="19">
        <v>1104.0</v>
      </c>
      <c r="L627" s="19">
        <v>1234.0</v>
      </c>
      <c r="M627" s="19">
        <v>439.0</v>
      </c>
      <c r="N627" s="19">
        <v>0.0</v>
      </c>
      <c r="O627" s="19">
        <v>0.0</v>
      </c>
      <c r="P627" s="19">
        <v>0.0</v>
      </c>
      <c r="Q627" s="19">
        <v>0.0</v>
      </c>
      <c r="R627" s="19">
        <v>0.0</v>
      </c>
      <c r="S627" s="19">
        <v>0.0</v>
      </c>
      <c r="T627" s="19">
        <v>0.0</v>
      </c>
      <c r="U627" s="19">
        <v>0.0</v>
      </c>
      <c r="V627" s="19">
        <v>0.0</v>
      </c>
      <c r="W627" s="19">
        <v>0.0</v>
      </c>
      <c r="X627" s="19">
        <v>0.0</v>
      </c>
      <c r="Y627" s="19">
        <v>29516.0</v>
      </c>
      <c r="Z627" s="19">
        <v>0.0</v>
      </c>
      <c r="AA627" s="19">
        <v>29522.0</v>
      </c>
    </row>
    <row r="628" ht="14.25" hidden="1" customHeight="1">
      <c r="A628" s="11" t="s">
        <v>45</v>
      </c>
      <c r="B628" s="11" t="s">
        <v>650</v>
      </c>
      <c r="C628" s="12">
        <v>4711.0</v>
      </c>
      <c r="D628" s="12">
        <v>2879.0</v>
      </c>
      <c r="E628" s="12">
        <v>3910.0</v>
      </c>
      <c r="F628" s="12">
        <v>4190.0</v>
      </c>
      <c r="G628" s="12">
        <v>2108.0</v>
      </c>
      <c r="H628" s="12">
        <v>2112.0</v>
      </c>
      <c r="I628" s="12">
        <v>1693.0</v>
      </c>
      <c r="J628" s="12">
        <v>2190.0</v>
      </c>
      <c r="K628" s="12">
        <v>1034.0</v>
      </c>
      <c r="L628" s="12">
        <v>1090.0</v>
      </c>
      <c r="M628" s="12">
        <v>434.0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0.0</v>
      </c>
      <c r="X628" s="12">
        <v>0.0</v>
      </c>
      <c r="Y628" s="12">
        <v>26351.0</v>
      </c>
      <c r="Z628" s="12">
        <v>0.0</v>
      </c>
      <c r="AA628" s="12">
        <v>26357.0</v>
      </c>
    </row>
    <row r="629" ht="14.25" hidden="1" customHeight="1">
      <c r="A629" s="18" t="s">
        <v>45</v>
      </c>
      <c r="B629" s="18" t="s">
        <v>651</v>
      </c>
      <c r="C629" s="19">
        <v>6478.0</v>
      </c>
      <c r="D629" s="19">
        <v>5528.0</v>
      </c>
      <c r="E629" s="19">
        <v>3936.0</v>
      </c>
      <c r="F629" s="19">
        <v>6313.0</v>
      </c>
      <c r="G629" s="19">
        <v>2180.0</v>
      </c>
      <c r="H629" s="19">
        <v>1866.0</v>
      </c>
      <c r="I629" s="19">
        <v>3554.0</v>
      </c>
      <c r="J629" s="19">
        <v>2832.0</v>
      </c>
      <c r="K629" s="19">
        <v>1034.0</v>
      </c>
      <c r="L629" s="19">
        <v>1725.0</v>
      </c>
      <c r="M629" s="19">
        <v>1171.0</v>
      </c>
      <c r="N629" s="19">
        <v>0.0</v>
      </c>
      <c r="O629" s="19">
        <v>0.0</v>
      </c>
      <c r="P629" s="19">
        <v>0.0</v>
      </c>
      <c r="Q629" s="19">
        <v>0.0</v>
      </c>
      <c r="R629" s="19">
        <v>0.0</v>
      </c>
      <c r="S629" s="19">
        <v>0.0</v>
      </c>
      <c r="T629" s="19">
        <v>0.0</v>
      </c>
      <c r="U629" s="19">
        <v>0.0</v>
      </c>
      <c r="V629" s="19">
        <v>0.0</v>
      </c>
      <c r="W629" s="19">
        <v>0.0</v>
      </c>
      <c r="X629" s="19">
        <v>0.0</v>
      </c>
      <c r="Y629" s="19">
        <v>36617.0</v>
      </c>
      <c r="Z629" s="19">
        <v>0.0</v>
      </c>
      <c r="AA629" s="19">
        <v>36620.0</v>
      </c>
    </row>
    <row r="630" ht="14.25" hidden="1" customHeight="1">
      <c r="A630" s="11" t="s">
        <v>45</v>
      </c>
      <c r="B630" s="11" t="s">
        <v>652</v>
      </c>
      <c r="C630" s="12">
        <v>5982.0</v>
      </c>
      <c r="D630" s="12">
        <v>4251.0</v>
      </c>
      <c r="E630" s="12">
        <v>4168.0</v>
      </c>
      <c r="F630" s="12">
        <v>4773.0</v>
      </c>
      <c r="G630" s="12">
        <v>1769.0</v>
      </c>
      <c r="H630" s="12">
        <v>1464.0</v>
      </c>
      <c r="I630" s="12">
        <v>1868.0</v>
      </c>
      <c r="J630" s="12">
        <v>538.0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v>0.0</v>
      </c>
      <c r="Y630" s="12">
        <v>24813.0</v>
      </c>
      <c r="Z630" s="12">
        <v>0.0</v>
      </c>
      <c r="AA630" s="12">
        <v>24817.0</v>
      </c>
    </row>
    <row r="631" ht="14.25" hidden="1" customHeight="1">
      <c r="A631" s="18" t="s">
        <v>45</v>
      </c>
      <c r="B631" s="18" t="s">
        <v>653</v>
      </c>
      <c r="C631" s="19">
        <v>1179.0</v>
      </c>
      <c r="D631" s="19">
        <v>634.0</v>
      </c>
      <c r="E631" s="19">
        <v>0.0</v>
      </c>
      <c r="F631" s="19">
        <v>0.0</v>
      </c>
      <c r="G631" s="19">
        <v>0.0</v>
      </c>
      <c r="H631" s="19">
        <v>0.0</v>
      </c>
      <c r="I631" s="19">
        <v>0.0</v>
      </c>
      <c r="J631" s="19">
        <v>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9">
        <v>0.0</v>
      </c>
      <c r="Q631" s="19">
        <v>0.0</v>
      </c>
      <c r="R631" s="19">
        <v>0.0</v>
      </c>
      <c r="S631" s="19">
        <v>0.0</v>
      </c>
      <c r="T631" s="19">
        <v>0.0</v>
      </c>
      <c r="U631" s="19">
        <v>0.0</v>
      </c>
      <c r="V631" s="19">
        <v>0.0</v>
      </c>
      <c r="W631" s="19">
        <v>0.0</v>
      </c>
      <c r="X631" s="19">
        <v>0.0</v>
      </c>
      <c r="Y631" s="19">
        <v>1813.0</v>
      </c>
      <c r="Z631" s="19">
        <v>0.0</v>
      </c>
      <c r="AA631" s="19">
        <v>1813.0</v>
      </c>
    </row>
    <row r="632" ht="14.25" hidden="1" customHeight="1">
      <c r="A632" s="11" t="s">
        <v>45</v>
      </c>
      <c r="B632" s="11" t="s">
        <v>654</v>
      </c>
      <c r="C632" s="12">
        <v>55.0</v>
      </c>
      <c r="D632" s="12">
        <v>2.0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0.0</v>
      </c>
      <c r="X632" s="12">
        <v>0.0</v>
      </c>
      <c r="Y632" s="12">
        <v>57.0</v>
      </c>
      <c r="Z632" s="12">
        <v>0.0</v>
      </c>
      <c r="AA632" s="12">
        <v>57.0</v>
      </c>
    </row>
    <row r="633" ht="14.25" hidden="1" customHeight="1">
      <c r="A633" s="18" t="s">
        <v>45</v>
      </c>
      <c r="B633" s="18" t="s">
        <v>655</v>
      </c>
      <c r="C633" s="19">
        <v>1548.0</v>
      </c>
      <c r="D633" s="19">
        <v>2842.0</v>
      </c>
      <c r="E633" s="19">
        <v>204.0</v>
      </c>
      <c r="F633" s="19">
        <v>0.0</v>
      </c>
      <c r="G633" s="19">
        <v>0.0</v>
      </c>
      <c r="H633" s="19">
        <v>1074.0</v>
      </c>
      <c r="I633" s="19">
        <v>2696.0</v>
      </c>
      <c r="J633" s="19">
        <v>1437.0</v>
      </c>
      <c r="K633" s="19">
        <v>718.0</v>
      </c>
      <c r="L633" s="19">
        <v>1140.0</v>
      </c>
      <c r="M633" s="19">
        <v>0.0</v>
      </c>
      <c r="N633" s="19">
        <v>0.0</v>
      </c>
      <c r="O633" s="19">
        <v>0.0</v>
      </c>
      <c r="P633" s="19">
        <v>0.0</v>
      </c>
      <c r="Q633" s="19">
        <v>0.0</v>
      </c>
      <c r="R633" s="19">
        <v>0.0</v>
      </c>
      <c r="S633" s="19">
        <v>0.0</v>
      </c>
      <c r="T633" s="19">
        <v>0.0</v>
      </c>
      <c r="U633" s="19">
        <v>0.0</v>
      </c>
      <c r="V633" s="19">
        <v>0.0</v>
      </c>
      <c r="W633" s="19">
        <v>0.0</v>
      </c>
      <c r="X633" s="19">
        <v>0.0</v>
      </c>
      <c r="Y633" s="19">
        <v>11659.0</v>
      </c>
      <c r="Z633" s="19">
        <v>0.0</v>
      </c>
      <c r="AA633" s="19">
        <v>11663.0</v>
      </c>
    </row>
    <row r="634" ht="14.25" hidden="1" customHeight="1">
      <c r="A634" s="11" t="s">
        <v>45</v>
      </c>
      <c r="B634" s="11" t="s">
        <v>656</v>
      </c>
      <c r="C634" s="12">
        <v>1797.0</v>
      </c>
      <c r="D634" s="12">
        <v>3027.0</v>
      </c>
      <c r="E634" s="12">
        <v>0.0</v>
      </c>
      <c r="F634" s="12">
        <v>0.0</v>
      </c>
      <c r="G634" s="12">
        <v>0.0</v>
      </c>
      <c r="H634" s="12">
        <v>1161.0</v>
      </c>
      <c r="I634" s="12">
        <v>2675.0</v>
      </c>
      <c r="J634" s="12">
        <v>1326.0</v>
      </c>
      <c r="K634" s="12">
        <v>928.0</v>
      </c>
      <c r="L634" s="12">
        <v>506.0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0.0</v>
      </c>
      <c r="X634" s="12">
        <v>0.0</v>
      </c>
      <c r="Y634" s="12">
        <v>11420.0</v>
      </c>
      <c r="Z634" s="12">
        <v>0.0</v>
      </c>
      <c r="AA634" s="12">
        <v>11422.0</v>
      </c>
    </row>
    <row r="635" ht="14.25" hidden="1" customHeight="1">
      <c r="A635" s="18" t="s">
        <v>45</v>
      </c>
      <c r="B635" s="18" t="s">
        <v>657</v>
      </c>
      <c r="C635" s="19">
        <v>1707.0</v>
      </c>
      <c r="D635" s="19">
        <v>4470.0</v>
      </c>
      <c r="E635" s="19">
        <v>1485.0</v>
      </c>
      <c r="F635" s="19">
        <v>1027.0</v>
      </c>
      <c r="G635" s="19">
        <v>1491.0</v>
      </c>
      <c r="H635" s="19">
        <v>3617.0</v>
      </c>
      <c r="I635" s="19">
        <v>1468.0</v>
      </c>
      <c r="J635" s="19">
        <v>2788.0</v>
      </c>
      <c r="K635" s="19">
        <v>575.0</v>
      </c>
      <c r="L635" s="19">
        <v>0.0</v>
      </c>
      <c r="M635" s="19">
        <v>0.0</v>
      </c>
      <c r="N635" s="19">
        <v>0.0</v>
      </c>
      <c r="O635" s="19">
        <v>0.0</v>
      </c>
      <c r="P635" s="19">
        <v>0.0</v>
      </c>
      <c r="Q635" s="19">
        <v>0.0</v>
      </c>
      <c r="R635" s="19">
        <v>0.0</v>
      </c>
      <c r="S635" s="19">
        <v>0.0</v>
      </c>
      <c r="T635" s="19">
        <v>0.0</v>
      </c>
      <c r="U635" s="19">
        <v>0.0</v>
      </c>
      <c r="V635" s="19">
        <v>0.0</v>
      </c>
      <c r="W635" s="19">
        <v>0.0</v>
      </c>
      <c r="X635" s="19">
        <v>0.0</v>
      </c>
      <c r="Y635" s="19">
        <v>18628.0</v>
      </c>
      <c r="Z635" s="19">
        <v>0.0</v>
      </c>
      <c r="AA635" s="19">
        <v>18630.0</v>
      </c>
    </row>
    <row r="636" ht="14.25" hidden="1" customHeight="1">
      <c r="A636" s="11" t="s">
        <v>45</v>
      </c>
      <c r="B636" s="11" t="s">
        <v>658</v>
      </c>
      <c r="C636" s="12">
        <v>6223.0</v>
      </c>
      <c r="D636" s="12">
        <v>3856.0</v>
      </c>
      <c r="E636" s="12">
        <v>4842.0</v>
      </c>
      <c r="F636" s="12">
        <v>7027.0</v>
      </c>
      <c r="G636" s="12">
        <v>2003.0</v>
      </c>
      <c r="H636" s="12">
        <v>1161.0</v>
      </c>
      <c r="I636" s="12">
        <v>2150.0</v>
      </c>
      <c r="J636" s="12">
        <v>3690.0</v>
      </c>
      <c r="K636" s="12">
        <v>566.0</v>
      </c>
      <c r="L636" s="12">
        <v>1531.0</v>
      </c>
      <c r="M636" s="12">
        <v>890.0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0.0</v>
      </c>
      <c r="X636" s="12">
        <v>0.0</v>
      </c>
      <c r="Y636" s="12">
        <v>33939.0</v>
      </c>
      <c r="Z636" s="12">
        <v>0.0</v>
      </c>
      <c r="AA636" s="12">
        <v>33944.0</v>
      </c>
    </row>
    <row r="637" ht="14.25" hidden="1" customHeight="1">
      <c r="A637" s="18" t="s">
        <v>45</v>
      </c>
      <c r="B637" s="18" t="s">
        <v>659</v>
      </c>
      <c r="C637" s="19">
        <v>4622.0</v>
      </c>
      <c r="D637" s="19">
        <v>2945.0</v>
      </c>
      <c r="E637" s="19">
        <v>3860.0</v>
      </c>
      <c r="F637" s="19">
        <v>4257.0</v>
      </c>
      <c r="G637" s="19">
        <v>1385.0</v>
      </c>
      <c r="H637" s="19">
        <v>1028.0</v>
      </c>
      <c r="I637" s="19">
        <v>3210.0</v>
      </c>
      <c r="J637" s="19">
        <v>831.0</v>
      </c>
      <c r="K637" s="19">
        <v>1433.0</v>
      </c>
      <c r="L637" s="19">
        <v>578.0</v>
      </c>
      <c r="M637" s="19">
        <v>179.0</v>
      </c>
      <c r="N637" s="19">
        <v>0.0</v>
      </c>
      <c r="O637" s="19">
        <v>0.0</v>
      </c>
      <c r="P637" s="19">
        <v>0.0</v>
      </c>
      <c r="Q637" s="19">
        <v>0.0</v>
      </c>
      <c r="R637" s="19">
        <v>0.0</v>
      </c>
      <c r="S637" s="19">
        <v>0.0</v>
      </c>
      <c r="T637" s="19">
        <v>0.0</v>
      </c>
      <c r="U637" s="19">
        <v>0.0</v>
      </c>
      <c r="V637" s="19">
        <v>0.0</v>
      </c>
      <c r="W637" s="19">
        <v>0.0</v>
      </c>
      <c r="X637" s="19">
        <v>0.0</v>
      </c>
      <c r="Y637" s="19">
        <v>24328.0</v>
      </c>
      <c r="Z637" s="19">
        <v>0.0</v>
      </c>
      <c r="AA637" s="19">
        <v>24333.0</v>
      </c>
    </row>
    <row r="638" ht="14.25" hidden="1" customHeight="1">
      <c r="A638" s="11" t="s">
        <v>45</v>
      </c>
      <c r="B638" s="11" t="s">
        <v>660</v>
      </c>
      <c r="C638" s="12">
        <v>5061.0</v>
      </c>
      <c r="D638" s="12">
        <v>4761.0</v>
      </c>
      <c r="E638" s="12">
        <v>4054.0</v>
      </c>
      <c r="F638" s="12">
        <v>3858.0</v>
      </c>
      <c r="G638" s="12">
        <v>2715.0</v>
      </c>
      <c r="H638" s="12">
        <v>2290.0</v>
      </c>
      <c r="I638" s="12">
        <v>2465.0</v>
      </c>
      <c r="J638" s="12">
        <v>1236.0</v>
      </c>
      <c r="K638" s="12">
        <v>1434.0</v>
      </c>
      <c r="L638" s="12">
        <v>1909.0</v>
      </c>
      <c r="M638" s="12">
        <v>566.0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0.0</v>
      </c>
      <c r="X638" s="12">
        <v>0.0</v>
      </c>
      <c r="Y638" s="12">
        <v>30349.0</v>
      </c>
      <c r="Z638" s="12">
        <v>0.0</v>
      </c>
      <c r="AA638" s="12">
        <v>30354.0</v>
      </c>
    </row>
    <row r="639" ht="14.25" hidden="1" customHeight="1">
      <c r="A639" s="18" t="s">
        <v>45</v>
      </c>
      <c r="B639" s="18" t="s">
        <v>661</v>
      </c>
      <c r="C639" s="19">
        <v>1201.0</v>
      </c>
      <c r="D639" s="19">
        <v>779.0</v>
      </c>
      <c r="E639" s="19">
        <v>882.0</v>
      </c>
      <c r="F639" s="19">
        <v>1297.0</v>
      </c>
      <c r="G639" s="19">
        <v>0.0</v>
      </c>
      <c r="H639" s="19">
        <v>0.0</v>
      </c>
      <c r="I639" s="19">
        <v>0.0</v>
      </c>
      <c r="J639" s="19">
        <v>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9">
        <v>0.0</v>
      </c>
      <c r="Q639" s="19">
        <v>0.0</v>
      </c>
      <c r="R639" s="19">
        <v>0.0</v>
      </c>
      <c r="S639" s="19">
        <v>0.0</v>
      </c>
      <c r="T639" s="19">
        <v>0.0</v>
      </c>
      <c r="U639" s="19">
        <v>0.0</v>
      </c>
      <c r="V639" s="19">
        <v>0.0</v>
      </c>
      <c r="W639" s="19">
        <v>0.0</v>
      </c>
      <c r="X639" s="19">
        <v>0.0</v>
      </c>
      <c r="Y639" s="19">
        <v>4159.0</v>
      </c>
      <c r="Z639" s="19">
        <v>0.0</v>
      </c>
      <c r="AA639" s="19">
        <v>4161.0</v>
      </c>
    </row>
    <row r="640" ht="14.25" hidden="1" customHeight="1">
      <c r="A640" s="11" t="s">
        <v>45</v>
      </c>
      <c r="B640" s="11" t="s">
        <v>662</v>
      </c>
      <c r="C640" s="12">
        <v>1315.0</v>
      </c>
      <c r="D640" s="12">
        <v>866.0</v>
      </c>
      <c r="E640" s="12">
        <v>1127.0</v>
      </c>
      <c r="F640" s="12">
        <v>305.0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v>0.0</v>
      </c>
      <c r="Y640" s="12">
        <v>3613.0</v>
      </c>
      <c r="Z640" s="12">
        <v>0.0</v>
      </c>
      <c r="AA640" s="12">
        <v>3613.0</v>
      </c>
    </row>
    <row r="641" ht="14.25" hidden="1" customHeight="1">
      <c r="A641" s="18" t="s">
        <v>45</v>
      </c>
      <c r="B641" s="18" t="s">
        <v>663</v>
      </c>
      <c r="C641" s="19">
        <v>1076.0</v>
      </c>
      <c r="D641" s="19">
        <v>783.0</v>
      </c>
      <c r="E641" s="19">
        <v>188.0</v>
      </c>
      <c r="F641" s="19">
        <v>0.0</v>
      </c>
      <c r="G641" s="19">
        <v>0.0</v>
      </c>
      <c r="H641" s="19">
        <v>0.0</v>
      </c>
      <c r="I641" s="19">
        <v>0.0</v>
      </c>
      <c r="J641" s="19">
        <v>0.0</v>
      </c>
      <c r="K641" s="19">
        <v>0.0</v>
      </c>
      <c r="L641" s="19">
        <v>0.0</v>
      </c>
      <c r="M641" s="19">
        <v>0.0</v>
      </c>
      <c r="N641" s="19">
        <v>0.0</v>
      </c>
      <c r="O641" s="19">
        <v>0.0</v>
      </c>
      <c r="P641" s="19">
        <v>0.0</v>
      </c>
      <c r="Q641" s="19">
        <v>0.0</v>
      </c>
      <c r="R641" s="19">
        <v>0.0</v>
      </c>
      <c r="S641" s="19">
        <v>0.0</v>
      </c>
      <c r="T641" s="19">
        <v>0.0</v>
      </c>
      <c r="U641" s="19">
        <v>0.0</v>
      </c>
      <c r="V641" s="19">
        <v>0.0</v>
      </c>
      <c r="W641" s="19">
        <v>0.0</v>
      </c>
      <c r="X641" s="19">
        <v>0.0</v>
      </c>
      <c r="Y641" s="19">
        <v>2047.0</v>
      </c>
      <c r="Z641" s="19">
        <v>0.0</v>
      </c>
      <c r="AA641" s="19">
        <v>2048.0</v>
      </c>
    </row>
    <row r="642" ht="14.25" hidden="1" customHeight="1">
      <c r="A642" s="11" t="s">
        <v>45</v>
      </c>
      <c r="B642" s="11" t="s">
        <v>664</v>
      </c>
      <c r="C642" s="12">
        <v>2811.0</v>
      </c>
      <c r="D642" s="12">
        <v>2890.0</v>
      </c>
      <c r="E642" s="12">
        <v>3174.0</v>
      </c>
      <c r="F642" s="12">
        <v>2789.0</v>
      </c>
      <c r="G642" s="12">
        <v>997.0</v>
      </c>
      <c r="H642" s="12">
        <v>0.0</v>
      </c>
      <c r="I642" s="12">
        <v>0.0</v>
      </c>
      <c r="J642" s="12">
        <v>101.0</v>
      </c>
      <c r="K642" s="12">
        <v>0.0</v>
      </c>
      <c r="L642" s="12">
        <v>972.0</v>
      </c>
      <c r="M642" s="12">
        <v>2888.0</v>
      </c>
      <c r="N642" s="12">
        <v>67.0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0.0</v>
      </c>
      <c r="X642" s="12">
        <v>0.0</v>
      </c>
      <c r="Y642" s="12">
        <v>16689.0</v>
      </c>
      <c r="Z642" s="12">
        <v>0.0</v>
      </c>
      <c r="AA642" s="12">
        <v>16692.0</v>
      </c>
    </row>
    <row r="643" ht="14.25" hidden="1" customHeight="1">
      <c r="A643" s="18" t="s">
        <v>45</v>
      </c>
      <c r="B643" s="18" t="s">
        <v>665</v>
      </c>
      <c r="C643" s="19">
        <v>6784.0</v>
      </c>
      <c r="D643" s="19">
        <v>8681.0</v>
      </c>
      <c r="E643" s="19">
        <v>3692.0</v>
      </c>
      <c r="F643" s="19">
        <v>0.0</v>
      </c>
      <c r="G643" s="19">
        <v>0.0</v>
      </c>
      <c r="H643" s="19">
        <v>0.0</v>
      </c>
      <c r="I643" s="19">
        <v>54.0</v>
      </c>
      <c r="J643" s="19">
        <v>100.0</v>
      </c>
      <c r="K643" s="19">
        <v>0.0</v>
      </c>
      <c r="L643" s="19">
        <v>0.0</v>
      </c>
      <c r="M643" s="19">
        <v>31.0</v>
      </c>
      <c r="N643" s="19">
        <v>35.0</v>
      </c>
      <c r="O643" s="19">
        <v>0.0</v>
      </c>
      <c r="P643" s="19">
        <v>0.0</v>
      </c>
      <c r="Q643" s="19">
        <v>0.0</v>
      </c>
      <c r="R643" s="19">
        <v>0.0</v>
      </c>
      <c r="S643" s="19">
        <v>0.0</v>
      </c>
      <c r="T643" s="19">
        <v>0.0</v>
      </c>
      <c r="U643" s="19">
        <v>0.0</v>
      </c>
      <c r="V643" s="19">
        <v>0.0</v>
      </c>
      <c r="W643" s="19">
        <v>0.0</v>
      </c>
      <c r="X643" s="19">
        <v>0.0</v>
      </c>
      <c r="Y643" s="19">
        <v>19377.0</v>
      </c>
      <c r="Z643" s="19">
        <v>0.0</v>
      </c>
      <c r="AA643" s="19">
        <v>19378.0</v>
      </c>
    </row>
    <row r="644" ht="14.25" hidden="1" customHeight="1">
      <c r="A644" s="11" t="s">
        <v>45</v>
      </c>
      <c r="B644" s="11" t="s">
        <v>666</v>
      </c>
      <c r="C644" s="12">
        <v>4685.0</v>
      </c>
      <c r="D644" s="12">
        <v>10.0</v>
      </c>
      <c r="E644" s="12">
        <v>0.0</v>
      </c>
      <c r="F644" s="12">
        <v>4412.0</v>
      </c>
      <c r="G644" s="12">
        <v>7567.0</v>
      </c>
      <c r="H644" s="12">
        <v>5593.0</v>
      </c>
      <c r="I644" s="12">
        <v>4383.0</v>
      </c>
      <c r="J644" s="12">
        <v>1179.0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0.0</v>
      </c>
      <c r="X644" s="12">
        <v>0.0</v>
      </c>
      <c r="Y644" s="12">
        <v>27829.0</v>
      </c>
      <c r="Z644" s="12">
        <v>0.0</v>
      </c>
      <c r="AA644" s="12">
        <v>27831.0</v>
      </c>
    </row>
    <row r="645" ht="14.25" hidden="1" customHeight="1">
      <c r="A645" s="18" t="s">
        <v>45</v>
      </c>
      <c r="B645" s="18" t="s">
        <v>667</v>
      </c>
      <c r="C645" s="19">
        <v>4462.0</v>
      </c>
      <c r="D645" s="19">
        <v>4822.0</v>
      </c>
      <c r="E645" s="19">
        <v>3965.0</v>
      </c>
      <c r="F645" s="19">
        <v>3129.0</v>
      </c>
      <c r="G645" s="19">
        <v>2517.0</v>
      </c>
      <c r="H645" s="19">
        <v>2624.0</v>
      </c>
      <c r="I645" s="19">
        <v>0.0</v>
      </c>
      <c r="J645" s="19">
        <v>0.0</v>
      </c>
      <c r="K645" s="19">
        <v>0.0</v>
      </c>
      <c r="L645" s="19">
        <v>0.0</v>
      </c>
      <c r="M645" s="19">
        <v>31.0</v>
      </c>
      <c r="N645" s="19">
        <v>35.0</v>
      </c>
      <c r="O645" s="19">
        <v>0.0</v>
      </c>
      <c r="P645" s="19">
        <v>0.0</v>
      </c>
      <c r="Q645" s="19">
        <v>0.0</v>
      </c>
      <c r="R645" s="19">
        <v>0.0</v>
      </c>
      <c r="S645" s="19">
        <v>0.0</v>
      </c>
      <c r="T645" s="19">
        <v>0.0</v>
      </c>
      <c r="U645" s="19">
        <v>0.0</v>
      </c>
      <c r="V645" s="19">
        <v>0.0</v>
      </c>
      <c r="W645" s="19">
        <v>0.0</v>
      </c>
      <c r="X645" s="19">
        <v>0.0</v>
      </c>
      <c r="Y645" s="19">
        <v>21585.0</v>
      </c>
      <c r="Z645" s="19">
        <v>0.0</v>
      </c>
      <c r="AA645" s="19">
        <v>21588.0</v>
      </c>
    </row>
    <row r="646" ht="14.25" hidden="1" customHeight="1">
      <c r="A646" s="11" t="s">
        <v>45</v>
      </c>
      <c r="B646" s="11" t="s">
        <v>668</v>
      </c>
      <c r="C646" s="12">
        <v>1860.0</v>
      </c>
      <c r="D646" s="12">
        <v>1818.0</v>
      </c>
      <c r="E646" s="12">
        <v>1991.0</v>
      </c>
      <c r="F646" s="12">
        <v>2581.0</v>
      </c>
      <c r="G646" s="12">
        <v>1541.0</v>
      </c>
      <c r="H646" s="12">
        <v>1987.0</v>
      </c>
      <c r="I646" s="12">
        <v>1234.0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v>0.0</v>
      </c>
      <c r="Y646" s="12">
        <v>13012.0</v>
      </c>
      <c r="Z646" s="12">
        <v>0.0</v>
      </c>
      <c r="AA646" s="12">
        <v>13015.0</v>
      </c>
    </row>
    <row r="647" ht="14.25" hidden="1" customHeight="1">
      <c r="A647" s="18" t="s">
        <v>45</v>
      </c>
      <c r="B647" s="18" t="s">
        <v>669</v>
      </c>
      <c r="C647" s="19">
        <v>2785.0</v>
      </c>
      <c r="D647" s="19">
        <v>2355.0</v>
      </c>
      <c r="E647" s="19">
        <v>2913.0</v>
      </c>
      <c r="F647" s="19">
        <v>2902.0</v>
      </c>
      <c r="G647" s="19">
        <v>2233.0</v>
      </c>
      <c r="H647" s="19">
        <v>2788.0</v>
      </c>
      <c r="I647" s="19">
        <v>5276.0</v>
      </c>
      <c r="J647" s="19">
        <v>3805.0</v>
      </c>
      <c r="K647" s="19">
        <v>1789.0</v>
      </c>
      <c r="L647" s="19">
        <v>175.0</v>
      </c>
      <c r="M647" s="19">
        <v>0.0</v>
      </c>
      <c r="N647" s="19">
        <v>0.0</v>
      </c>
      <c r="O647" s="19">
        <v>0.0</v>
      </c>
      <c r="P647" s="19">
        <v>0.0</v>
      </c>
      <c r="Q647" s="19">
        <v>0.0</v>
      </c>
      <c r="R647" s="19">
        <v>0.0</v>
      </c>
      <c r="S647" s="19">
        <v>0.0</v>
      </c>
      <c r="T647" s="19">
        <v>0.0</v>
      </c>
      <c r="U647" s="19">
        <v>0.0</v>
      </c>
      <c r="V647" s="19">
        <v>0.0</v>
      </c>
      <c r="W647" s="19">
        <v>0.0</v>
      </c>
      <c r="X647" s="19">
        <v>0.0</v>
      </c>
      <c r="Y647" s="19">
        <v>27021.0</v>
      </c>
      <c r="Z647" s="19">
        <v>0.0</v>
      </c>
      <c r="AA647" s="19">
        <v>27024.0</v>
      </c>
    </row>
    <row r="648" ht="14.25" hidden="1" customHeight="1">
      <c r="A648" s="11" t="s">
        <v>45</v>
      </c>
      <c r="B648" s="11" t="s">
        <v>670</v>
      </c>
      <c r="C648" s="12">
        <v>4290.0</v>
      </c>
      <c r="D648" s="12">
        <v>4439.0</v>
      </c>
      <c r="E648" s="12">
        <v>4510.0</v>
      </c>
      <c r="F648" s="12">
        <v>3627.0</v>
      </c>
      <c r="G648" s="12">
        <v>3348.0</v>
      </c>
      <c r="H648" s="12">
        <v>0.0</v>
      </c>
      <c r="I648" s="12">
        <v>0.0</v>
      </c>
      <c r="J648" s="12">
        <v>0.0</v>
      </c>
      <c r="K648" s="12">
        <v>0.0</v>
      </c>
      <c r="L648" s="12">
        <v>0.0</v>
      </c>
      <c r="M648" s="12">
        <v>31.0</v>
      </c>
      <c r="N648" s="12">
        <v>35.0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0.0</v>
      </c>
      <c r="X648" s="12">
        <v>0.0</v>
      </c>
      <c r="Y648" s="12">
        <v>20280.0</v>
      </c>
      <c r="Z648" s="12">
        <v>0.0</v>
      </c>
      <c r="AA648" s="12">
        <v>20283.0</v>
      </c>
    </row>
    <row r="649" ht="14.25" hidden="1" customHeight="1">
      <c r="A649" s="18" t="s">
        <v>45</v>
      </c>
      <c r="B649" s="18" t="s">
        <v>671</v>
      </c>
      <c r="C649" s="19">
        <v>855.0</v>
      </c>
      <c r="D649" s="19">
        <v>60.0</v>
      </c>
      <c r="E649" s="19">
        <v>0.0</v>
      </c>
      <c r="F649" s="19">
        <v>279.0</v>
      </c>
      <c r="G649" s="19">
        <v>0.0</v>
      </c>
      <c r="H649" s="19">
        <v>48.0</v>
      </c>
      <c r="I649" s="19">
        <v>176.0</v>
      </c>
      <c r="J649" s="19">
        <v>0.0</v>
      </c>
      <c r="K649" s="19">
        <v>90.0</v>
      </c>
      <c r="L649" s="19">
        <v>0.0</v>
      </c>
      <c r="M649" s="19">
        <v>0.0</v>
      </c>
      <c r="N649" s="19">
        <v>0.0</v>
      </c>
      <c r="O649" s="19">
        <v>0.0</v>
      </c>
      <c r="P649" s="19">
        <v>0.0</v>
      </c>
      <c r="Q649" s="19">
        <v>0.0</v>
      </c>
      <c r="R649" s="19">
        <v>0.0</v>
      </c>
      <c r="S649" s="19">
        <v>0.0</v>
      </c>
      <c r="T649" s="19">
        <v>0.0</v>
      </c>
      <c r="U649" s="19">
        <v>0.0</v>
      </c>
      <c r="V649" s="19">
        <v>0.0</v>
      </c>
      <c r="W649" s="19">
        <v>0.0</v>
      </c>
      <c r="X649" s="19">
        <v>0.0</v>
      </c>
      <c r="Y649" s="19">
        <v>1508.0</v>
      </c>
      <c r="Z649" s="19">
        <v>0.0</v>
      </c>
      <c r="AA649" s="19">
        <v>1508.0</v>
      </c>
    </row>
    <row r="650" ht="14.25" hidden="1" customHeight="1">
      <c r="A650" s="11" t="s">
        <v>45</v>
      </c>
      <c r="B650" s="11" t="s">
        <v>672</v>
      </c>
      <c r="C650" s="12">
        <v>75.0</v>
      </c>
      <c r="D650" s="12">
        <v>0.0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0.0</v>
      </c>
      <c r="X650" s="12">
        <v>0.0</v>
      </c>
      <c r="Y650" s="12">
        <v>75.0</v>
      </c>
      <c r="Z650" s="12">
        <v>0.0</v>
      </c>
      <c r="AA650" s="12">
        <v>75.0</v>
      </c>
    </row>
    <row r="651" ht="14.25" hidden="1" customHeight="1">
      <c r="A651" s="18" t="s">
        <v>45</v>
      </c>
      <c r="B651" s="18" t="s">
        <v>673</v>
      </c>
      <c r="C651" s="19">
        <v>4189.0</v>
      </c>
      <c r="D651" s="19">
        <v>3452.0</v>
      </c>
      <c r="E651" s="19">
        <v>2832.0</v>
      </c>
      <c r="F651" s="19">
        <v>4340.0</v>
      </c>
      <c r="G651" s="19">
        <v>1929.0</v>
      </c>
      <c r="H651" s="19">
        <v>2159.0</v>
      </c>
      <c r="I651" s="19">
        <v>3173.0</v>
      </c>
      <c r="J651" s="19">
        <v>1259.0</v>
      </c>
      <c r="K651" s="19">
        <v>0.0</v>
      </c>
      <c r="L651" s="19">
        <v>0.0</v>
      </c>
      <c r="M651" s="19">
        <v>0.0</v>
      </c>
      <c r="N651" s="19">
        <v>0.0</v>
      </c>
      <c r="O651" s="19">
        <v>0.0</v>
      </c>
      <c r="P651" s="19">
        <v>0.0</v>
      </c>
      <c r="Q651" s="19">
        <v>0.0</v>
      </c>
      <c r="R651" s="19">
        <v>0.0</v>
      </c>
      <c r="S651" s="19">
        <v>0.0</v>
      </c>
      <c r="T651" s="19">
        <v>0.0</v>
      </c>
      <c r="U651" s="19">
        <v>0.0</v>
      </c>
      <c r="V651" s="19">
        <v>0.0</v>
      </c>
      <c r="W651" s="19">
        <v>0.0</v>
      </c>
      <c r="X651" s="19">
        <v>0.0</v>
      </c>
      <c r="Y651" s="19">
        <v>23333.0</v>
      </c>
      <c r="Z651" s="19">
        <v>0.0</v>
      </c>
      <c r="AA651" s="19">
        <v>23336.0</v>
      </c>
    </row>
    <row r="652" ht="14.25" hidden="1" customHeight="1">
      <c r="A652" s="11" t="s">
        <v>45</v>
      </c>
      <c r="B652" s="11" t="s">
        <v>674</v>
      </c>
      <c r="C652" s="12">
        <v>272.0</v>
      </c>
      <c r="D652" s="12">
        <v>0.0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0.0</v>
      </c>
      <c r="P652" s="12">
        <v>0.0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0.0</v>
      </c>
      <c r="X652" s="12">
        <v>0.0</v>
      </c>
      <c r="Y652" s="12">
        <v>272.0</v>
      </c>
      <c r="Z652" s="12">
        <v>0.0</v>
      </c>
      <c r="AA652" s="12">
        <v>272.0</v>
      </c>
    </row>
    <row r="653" ht="14.25" hidden="1" customHeight="1">
      <c r="A653" s="18" t="s">
        <v>45</v>
      </c>
      <c r="B653" s="18" t="s">
        <v>675</v>
      </c>
      <c r="C653" s="19">
        <v>4869.0</v>
      </c>
      <c r="D653" s="19">
        <v>3527.0</v>
      </c>
      <c r="E653" s="19">
        <v>3429.0</v>
      </c>
      <c r="F653" s="19">
        <v>4695.0</v>
      </c>
      <c r="G653" s="19">
        <v>2369.0</v>
      </c>
      <c r="H653" s="19">
        <v>1295.0</v>
      </c>
      <c r="I653" s="19">
        <v>2507.0</v>
      </c>
      <c r="J653" s="19">
        <v>2528.0</v>
      </c>
      <c r="K653" s="19">
        <v>1196.0</v>
      </c>
      <c r="L653" s="19">
        <v>796.0</v>
      </c>
      <c r="M653" s="19">
        <v>691.0</v>
      </c>
      <c r="N653" s="19">
        <v>0.0</v>
      </c>
      <c r="O653" s="19">
        <v>0.0</v>
      </c>
      <c r="P653" s="19">
        <v>0.0</v>
      </c>
      <c r="Q653" s="19">
        <v>0.0</v>
      </c>
      <c r="R653" s="19">
        <v>0.0</v>
      </c>
      <c r="S653" s="19">
        <v>0.0</v>
      </c>
      <c r="T653" s="19">
        <v>0.0</v>
      </c>
      <c r="U653" s="19">
        <v>0.0</v>
      </c>
      <c r="V653" s="19">
        <v>0.0</v>
      </c>
      <c r="W653" s="19">
        <v>0.0</v>
      </c>
      <c r="X653" s="19">
        <v>0.0</v>
      </c>
      <c r="Y653" s="19">
        <v>27902.0</v>
      </c>
      <c r="Z653" s="19">
        <v>0.0</v>
      </c>
      <c r="AA653" s="19">
        <v>27907.0</v>
      </c>
    </row>
    <row r="654" ht="14.25" hidden="1" customHeight="1">
      <c r="A654" s="11" t="s">
        <v>45</v>
      </c>
      <c r="B654" s="11" t="s">
        <v>676</v>
      </c>
      <c r="C654" s="12">
        <v>4150.0</v>
      </c>
      <c r="D654" s="12">
        <v>3586.0</v>
      </c>
      <c r="E654" s="12">
        <v>4545.0</v>
      </c>
      <c r="F654" s="12">
        <v>4996.0</v>
      </c>
      <c r="G654" s="12">
        <v>1634.0</v>
      </c>
      <c r="H654" s="12">
        <v>1964.0</v>
      </c>
      <c r="I654" s="12">
        <v>2457.0</v>
      </c>
      <c r="J654" s="12">
        <v>1976.0</v>
      </c>
      <c r="K654" s="12">
        <v>1281.0</v>
      </c>
      <c r="L654" s="12">
        <v>2481.0</v>
      </c>
      <c r="M654" s="12">
        <v>606.0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v>0.0</v>
      </c>
      <c r="Y654" s="12">
        <v>29676.0</v>
      </c>
      <c r="Z654" s="12">
        <v>0.0</v>
      </c>
      <c r="AA654" s="12">
        <v>29681.0</v>
      </c>
    </row>
    <row r="655" ht="14.25" hidden="1" customHeight="1">
      <c r="A655" s="18" t="s">
        <v>45</v>
      </c>
      <c r="B655" s="18" t="s">
        <v>677</v>
      </c>
      <c r="C655" s="19">
        <v>1080.0</v>
      </c>
      <c r="D655" s="19">
        <v>0.0</v>
      </c>
      <c r="E655" s="19">
        <v>3505.0</v>
      </c>
      <c r="F655" s="19">
        <v>2889.0</v>
      </c>
      <c r="G655" s="19">
        <v>0.0</v>
      </c>
      <c r="H655" s="19">
        <v>1519.0</v>
      </c>
      <c r="I655" s="19">
        <v>3115.0</v>
      </c>
      <c r="J655" s="19">
        <v>1050.0</v>
      </c>
      <c r="K655" s="19">
        <v>1372.0</v>
      </c>
      <c r="L655" s="19">
        <v>919.0</v>
      </c>
      <c r="M655" s="19">
        <v>0.0</v>
      </c>
      <c r="N655" s="19">
        <v>0.0</v>
      </c>
      <c r="O655" s="19">
        <v>0.0</v>
      </c>
      <c r="P655" s="19">
        <v>0.0</v>
      </c>
      <c r="Q655" s="19">
        <v>0.0</v>
      </c>
      <c r="R655" s="19">
        <v>0.0</v>
      </c>
      <c r="S655" s="19">
        <v>0.0</v>
      </c>
      <c r="T655" s="19">
        <v>0.0</v>
      </c>
      <c r="U655" s="19">
        <v>0.0</v>
      </c>
      <c r="V655" s="19">
        <v>0.0</v>
      </c>
      <c r="W655" s="19">
        <v>0.0</v>
      </c>
      <c r="X655" s="19">
        <v>0.0</v>
      </c>
      <c r="Y655" s="19">
        <v>15449.0</v>
      </c>
      <c r="Z655" s="19">
        <v>0.0</v>
      </c>
      <c r="AA655" s="19">
        <v>15452.0</v>
      </c>
    </row>
    <row r="656" ht="14.25" hidden="1" customHeight="1">
      <c r="A656" s="11" t="s">
        <v>45</v>
      </c>
      <c r="B656" s="11" t="s">
        <v>678</v>
      </c>
      <c r="C656" s="12">
        <v>861.0</v>
      </c>
      <c r="D656" s="12">
        <v>283.0</v>
      </c>
      <c r="E656" s="12">
        <v>807.0</v>
      </c>
      <c r="F656" s="12">
        <v>554.0</v>
      </c>
      <c r="G656" s="12">
        <v>450.0</v>
      </c>
      <c r="H656" s="12">
        <v>255.0</v>
      </c>
      <c r="I656" s="12">
        <v>443.0</v>
      </c>
      <c r="J656" s="12">
        <v>262.0</v>
      </c>
      <c r="K656" s="12">
        <v>0.0</v>
      </c>
      <c r="L656" s="12">
        <v>0.0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0.0</v>
      </c>
      <c r="X656" s="12">
        <v>0.0</v>
      </c>
      <c r="Y656" s="12">
        <v>3915.0</v>
      </c>
      <c r="Z656" s="12">
        <v>0.0</v>
      </c>
      <c r="AA656" s="12">
        <v>3918.0</v>
      </c>
    </row>
    <row r="657" ht="14.25" hidden="1" customHeight="1">
      <c r="A657" s="18" t="s">
        <v>45</v>
      </c>
      <c r="B657" s="18" t="s">
        <v>679</v>
      </c>
      <c r="C657" s="19">
        <v>960.0</v>
      </c>
      <c r="D657" s="19">
        <v>513.0</v>
      </c>
      <c r="E657" s="19">
        <v>570.0</v>
      </c>
      <c r="F657" s="19">
        <v>982.0</v>
      </c>
      <c r="G657" s="19">
        <v>796.0</v>
      </c>
      <c r="H657" s="19">
        <v>618.0</v>
      </c>
      <c r="I657" s="19">
        <v>945.0</v>
      </c>
      <c r="J657" s="19">
        <v>589.0</v>
      </c>
      <c r="K657" s="19">
        <v>0.0</v>
      </c>
      <c r="L657" s="19">
        <v>0.0</v>
      </c>
      <c r="M657" s="19">
        <v>0.0</v>
      </c>
      <c r="N657" s="19">
        <v>0.0</v>
      </c>
      <c r="O657" s="19">
        <v>0.0</v>
      </c>
      <c r="P657" s="19">
        <v>0.0</v>
      </c>
      <c r="Q657" s="19">
        <v>0.0</v>
      </c>
      <c r="R657" s="19">
        <v>0.0</v>
      </c>
      <c r="S657" s="19">
        <v>0.0</v>
      </c>
      <c r="T657" s="19">
        <v>0.0</v>
      </c>
      <c r="U657" s="19">
        <v>0.0</v>
      </c>
      <c r="V657" s="19">
        <v>0.0</v>
      </c>
      <c r="W657" s="19">
        <v>0.0</v>
      </c>
      <c r="X657" s="19">
        <v>0.0</v>
      </c>
      <c r="Y657" s="19">
        <v>5973.0</v>
      </c>
      <c r="Z657" s="19">
        <v>0.0</v>
      </c>
      <c r="AA657" s="19">
        <v>5975.0</v>
      </c>
    </row>
    <row r="658" ht="14.25" hidden="1" customHeight="1">
      <c r="A658" s="11" t="s">
        <v>45</v>
      </c>
      <c r="B658" s="11" t="s">
        <v>680</v>
      </c>
      <c r="C658" s="12">
        <v>810.0</v>
      </c>
      <c r="D658" s="12">
        <v>258.0</v>
      </c>
      <c r="E658" s="12">
        <v>885.0</v>
      </c>
      <c r="F658" s="12">
        <v>168.0</v>
      </c>
      <c r="G658" s="12">
        <v>540.0</v>
      </c>
      <c r="H658" s="12">
        <v>110.0</v>
      </c>
      <c r="I658" s="12">
        <v>113.0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0.0</v>
      </c>
      <c r="X658" s="12">
        <v>0.0</v>
      </c>
      <c r="Y658" s="12">
        <v>2884.0</v>
      </c>
      <c r="Z658" s="12">
        <v>0.0</v>
      </c>
      <c r="AA658" s="12">
        <v>2886.0</v>
      </c>
    </row>
    <row r="659" ht="14.25" hidden="1" customHeight="1">
      <c r="A659" s="18" t="s">
        <v>45</v>
      </c>
      <c r="B659" s="18" t="s">
        <v>681</v>
      </c>
      <c r="C659" s="19">
        <v>100.0</v>
      </c>
      <c r="D659" s="19">
        <v>0.0</v>
      </c>
      <c r="E659" s="19">
        <v>0.0</v>
      </c>
      <c r="F659" s="19">
        <v>0.0</v>
      </c>
      <c r="G659" s="19">
        <v>0.0</v>
      </c>
      <c r="H659" s="19">
        <v>0.0</v>
      </c>
      <c r="I659" s="19">
        <v>0.0</v>
      </c>
      <c r="J659" s="19">
        <v>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9">
        <v>0.0</v>
      </c>
      <c r="Q659" s="19">
        <v>0.0</v>
      </c>
      <c r="R659" s="19">
        <v>0.0</v>
      </c>
      <c r="S659" s="19">
        <v>0.0</v>
      </c>
      <c r="T659" s="19">
        <v>0.0</v>
      </c>
      <c r="U659" s="19">
        <v>0.0</v>
      </c>
      <c r="V659" s="19">
        <v>0.0</v>
      </c>
      <c r="W659" s="19">
        <v>0.0</v>
      </c>
      <c r="X659" s="19">
        <v>0.0</v>
      </c>
      <c r="Y659" s="19">
        <v>100.0</v>
      </c>
      <c r="Z659" s="19">
        <v>0.0</v>
      </c>
      <c r="AA659" s="19">
        <v>100.0</v>
      </c>
    </row>
    <row r="660" ht="14.25" hidden="1" customHeight="1">
      <c r="A660" s="11" t="s">
        <v>45</v>
      </c>
      <c r="B660" s="11" t="s">
        <v>682</v>
      </c>
      <c r="C660" s="12">
        <v>374.0</v>
      </c>
      <c r="D660" s="12">
        <v>650.0</v>
      </c>
      <c r="E660" s="12">
        <v>199.0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v>0.0</v>
      </c>
      <c r="Y660" s="12">
        <v>1223.0</v>
      </c>
      <c r="Z660" s="12">
        <v>0.0</v>
      </c>
      <c r="AA660" s="12">
        <v>1224.0</v>
      </c>
    </row>
    <row r="661" ht="14.25" hidden="1" customHeight="1">
      <c r="A661" s="18" t="s">
        <v>45</v>
      </c>
      <c r="B661" s="18" t="s">
        <v>683</v>
      </c>
      <c r="C661" s="19">
        <v>880.0</v>
      </c>
      <c r="D661" s="19">
        <v>1005.0</v>
      </c>
      <c r="E661" s="19">
        <v>3800.0</v>
      </c>
      <c r="F661" s="19">
        <v>2347.0</v>
      </c>
      <c r="G661" s="19">
        <v>0.0</v>
      </c>
      <c r="H661" s="19">
        <v>1429.0</v>
      </c>
      <c r="I661" s="19">
        <v>3133.0</v>
      </c>
      <c r="J661" s="19">
        <v>1275.0</v>
      </c>
      <c r="K661" s="19">
        <v>1390.0</v>
      </c>
      <c r="L661" s="19">
        <v>251.0</v>
      </c>
      <c r="M661" s="19">
        <v>0.0</v>
      </c>
      <c r="N661" s="19">
        <v>0.0</v>
      </c>
      <c r="O661" s="19">
        <v>0.0</v>
      </c>
      <c r="P661" s="19">
        <v>0.0</v>
      </c>
      <c r="Q661" s="19">
        <v>0.0</v>
      </c>
      <c r="R661" s="19">
        <v>0.0</v>
      </c>
      <c r="S661" s="19">
        <v>0.0</v>
      </c>
      <c r="T661" s="19">
        <v>0.0</v>
      </c>
      <c r="U661" s="19">
        <v>0.0</v>
      </c>
      <c r="V661" s="19">
        <v>0.0</v>
      </c>
      <c r="W661" s="19">
        <v>0.0</v>
      </c>
      <c r="X661" s="19">
        <v>0.0</v>
      </c>
      <c r="Y661" s="19">
        <v>15510.0</v>
      </c>
      <c r="Z661" s="19">
        <v>0.0</v>
      </c>
      <c r="AA661" s="19">
        <v>15514.0</v>
      </c>
    </row>
    <row r="662" ht="14.25" hidden="1" customHeight="1">
      <c r="A662" s="11" t="s">
        <v>45</v>
      </c>
      <c r="B662" s="11" t="s">
        <v>684</v>
      </c>
      <c r="C662" s="12">
        <v>1402.0</v>
      </c>
      <c r="D662" s="12">
        <v>120.0</v>
      </c>
      <c r="E662" s="12">
        <v>3411.0</v>
      </c>
      <c r="F662" s="12">
        <v>2938.0</v>
      </c>
      <c r="G662" s="12">
        <v>0.0</v>
      </c>
      <c r="H662" s="12">
        <v>1465.0</v>
      </c>
      <c r="I662" s="12">
        <v>3421.0</v>
      </c>
      <c r="J662" s="12">
        <v>1290.0</v>
      </c>
      <c r="K662" s="12">
        <v>1390.0</v>
      </c>
      <c r="L662" s="12">
        <v>349.0</v>
      </c>
      <c r="M662" s="12">
        <v>0.0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0.0</v>
      </c>
      <c r="X662" s="12">
        <v>0.0</v>
      </c>
      <c r="Y662" s="12">
        <v>15786.0</v>
      </c>
      <c r="Z662" s="12">
        <v>0.0</v>
      </c>
      <c r="AA662" s="12">
        <v>15789.0</v>
      </c>
    </row>
    <row r="663" ht="14.25" hidden="1" customHeight="1">
      <c r="A663" s="18" t="s">
        <v>45</v>
      </c>
      <c r="B663" s="18" t="s">
        <v>685</v>
      </c>
      <c r="C663" s="19">
        <v>0.0</v>
      </c>
      <c r="D663" s="19">
        <v>0.0</v>
      </c>
      <c r="E663" s="19">
        <v>0.0</v>
      </c>
      <c r="F663" s="19">
        <v>0.0</v>
      </c>
      <c r="G663" s="19">
        <v>0.0</v>
      </c>
      <c r="H663" s="19">
        <v>0.0</v>
      </c>
      <c r="I663" s="19">
        <v>0.0</v>
      </c>
      <c r="J663" s="19">
        <v>0.0</v>
      </c>
      <c r="K663" s="19">
        <v>0.0</v>
      </c>
      <c r="L663" s="19">
        <v>0.0</v>
      </c>
      <c r="M663" s="19">
        <v>0.0</v>
      </c>
      <c r="N663" s="19">
        <v>0.0</v>
      </c>
      <c r="O663" s="19">
        <v>0.0</v>
      </c>
      <c r="P663" s="19">
        <v>0.0</v>
      </c>
      <c r="Q663" s="19">
        <v>0.0</v>
      </c>
      <c r="R663" s="19">
        <v>0.0</v>
      </c>
      <c r="S663" s="19">
        <v>0.0</v>
      </c>
      <c r="T663" s="19">
        <v>0.0</v>
      </c>
      <c r="U663" s="19">
        <v>0.0</v>
      </c>
      <c r="V663" s="19">
        <v>0.0</v>
      </c>
      <c r="W663" s="19">
        <v>0.0</v>
      </c>
      <c r="X663" s="19">
        <v>0.0</v>
      </c>
      <c r="Y663" s="19">
        <v>0.0</v>
      </c>
      <c r="Z663" s="19">
        <v>0.0</v>
      </c>
      <c r="AA663" s="19">
        <v>0.0</v>
      </c>
    </row>
    <row r="664" ht="14.25" hidden="1" customHeight="1">
      <c r="A664" s="11" t="s">
        <v>45</v>
      </c>
      <c r="B664" s="11" t="s">
        <v>686</v>
      </c>
      <c r="C664" s="12">
        <v>100.0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0.0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0.0</v>
      </c>
      <c r="X664" s="12">
        <v>0.0</v>
      </c>
      <c r="Y664" s="12">
        <v>100.0</v>
      </c>
      <c r="Z664" s="12">
        <v>0.0</v>
      </c>
      <c r="AA664" s="12">
        <v>100.0</v>
      </c>
    </row>
    <row r="665" ht="14.25" hidden="1" customHeight="1">
      <c r="A665" s="18" t="s">
        <v>45</v>
      </c>
      <c r="B665" s="18" t="s">
        <v>687</v>
      </c>
      <c r="C665" s="19">
        <v>130.0</v>
      </c>
      <c r="D665" s="19">
        <v>0.0</v>
      </c>
      <c r="E665" s="19">
        <v>0.0</v>
      </c>
      <c r="F665" s="19">
        <v>0.0</v>
      </c>
      <c r="G665" s="19">
        <v>0.0</v>
      </c>
      <c r="H665" s="19">
        <v>0.0</v>
      </c>
      <c r="I665" s="19">
        <v>0.0</v>
      </c>
      <c r="J665" s="19">
        <v>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9">
        <v>0.0</v>
      </c>
      <c r="Q665" s="19">
        <v>0.0</v>
      </c>
      <c r="R665" s="19">
        <v>0.0</v>
      </c>
      <c r="S665" s="19">
        <v>0.0</v>
      </c>
      <c r="T665" s="19">
        <v>0.0</v>
      </c>
      <c r="U665" s="19">
        <v>0.0</v>
      </c>
      <c r="V665" s="19">
        <v>0.0</v>
      </c>
      <c r="W665" s="19">
        <v>0.0</v>
      </c>
      <c r="X665" s="19">
        <v>0.0</v>
      </c>
      <c r="Y665" s="19">
        <v>130.0</v>
      </c>
      <c r="Z665" s="19">
        <v>0.0</v>
      </c>
      <c r="AA665" s="19">
        <v>130.0</v>
      </c>
    </row>
    <row r="666" ht="14.25" hidden="1" customHeight="1">
      <c r="A666" s="11" t="s">
        <v>45</v>
      </c>
      <c r="B666" s="11" t="s">
        <v>688</v>
      </c>
      <c r="C666" s="12">
        <v>2.0</v>
      </c>
      <c r="D666" s="12">
        <v>4.0</v>
      </c>
      <c r="E666" s="12">
        <v>4.0</v>
      </c>
      <c r="F666" s="12">
        <v>7.0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v>0.0</v>
      </c>
      <c r="Y666" s="12">
        <v>17.0</v>
      </c>
      <c r="Z666" s="12">
        <v>0.0</v>
      </c>
      <c r="AA666" s="12">
        <v>18.0</v>
      </c>
    </row>
    <row r="667" ht="14.25" hidden="1" customHeight="1">
      <c r="A667" s="18" t="s">
        <v>45</v>
      </c>
      <c r="B667" s="18" t="s">
        <v>689</v>
      </c>
      <c r="C667" s="19">
        <v>30.0</v>
      </c>
      <c r="D667" s="19">
        <v>0.0</v>
      </c>
      <c r="E667" s="19">
        <v>0.0</v>
      </c>
      <c r="F667" s="19">
        <v>0.0</v>
      </c>
      <c r="G667" s="19">
        <v>0.0</v>
      </c>
      <c r="H667" s="19">
        <v>0.0</v>
      </c>
      <c r="I667" s="19">
        <v>0.0</v>
      </c>
      <c r="J667" s="19">
        <v>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9">
        <v>0.0</v>
      </c>
      <c r="Q667" s="19">
        <v>0.0</v>
      </c>
      <c r="R667" s="19">
        <v>0.0</v>
      </c>
      <c r="S667" s="19">
        <v>0.0</v>
      </c>
      <c r="T667" s="19">
        <v>0.0</v>
      </c>
      <c r="U667" s="19">
        <v>0.0</v>
      </c>
      <c r="V667" s="19">
        <v>0.0</v>
      </c>
      <c r="W667" s="19">
        <v>0.0</v>
      </c>
      <c r="X667" s="19">
        <v>0.0</v>
      </c>
      <c r="Y667" s="19">
        <v>30.0</v>
      </c>
      <c r="Z667" s="19">
        <v>0.0</v>
      </c>
      <c r="AA667" s="19">
        <v>30.0</v>
      </c>
    </row>
    <row r="668" ht="14.25" hidden="1" customHeight="1">
      <c r="A668" s="11" t="s">
        <v>45</v>
      </c>
      <c r="B668" s="11" t="s">
        <v>690</v>
      </c>
      <c r="C668" s="12">
        <v>40.0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0.0</v>
      </c>
      <c r="X668" s="12">
        <v>0.0</v>
      </c>
      <c r="Y668" s="12">
        <v>40.0</v>
      </c>
      <c r="Z668" s="12">
        <v>0.0</v>
      </c>
      <c r="AA668" s="12">
        <v>40.0</v>
      </c>
    </row>
    <row r="669" ht="14.25" hidden="1" customHeight="1">
      <c r="A669" s="18" t="s">
        <v>45</v>
      </c>
      <c r="B669" s="18" t="s">
        <v>691</v>
      </c>
      <c r="C669" s="19">
        <v>40.0</v>
      </c>
      <c r="D669" s="19">
        <v>0.0</v>
      </c>
      <c r="E669" s="19">
        <v>0.0</v>
      </c>
      <c r="F669" s="19">
        <v>0.0</v>
      </c>
      <c r="G669" s="19">
        <v>0.0</v>
      </c>
      <c r="H669" s="19">
        <v>0.0</v>
      </c>
      <c r="I669" s="19">
        <v>0.0</v>
      </c>
      <c r="J669" s="19">
        <v>0.0</v>
      </c>
      <c r="K669" s="19">
        <v>0.0</v>
      </c>
      <c r="L669" s="19">
        <v>0.0</v>
      </c>
      <c r="M669" s="19">
        <v>0.0</v>
      </c>
      <c r="N669" s="19">
        <v>0.0</v>
      </c>
      <c r="O669" s="19">
        <v>0.0</v>
      </c>
      <c r="P669" s="19">
        <v>0.0</v>
      </c>
      <c r="Q669" s="19">
        <v>0.0</v>
      </c>
      <c r="R669" s="19">
        <v>0.0</v>
      </c>
      <c r="S669" s="19">
        <v>0.0</v>
      </c>
      <c r="T669" s="19">
        <v>0.0</v>
      </c>
      <c r="U669" s="19">
        <v>0.0</v>
      </c>
      <c r="V669" s="19">
        <v>0.0</v>
      </c>
      <c r="W669" s="19">
        <v>0.0</v>
      </c>
      <c r="X669" s="19">
        <v>0.0</v>
      </c>
      <c r="Y669" s="19">
        <v>40.0</v>
      </c>
      <c r="Z669" s="19">
        <v>0.0</v>
      </c>
      <c r="AA669" s="19">
        <v>40.0</v>
      </c>
    </row>
    <row r="670" ht="14.25" hidden="1" customHeight="1">
      <c r="A670" s="11" t="s">
        <v>45</v>
      </c>
      <c r="B670" s="11" t="s">
        <v>692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v>0.0</v>
      </c>
      <c r="Y670" s="12">
        <v>0.0</v>
      </c>
      <c r="Z670" s="12">
        <v>0.0</v>
      </c>
      <c r="AA670" s="12">
        <v>0.0</v>
      </c>
    </row>
    <row r="671" ht="14.25" hidden="1" customHeight="1">
      <c r="A671" s="18" t="s">
        <v>45</v>
      </c>
      <c r="B671" s="18" t="s">
        <v>693</v>
      </c>
      <c r="C671" s="19">
        <v>480.0</v>
      </c>
      <c r="D671" s="19">
        <v>645.0</v>
      </c>
      <c r="E671" s="19">
        <v>27.0</v>
      </c>
      <c r="F671" s="19">
        <v>521.0</v>
      </c>
      <c r="G671" s="19">
        <v>164.0</v>
      </c>
      <c r="H671" s="19">
        <v>351.0</v>
      </c>
      <c r="I671" s="19">
        <v>268.0</v>
      </c>
      <c r="J671" s="19">
        <v>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9">
        <v>0.0</v>
      </c>
      <c r="Q671" s="19">
        <v>0.0</v>
      </c>
      <c r="R671" s="19">
        <v>0.0</v>
      </c>
      <c r="S671" s="19">
        <v>0.0</v>
      </c>
      <c r="T671" s="19">
        <v>0.0</v>
      </c>
      <c r="U671" s="19">
        <v>0.0</v>
      </c>
      <c r="V671" s="19">
        <v>0.0</v>
      </c>
      <c r="W671" s="19">
        <v>0.0</v>
      </c>
      <c r="X671" s="19">
        <v>0.0</v>
      </c>
      <c r="Y671" s="19">
        <v>2456.0</v>
      </c>
      <c r="Z671" s="19">
        <v>0.0</v>
      </c>
      <c r="AA671" s="19">
        <v>2458.0</v>
      </c>
    </row>
    <row r="672" ht="14.25" hidden="1" customHeight="1">
      <c r="A672" s="11" t="s">
        <v>45</v>
      </c>
      <c r="B672" s="11" t="s">
        <v>694</v>
      </c>
      <c r="C672" s="12">
        <v>397.0</v>
      </c>
      <c r="D672" s="12">
        <v>731.0</v>
      </c>
      <c r="E672" s="12">
        <v>442.0</v>
      </c>
      <c r="F672" s="12">
        <v>782.0</v>
      </c>
      <c r="G672" s="12">
        <v>214.0</v>
      </c>
      <c r="H672" s="12">
        <v>440.0</v>
      </c>
      <c r="I672" s="12">
        <v>532.0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0.0</v>
      </c>
      <c r="X672" s="12">
        <v>0.0</v>
      </c>
      <c r="Y672" s="12">
        <v>3538.0</v>
      </c>
      <c r="Z672" s="12">
        <v>0.0</v>
      </c>
      <c r="AA672" s="12">
        <v>3540.0</v>
      </c>
    </row>
    <row r="673" ht="14.25" hidden="1" customHeight="1">
      <c r="A673" s="18" t="s">
        <v>45</v>
      </c>
      <c r="B673" s="18" t="s">
        <v>695</v>
      </c>
      <c r="C673" s="19">
        <v>887.0</v>
      </c>
      <c r="D673" s="19">
        <v>1138.0</v>
      </c>
      <c r="E673" s="19">
        <v>1184.0</v>
      </c>
      <c r="F673" s="19">
        <v>876.0</v>
      </c>
      <c r="G673" s="19">
        <v>133.0</v>
      </c>
      <c r="H673" s="19">
        <v>0.0</v>
      </c>
      <c r="I673" s="19">
        <v>0.0</v>
      </c>
      <c r="J673" s="19">
        <v>0.0</v>
      </c>
      <c r="K673" s="19">
        <v>0.0</v>
      </c>
      <c r="L673" s="19">
        <v>0.0</v>
      </c>
      <c r="M673" s="19">
        <v>0.0</v>
      </c>
      <c r="N673" s="19">
        <v>0.0</v>
      </c>
      <c r="O673" s="19">
        <v>0.0</v>
      </c>
      <c r="P673" s="19">
        <v>0.0</v>
      </c>
      <c r="Q673" s="19">
        <v>0.0</v>
      </c>
      <c r="R673" s="19">
        <v>0.0</v>
      </c>
      <c r="S673" s="19">
        <v>0.0</v>
      </c>
      <c r="T673" s="19">
        <v>0.0</v>
      </c>
      <c r="U673" s="19">
        <v>0.0</v>
      </c>
      <c r="V673" s="19">
        <v>0.0</v>
      </c>
      <c r="W673" s="19">
        <v>0.0</v>
      </c>
      <c r="X673" s="19">
        <v>0.0</v>
      </c>
      <c r="Y673" s="19">
        <v>4218.0</v>
      </c>
      <c r="Z673" s="19">
        <v>0.0</v>
      </c>
      <c r="AA673" s="19">
        <v>4219.0</v>
      </c>
    </row>
    <row r="674" ht="14.25" hidden="1" customHeight="1">
      <c r="A674" s="11" t="s">
        <v>45</v>
      </c>
      <c r="B674" s="11" t="s">
        <v>696</v>
      </c>
      <c r="C674" s="12">
        <v>817.0</v>
      </c>
      <c r="D674" s="12">
        <v>788.0</v>
      </c>
      <c r="E674" s="12">
        <v>974.0</v>
      </c>
      <c r="F674" s="12">
        <v>923.0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0.0</v>
      </c>
      <c r="X674" s="12">
        <v>0.0</v>
      </c>
      <c r="Y674" s="12">
        <v>3502.0</v>
      </c>
      <c r="Z674" s="12">
        <v>0.0</v>
      </c>
      <c r="AA674" s="12">
        <v>3502.0</v>
      </c>
    </row>
    <row r="675" ht="14.25" hidden="1" customHeight="1">
      <c r="A675" s="18" t="s">
        <v>45</v>
      </c>
      <c r="B675" s="18" t="s">
        <v>697</v>
      </c>
      <c r="C675" s="19">
        <v>0.0</v>
      </c>
      <c r="D675" s="19">
        <v>140.0</v>
      </c>
      <c r="E675" s="19">
        <v>0.0</v>
      </c>
      <c r="F675" s="19">
        <v>0.0</v>
      </c>
      <c r="G675" s="19">
        <v>0.0</v>
      </c>
      <c r="H675" s="19">
        <v>0.0</v>
      </c>
      <c r="I675" s="19">
        <v>0.0</v>
      </c>
      <c r="J675" s="19">
        <v>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9">
        <v>0.0</v>
      </c>
      <c r="Q675" s="19">
        <v>0.0</v>
      </c>
      <c r="R675" s="19">
        <v>0.0</v>
      </c>
      <c r="S675" s="19">
        <v>0.0</v>
      </c>
      <c r="T675" s="19">
        <v>0.0</v>
      </c>
      <c r="U675" s="19">
        <v>0.0</v>
      </c>
      <c r="V675" s="19">
        <v>0.0</v>
      </c>
      <c r="W675" s="19">
        <v>0.0</v>
      </c>
      <c r="X675" s="19">
        <v>0.0</v>
      </c>
      <c r="Y675" s="19">
        <v>140.0</v>
      </c>
      <c r="Z675" s="19">
        <v>0.0</v>
      </c>
      <c r="AA675" s="19">
        <v>140.0</v>
      </c>
    </row>
    <row r="676" ht="14.25" hidden="1" customHeight="1">
      <c r="A676" s="11" t="s">
        <v>45</v>
      </c>
      <c r="B676" s="11" t="s">
        <v>698</v>
      </c>
      <c r="C676" s="12">
        <v>0.0</v>
      </c>
      <c r="D676" s="12">
        <v>0.0</v>
      </c>
      <c r="E676" s="12">
        <v>0.0</v>
      </c>
      <c r="F676" s="12">
        <v>293.0</v>
      </c>
      <c r="G676" s="12">
        <v>0.0</v>
      </c>
      <c r="H676" s="12">
        <v>285.0</v>
      </c>
      <c r="I676" s="12">
        <v>2148.0</v>
      </c>
      <c r="J676" s="12">
        <v>956.0</v>
      </c>
      <c r="K676" s="12">
        <v>96.0</v>
      </c>
      <c r="L676" s="12">
        <v>1536.0</v>
      </c>
      <c r="M676" s="12">
        <v>600.0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0.0</v>
      </c>
      <c r="X676" s="12">
        <v>0.0</v>
      </c>
      <c r="Y676" s="12">
        <v>5914.0</v>
      </c>
      <c r="Z676" s="12">
        <v>0.0</v>
      </c>
      <c r="AA676" s="12">
        <v>5915.0</v>
      </c>
    </row>
    <row r="677" ht="14.25" hidden="1" customHeight="1">
      <c r="A677" s="18" t="s">
        <v>45</v>
      </c>
      <c r="B677" s="18" t="s">
        <v>699</v>
      </c>
      <c r="C677" s="19">
        <v>0.0</v>
      </c>
      <c r="D677" s="19">
        <v>0.0</v>
      </c>
      <c r="E677" s="19">
        <v>180.0</v>
      </c>
      <c r="F677" s="19">
        <v>14080.0</v>
      </c>
      <c r="G677" s="19">
        <v>11818.0</v>
      </c>
      <c r="H677" s="19">
        <v>11170.0</v>
      </c>
      <c r="I677" s="19">
        <v>15104.0</v>
      </c>
      <c r="J677" s="19">
        <v>11545.0</v>
      </c>
      <c r="K677" s="19">
        <v>3951.0</v>
      </c>
      <c r="L677" s="19">
        <v>0.0</v>
      </c>
      <c r="M677" s="19">
        <v>0.0</v>
      </c>
      <c r="N677" s="19">
        <v>0.0</v>
      </c>
      <c r="O677" s="19">
        <v>0.0</v>
      </c>
      <c r="P677" s="19">
        <v>0.0</v>
      </c>
      <c r="Q677" s="19">
        <v>0.0</v>
      </c>
      <c r="R677" s="19">
        <v>0.0</v>
      </c>
      <c r="S677" s="19">
        <v>0.0</v>
      </c>
      <c r="T677" s="19">
        <v>0.0</v>
      </c>
      <c r="U677" s="19">
        <v>0.0</v>
      </c>
      <c r="V677" s="19">
        <v>0.0</v>
      </c>
      <c r="W677" s="19">
        <v>0.0</v>
      </c>
      <c r="X677" s="19">
        <v>0.0</v>
      </c>
      <c r="Y677" s="19">
        <v>67848.0</v>
      </c>
      <c r="Z677" s="19">
        <v>0.0</v>
      </c>
      <c r="AA677" s="19">
        <v>67851.0</v>
      </c>
    </row>
    <row r="678" ht="14.25" hidden="1" customHeight="1">
      <c r="A678" s="11" t="s">
        <v>45</v>
      </c>
      <c r="B678" s="11" t="s">
        <v>700</v>
      </c>
      <c r="C678" s="12">
        <v>0.0</v>
      </c>
      <c r="D678" s="12">
        <v>0.0</v>
      </c>
      <c r="E678" s="12">
        <v>180.0</v>
      </c>
      <c r="F678" s="12">
        <v>14577.0</v>
      </c>
      <c r="G678" s="12">
        <v>10015.0</v>
      </c>
      <c r="H678" s="12">
        <v>10190.0</v>
      </c>
      <c r="I678" s="12">
        <v>17006.0</v>
      </c>
      <c r="J678" s="12">
        <v>9496.0</v>
      </c>
      <c r="K678" s="12">
        <v>5652.0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0.0</v>
      </c>
      <c r="X678" s="12">
        <v>0.0</v>
      </c>
      <c r="Y678" s="12">
        <v>67116.0</v>
      </c>
      <c r="Z678" s="12">
        <v>0.0</v>
      </c>
      <c r="AA678" s="12">
        <v>67120.0</v>
      </c>
    </row>
    <row r="679" ht="14.25" hidden="1" customHeight="1">
      <c r="A679" s="18" t="s">
        <v>45</v>
      </c>
      <c r="B679" s="18" t="s">
        <v>701</v>
      </c>
      <c r="C679" s="19">
        <v>0.0</v>
      </c>
      <c r="D679" s="19">
        <v>0.0</v>
      </c>
      <c r="E679" s="19">
        <v>180.0</v>
      </c>
      <c r="F679" s="19">
        <v>13986.0</v>
      </c>
      <c r="G679" s="19">
        <v>10912.0</v>
      </c>
      <c r="H679" s="19">
        <v>8725.0</v>
      </c>
      <c r="I679" s="19">
        <v>15317.0</v>
      </c>
      <c r="J679" s="19">
        <v>10332.0</v>
      </c>
      <c r="K679" s="19">
        <v>5340.0</v>
      </c>
      <c r="L679" s="19">
        <v>0.0</v>
      </c>
      <c r="M679" s="19">
        <v>0.0</v>
      </c>
      <c r="N679" s="19">
        <v>0.0</v>
      </c>
      <c r="O679" s="19">
        <v>0.0</v>
      </c>
      <c r="P679" s="19">
        <v>0.0</v>
      </c>
      <c r="Q679" s="19">
        <v>0.0</v>
      </c>
      <c r="R679" s="19">
        <v>0.0</v>
      </c>
      <c r="S679" s="19">
        <v>0.0</v>
      </c>
      <c r="T679" s="19">
        <v>0.0</v>
      </c>
      <c r="U679" s="19">
        <v>0.0</v>
      </c>
      <c r="V679" s="19">
        <v>0.0</v>
      </c>
      <c r="W679" s="19">
        <v>0.0</v>
      </c>
      <c r="X679" s="19">
        <v>0.0</v>
      </c>
      <c r="Y679" s="19">
        <v>64792.0</v>
      </c>
      <c r="Z679" s="19">
        <v>0.0</v>
      </c>
      <c r="AA679" s="19">
        <v>64794.0</v>
      </c>
    </row>
    <row r="680" ht="14.25" hidden="1" customHeight="1">
      <c r="A680" s="11" t="s">
        <v>45</v>
      </c>
      <c r="B680" s="11" t="s">
        <v>702</v>
      </c>
      <c r="C680" s="12">
        <v>0.0</v>
      </c>
      <c r="D680" s="12">
        <v>0.0</v>
      </c>
      <c r="E680" s="12">
        <v>180.0</v>
      </c>
      <c r="F680" s="12">
        <v>15265.0</v>
      </c>
      <c r="G680" s="12">
        <v>11465.0</v>
      </c>
      <c r="H680" s="12">
        <v>10968.0</v>
      </c>
      <c r="I680" s="12">
        <v>14704.0</v>
      </c>
      <c r="J680" s="12">
        <v>12951.0</v>
      </c>
      <c r="K680" s="12">
        <v>3668.0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0.0</v>
      </c>
      <c r="X680" s="12">
        <v>0.0</v>
      </c>
      <c r="Y680" s="12">
        <v>69201.0</v>
      </c>
      <c r="Z680" s="12">
        <v>0.0</v>
      </c>
      <c r="AA680" s="12">
        <v>69202.0</v>
      </c>
    </row>
    <row r="681" ht="14.25" hidden="1" customHeight="1">
      <c r="A681" s="18" t="s">
        <v>45</v>
      </c>
      <c r="B681" s="18" t="s">
        <v>703</v>
      </c>
      <c r="C681" s="19">
        <v>0.0</v>
      </c>
      <c r="D681" s="19">
        <v>0.0</v>
      </c>
      <c r="E681" s="19">
        <v>0.0</v>
      </c>
      <c r="F681" s="19">
        <v>12345.0</v>
      </c>
      <c r="G681" s="19">
        <v>12107.0</v>
      </c>
      <c r="H681" s="19">
        <v>10444.0</v>
      </c>
      <c r="I681" s="19">
        <v>17635.0</v>
      </c>
      <c r="J681" s="19">
        <v>11134.0</v>
      </c>
      <c r="K681" s="19">
        <v>3417.0</v>
      </c>
      <c r="L681" s="19">
        <v>0.0</v>
      </c>
      <c r="M681" s="19">
        <v>0.0</v>
      </c>
      <c r="N681" s="19">
        <v>0.0</v>
      </c>
      <c r="O681" s="19">
        <v>0.0</v>
      </c>
      <c r="P681" s="19">
        <v>0.0</v>
      </c>
      <c r="Q681" s="19">
        <v>0.0</v>
      </c>
      <c r="R681" s="19">
        <v>0.0</v>
      </c>
      <c r="S681" s="19">
        <v>0.0</v>
      </c>
      <c r="T681" s="19">
        <v>0.0</v>
      </c>
      <c r="U681" s="19">
        <v>0.0</v>
      </c>
      <c r="V681" s="19">
        <v>0.0</v>
      </c>
      <c r="W681" s="19">
        <v>0.0</v>
      </c>
      <c r="X681" s="19">
        <v>0.0</v>
      </c>
      <c r="Y681" s="19">
        <v>67082.0</v>
      </c>
      <c r="Z681" s="19">
        <v>0.0</v>
      </c>
      <c r="AA681" s="19">
        <v>67084.0</v>
      </c>
    </row>
    <row r="682" ht="14.25" hidden="1" customHeight="1">
      <c r="A682" s="11" t="s">
        <v>45</v>
      </c>
      <c r="B682" s="11" t="s">
        <v>704</v>
      </c>
      <c r="C682" s="12">
        <v>0.0</v>
      </c>
      <c r="D682" s="12">
        <v>0.0</v>
      </c>
      <c r="E682" s="12">
        <v>180.0</v>
      </c>
      <c r="F682" s="12">
        <v>13438.0</v>
      </c>
      <c r="G682" s="12">
        <v>10116.0</v>
      </c>
      <c r="H682" s="12">
        <v>10224.0</v>
      </c>
      <c r="I682" s="12">
        <v>16286.0</v>
      </c>
      <c r="J682" s="12">
        <v>13017.0</v>
      </c>
      <c r="K682" s="12">
        <v>3934.0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0.0</v>
      </c>
      <c r="X682" s="12">
        <v>0.0</v>
      </c>
      <c r="Y682" s="12">
        <v>67195.0</v>
      </c>
      <c r="Z682" s="12">
        <v>0.0</v>
      </c>
      <c r="AA682" s="12">
        <v>67199.0</v>
      </c>
    </row>
    <row r="683" ht="14.25" hidden="1" customHeight="1">
      <c r="A683" s="18" t="s">
        <v>45</v>
      </c>
      <c r="B683" s="18" t="s">
        <v>705</v>
      </c>
      <c r="C683" s="19">
        <v>0.0</v>
      </c>
      <c r="D683" s="19">
        <v>0.0</v>
      </c>
      <c r="E683" s="19">
        <v>0.0</v>
      </c>
      <c r="F683" s="19">
        <v>749.0</v>
      </c>
      <c r="G683" s="19">
        <v>0.0</v>
      </c>
      <c r="H683" s="19">
        <v>916.0</v>
      </c>
      <c r="I683" s="19">
        <v>1345.0</v>
      </c>
      <c r="J683" s="19">
        <v>899.0</v>
      </c>
      <c r="K683" s="19">
        <v>0.0</v>
      </c>
      <c r="L683" s="19">
        <v>18.0</v>
      </c>
      <c r="M683" s="19">
        <v>0.0</v>
      </c>
      <c r="N683" s="19">
        <v>0.0</v>
      </c>
      <c r="O683" s="19">
        <v>0.0</v>
      </c>
      <c r="P683" s="19">
        <v>0.0</v>
      </c>
      <c r="Q683" s="19">
        <v>0.0</v>
      </c>
      <c r="R683" s="19">
        <v>0.0</v>
      </c>
      <c r="S683" s="19">
        <v>0.0</v>
      </c>
      <c r="T683" s="19">
        <v>0.0</v>
      </c>
      <c r="U683" s="19">
        <v>0.0</v>
      </c>
      <c r="V683" s="19">
        <v>0.0</v>
      </c>
      <c r="W683" s="19">
        <v>0.0</v>
      </c>
      <c r="X683" s="19">
        <v>0.0</v>
      </c>
      <c r="Y683" s="19">
        <v>3927.0</v>
      </c>
      <c r="Z683" s="19">
        <v>0.0</v>
      </c>
      <c r="AA683" s="19">
        <v>3929.0</v>
      </c>
    </row>
    <row r="684" ht="14.25" hidden="1" customHeight="1">
      <c r="A684" s="11" t="s">
        <v>45</v>
      </c>
      <c r="B684" s="11" t="s">
        <v>706</v>
      </c>
      <c r="C684" s="12">
        <v>0.0</v>
      </c>
      <c r="D684" s="12">
        <v>0.0</v>
      </c>
      <c r="E684" s="12">
        <v>0.0</v>
      </c>
      <c r="F684" s="12">
        <v>0.0</v>
      </c>
      <c r="G684" s="12">
        <v>0.0</v>
      </c>
      <c r="H684" s="12">
        <v>6987.0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5923.0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v>0.0</v>
      </c>
      <c r="Y684" s="12">
        <v>12910.0</v>
      </c>
      <c r="Z684" s="12">
        <v>0.0</v>
      </c>
      <c r="AA684" s="12">
        <v>12910.0</v>
      </c>
    </row>
    <row r="685" ht="14.25" hidden="1" customHeight="1">
      <c r="A685" s="18" t="s">
        <v>45</v>
      </c>
      <c r="B685" s="18" t="s">
        <v>707</v>
      </c>
      <c r="C685" s="19">
        <v>0.0</v>
      </c>
      <c r="D685" s="19">
        <v>0.0</v>
      </c>
      <c r="E685" s="19">
        <v>0.0</v>
      </c>
      <c r="F685" s="19">
        <v>0.0</v>
      </c>
      <c r="G685" s="19">
        <v>0.0</v>
      </c>
      <c r="H685" s="19">
        <v>6987.0</v>
      </c>
      <c r="I685" s="19">
        <v>0.0</v>
      </c>
      <c r="J685" s="19">
        <v>0.0</v>
      </c>
      <c r="K685" s="19">
        <v>0.0</v>
      </c>
      <c r="L685" s="19">
        <v>0.0</v>
      </c>
      <c r="M685" s="19">
        <v>0.0</v>
      </c>
      <c r="N685" s="19">
        <v>8148.0</v>
      </c>
      <c r="O685" s="19">
        <v>0.0</v>
      </c>
      <c r="P685" s="19">
        <v>0.0</v>
      </c>
      <c r="Q685" s="19">
        <v>0.0</v>
      </c>
      <c r="R685" s="19">
        <v>0.0</v>
      </c>
      <c r="S685" s="19">
        <v>0.0</v>
      </c>
      <c r="T685" s="19">
        <v>0.0</v>
      </c>
      <c r="U685" s="19">
        <v>0.0</v>
      </c>
      <c r="V685" s="19">
        <v>0.0</v>
      </c>
      <c r="W685" s="19">
        <v>0.0</v>
      </c>
      <c r="X685" s="19">
        <v>0.0</v>
      </c>
      <c r="Y685" s="19">
        <v>15135.0</v>
      </c>
      <c r="Z685" s="19">
        <v>0.0</v>
      </c>
      <c r="AA685" s="19">
        <v>15136.0</v>
      </c>
    </row>
    <row r="686" ht="14.25" hidden="1" customHeight="1">
      <c r="A686" s="11" t="s">
        <v>45</v>
      </c>
      <c r="B686" s="11" t="s">
        <v>708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144.0</v>
      </c>
      <c r="I686" s="12">
        <v>8641.0</v>
      </c>
      <c r="J686" s="12">
        <v>16928.0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0.0</v>
      </c>
      <c r="X686" s="12">
        <v>0.0</v>
      </c>
      <c r="Y686" s="12">
        <v>25713.0</v>
      </c>
      <c r="Z686" s="12">
        <v>0.0</v>
      </c>
      <c r="AA686" s="12">
        <v>25714.0</v>
      </c>
    </row>
    <row r="687" ht="14.25" hidden="1" customHeight="1">
      <c r="A687" s="18" t="s">
        <v>45</v>
      </c>
      <c r="B687" s="18" t="s">
        <v>709</v>
      </c>
      <c r="C687" s="19">
        <v>0.0</v>
      </c>
      <c r="D687" s="19">
        <v>0.0</v>
      </c>
      <c r="E687" s="19">
        <v>0.0</v>
      </c>
      <c r="F687" s="19">
        <v>0.0</v>
      </c>
      <c r="G687" s="19">
        <v>0.0</v>
      </c>
      <c r="H687" s="19">
        <v>0.0</v>
      </c>
      <c r="I687" s="19">
        <v>0.0</v>
      </c>
      <c r="J687" s="19">
        <v>11622.0</v>
      </c>
      <c r="K687" s="19">
        <v>12873.0</v>
      </c>
      <c r="L687" s="19">
        <v>8292.0</v>
      </c>
      <c r="M687" s="19">
        <v>3931.0</v>
      </c>
      <c r="N687" s="19">
        <v>1652.0</v>
      </c>
      <c r="O687" s="19">
        <v>0.0</v>
      </c>
      <c r="P687" s="19">
        <v>0.0</v>
      </c>
      <c r="Q687" s="19">
        <v>0.0</v>
      </c>
      <c r="R687" s="19">
        <v>0.0</v>
      </c>
      <c r="S687" s="19">
        <v>0.0</v>
      </c>
      <c r="T687" s="19">
        <v>0.0</v>
      </c>
      <c r="U687" s="19">
        <v>0.0</v>
      </c>
      <c r="V687" s="19">
        <v>0.0</v>
      </c>
      <c r="W687" s="19">
        <v>0.0</v>
      </c>
      <c r="X687" s="19">
        <v>0.0</v>
      </c>
      <c r="Y687" s="19">
        <v>38370.0</v>
      </c>
      <c r="Z687" s="19">
        <v>0.0</v>
      </c>
      <c r="AA687" s="19">
        <v>38372.0</v>
      </c>
    </row>
    <row r="688" ht="14.25" hidden="1" customHeight="1">
      <c r="A688" s="11" t="s">
        <v>45</v>
      </c>
      <c r="B688" s="11" t="s">
        <v>710</v>
      </c>
      <c r="C688" s="12">
        <v>0.0</v>
      </c>
      <c r="D688" s="12">
        <v>0.0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2397.0</v>
      </c>
      <c r="K688" s="12">
        <v>12424.0</v>
      </c>
      <c r="L688" s="12">
        <v>4279.0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0.0</v>
      </c>
      <c r="X688" s="12">
        <v>0.0</v>
      </c>
      <c r="Y688" s="12">
        <v>19100.0</v>
      </c>
      <c r="Z688" s="12">
        <v>0.0</v>
      </c>
      <c r="AA688" s="12">
        <v>19100.0</v>
      </c>
    </row>
    <row r="689" ht="14.25" hidden="1" customHeight="1">
      <c r="A689" s="18" t="s">
        <v>45</v>
      </c>
      <c r="B689" s="18" t="s">
        <v>711</v>
      </c>
      <c r="C689" s="19">
        <v>0.0</v>
      </c>
      <c r="D689" s="19">
        <v>0.0</v>
      </c>
      <c r="E689" s="19">
        <v>0.0</v>
      </c>
      <c r="F689" s="19">
        <v>0.0</v>
      </c>
      <c r="G689" s="19">
        <v>0.0</v>
      </c>
      <c r="H689" s="19">
        <v>0.0</v>
      </c>
      <c r="I689" s="19">
        <v>0.0</v>
      </c>
      <c r="J689" s="19">
        <v>91.0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9">
        <v>0.0</v>
      </c>
      <c r="Q689" s="19">
        <v>0.0</v>
      </c>
      <c r="R689" s="19">
        <v>0.0</v>
      </c>
      <c r="S689" s="19">
        <v>0.0</v>
      </c>
      <c r="T689" s="19">
        <v>0.0</v>
      </c>
      <c r="U689" s="19">
        <v>0.0</v>
      </c>
      <c r="V689" s="19">
        <v>0.0</v>
      </c>
      <c r="W689" s="19">
        <v>0.0</v>
      </c>
      <c r="X689" s="19">
        <v>0.0</v>
      </c>
      <c r="Y689" s="19">
        <v>91.0</v>
      </c>
      <c r="Z689" s="19">
        <v>0.0</v>
      </c>
      <c r="AA689" s="19">
        <v>91.0</v>
      </c>
    </row>
    <row r="690" ht="14.25" hidden="1" customHeight="1">
      <c r="A690" s="11" t="s">
        <v>46</v>
      </c>
      <c r="B690" s="11" t="s">
        <v>103</v>
      </c>
      <c r="C690" s="12">
        <v>0.0</v>
      </c>
      <c r="D690" s="12">
        <v>0.0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0.0</v>
      </c>
      <c r="M690" s="12">
        <v>0.0</v>
      </c>
      <c r="N690" s="12">
        <v>0.0</v>
      </c>
      <c r="O690" s="12">
        <v>2250.0</v>
      </c>
      <c r="P690" s="12">
        <v>2041.0</v>
      </c>
      <c r="Q690" s="12">
        <v>5295.0</v>
      </c>
      <c r="R690" s="12">
        <v>4683.0</v>
      </c>
      <c r="S690" s="12">
        <v>4484.0</v>
      </c>
      <c r="T690" s="12">
        <v>4448.0</v>
      </c>
      <c r="U690" s="12">
        <v>6673.0</v>
      </c>
      <c r="V690" s="12">
        <v>8472.0</v>
      </c>
      <c r="W690" s="12">
        <v>6023.0</v>
      </c>
      <c r="X690" s="12">
        <v>679.0</v>
      </c>
      <c r="Y690" s="12">
        <v>0.0</v>
      </c>
      <c r="Z690" s="12">
        <v>45048.0</v>
      </c>
      <c r="AA690" s="12">
        <v>45052.0</v>
      </c>
    </row>
    <row r="691" ht="14.25" hidden="1" customHeight="1">
      <c r="A691" s="18" t="s">
        <v>46</v>
      </c>
      <c r="B691" s="18" t="s">
        <v>107</v>
      </c>
      <c r="C691" s="19">
        <v>0.0</v>
      </c>
      <c r="D691" s="19">
        <v>0.0</v>
      </c>
      <c r="E691" s="19">
        <v>0.0</v>
      </c>
      <c r="F691" s="19">
        <v>0.0</v>
      </c>
      <c r="G691" s="19">
        <v>0.0</v>
      </c>
      <c r="H691" s="19">
        <v>0.0</v>
      </c>
      <c r="I691" s="19">
        <v>0.0</v>
      </c>
      <c r="J691" s="19">
        <v>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2882.0</v>
      </c>
      <c r="P691" s="19">
        <v>3371.0</v>
      </c>
      <c r="Q691" s="19">
        <v>5295.0</v>
      </c>
      <c r="R691" s="19">
        <v>5015.0</v>
      </c>
      <c r="S691" s="19">
        <v>6280.0</v>
      </c>
      <c r="T691" s="19">
        <v>5382.0</v>
      </c>
      <c r="U691" s="19">
        <v>7514.0</v>
      </c>
      <c r="V691" s="19">
        <v>7721.0</v>
      </c>
      <c r="W691" s="19">
        <v>6180.0</v>
      </c>
      <c r="X691" s="19">
        <v>1089.0</v>
      </c>
      <c r="Y691" s="19">
        <v>0.0</v>
      </c>
      <c r="Z691" s="19">
        <v>50729.0</v>
      </c>
      <c r="AA691" s="19">
        <v>50733.0</v>
      </c>
    </row>
    <row r="692" ht="14.25" hidden="1" customHeight="1">
      <c r="A692" s="11" t="s">
        <v>46</v>
      </c>
      <c r="B692" s="11" t="s">
        <v>109</v>
      </c>
      <c r="C692" s="12">
        <v>0.0</v>
      </c>
      <c r="D692" s="12">
        <v>0.0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0.0</v>
      </c>
      <c r="M692" s="12">
        <v>0.0</v>
      </c>
      <c r="N692" s="12">
        <v>0.0</v>
      </c>
      <c r="O692" s="12">
        <v>2881.0</v>
      </c>
      <c r="P692" s="12">
        <v>3170.0</v>
      </c>
      <c r="Q692" s="12">
        <v>5375.0</v>
      </c>
      <c r="R692" s="12">
        <v>3650.0</v>
      </c>
      <c r="S692" s="12">
        <v>6284.0</v>
      </c>
      <c r="T692" s="12">
        <v>5707.0</v>
      </c>
      <c r="U692" s="12">
        <v>7172.0</v>
      </c>
      <c r="V692" s="12">
        <v>7526.0</v>
      </c>
      <c r="W692" s="12">
        <v>6034.0</v>
      </c>
      <c r="X692" s="12">
        <v>1089.0</v>
      </c>
      <c r="Y692" s="12">
        <v>0.0</v>
      </c>
      <c r="Z692" s="12">
        <v>48888.0</v>
      </c>
      <c r="AA692" s="12">
        <v>48891.0</v>
      </c>
    </row>
    <row r="693" ht="14.25" hidden="1" customHeight="1">
      <c r="A693" s="18" t="s">
        <v>46</v>
      </c>
      <c r="B693" s="18" t="s">
        <v>712</v>
      </c>
      <c r="C693" s="19">
        <v>0.0</v>
      </c>
      <c r="D693" s="19">
        <v>0.0</v>
      </c>
      <c r="E693" s="19">
        <v>0.0</v>
      </c>
      <c r="F693" s="19">
        <v>0.0</v>
      </c>
      <c r="G693" s="19">
        <v>0.0</v>
      </c>
      <c r="H693" s="19">
        <v>0.0</v>
      </c>
      <c r="I693" s="19">
        <v>0.0</v>
      </c>
      <c r="J693" s="19">
        <v>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2430.0</v>
      </c>
      <c r="P693" s="19">
        <v>2371.0</v>
      </c>
      <c r="Q693" s="19">
        <v>2805.0</v>
      </c>
      <c r="R693" s="19">
        <v>807.0</v>
      </c>
      <c r="S693" s="19">
        <v>3641.0</v>
      </c>
      <c r="T693" s="19">
        <v>2493.0</v>
      </c>
      <c r="U693" s="19">
        <v>8667.0</v>
      </c>
      <c r="V693" s="19">
        <v>5447.0</v>
      </c>
      <c r="W693" s="19">
        <v>1038.0</v>
      </c>
      <c r="X693" s="19">
        <v>0.0</v>
      </c>
      <c r="Y693" s="19">
        <v>0.0</v>
      </c>
      <c r="Z693" s="19">
        <v>29699.0</v>
      </c>
      <c r="AA693" s="19">
        <v>29703.0</v>
      </c>
    </row>
    <row r="694" ht="14.25" hidden="1" customHeight="1">
      <c r="A694" s="11" t="s">
        <v>46</v>
      </c>
      <c r="B694" s="11" t="s">
        <v>713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  <c r="O694" s="12">
        <v>2431.0</v>
      </c>
      <c r="P694" s="12">
        <v>2370.0</v>
      </c>
      <c r="Q694" s="12">
        <v>2625.0</v>
      </c>
      <c r="R694" s="12">
        <v>859.0</v>
      </c>
      <c r="S694" s="12">
        <v>3849.0</v>
      </c>
      <c r="T694" s="12">
        <v>1834.0</v>
      </c>
      <c r="U694" s="12">
        <v>8957.0</v>
      </c>
      <c r="V694" s="12">
        <v>4330.0</v>
      </c>
      <c r="W694" s="12">
        <v>1756.0</v>
      </c>
      <c r="X694" s="12">
        <v>0.0</v>
      </c>
      <c r="Y694" s="12">
        <v>0.0</v>
      </c>
      <c r="Z694" s="12">
        <v>29011.0</v>
      </c>
      <c r="AA694" s="12">
        <v>29014.0</v>
      </c>
    </row>
    <row r="695" ht="14.25" hidden="1" customHeight="1">
      <c r="A695" s="18" t="s">
        <v>46</v>
      </c>
      <c r="B695" s="18" t="s">
        <v>490</v>
      </c>
      <c r="C695" s="19">
        <v>0.0</v>
      </c>
      <c r="D695" s="19">
        <v>0.0</v>
      </c>
      <c r="E695" s="19">
        <v>0.0</v>
      </c>
      <c r="F695" s="19">
        <v>0.0</v>
      </c>
      <c r="G695" s="19">
        <v>0.0</v>
      </c>
      <c r="H695" s="19">
        <v>0.0</v>
      </c>
      <c r="I695" s="19">
        <v>0.0</v>
      </c>
      <c r="J695" s="19">
        <v>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3228.0</v>
      </c>
      <c r="P695" s="19">
        <v>2094.0</v>
      </c>
      <c r="Q695" s="19">
        <v>8664.0</v>
      </c>
      <c r="R695" s="19">
        <v>4326.0</v>
      </c>
      <c r="S695" s="19">
        <v>4384.0</v>
      </c>
      <c r="T695" s="19">
        <v>4196.0</v>
      </c>
      <c r="U695" s="19">
        <v>5960.0</v>
      </c>
      <c r="V695" s="19">
        <v>7131.0</v>
      </c>
      <c r="W695" s="19">
        <v>6385.0</v>
      </c>
      <c r="X695" s="19">
        <v>1389.0</v>
      </c>
      <c r="Y695" s="19">
        <v>0.0</v>
      </c>
      <c r="Z695" s="19">
        <v>47757.0</v>
      </c>
      <c r="AA695" s="19">
        <v>47761.0</v>
      </c>
    </row>
    <row r="696" ht="14.25" hidden="1" customHeight="1">
      <c r="A696" s="11" t="s">
        <v>46</v>
      </c>
      <c r="B696" s="11" t="s">
        <v>105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0.0</v>
      </c>
      <c r="M696" s="12">
        <v>0.0</v>
      </c>
      <c r="N696" s="12">
        <v>0.0</v>
      </c>
      <c r="O696" s="12">
        <v>2250.0</v>
      </c>
      <c r="P696" s="12">
        <v>1640.0</v>
      </c>
      <c r="Q696" s="12">
        <v>5615.0</v>
      </c>
      <c r="R696" s="12">
        <v>3829.0</v>
      </c>
      <c r="S696" s="12">
        <v>3294.0</v>
      </c>
      <c r="T696" s="12">
        <v>5376.0</v>
      </c>
      <c r="U696" s="12">
        <v>5711.0</v>
      </c>
      <c r="V696" s="12">
        <v>8598.0</v>
      </c>
      <c r="W696" s="12">
        <v>5463.0</v>
      </c>
      <c r="X696" s="12">
        <v>1628.0</v>
      </c>
      <c r="Y696" s="12">
        <v>0.0</v>
      </c>
      <c r="Z696" s="12">
        <v>43404.0</v>
      </c>
      <c r="AA696" s="12">
        <v>43409.0</v>
      </c>
    </row>
    <row r="697" ht="14.25" hidden="1" customHeight="1">
      <c r="A697" s="18" t="s">
        <v>46</v>
      </c>
      <c r="B697" s="18" t="s">
        <v>499</v>
      </c>
      <c r="C697" s="19">
        <v>0.0</v>
      </c>
      <c r="D697" s="19">
        <v>0.0</v>
      </c>
      <c r="E697" s="19">
        <v>0.0</v>
      </c>
      <c r="F697" s="19">
        <v>0.0</v>
      </c>
      <c r="G697" s="19">
        <v>0.0</v>
      </c>
      <c r="H697" s="19">
        <v>0.0</v>
      </c>
      <c r="I697" s="19">
        <v>0.0</v>
      </c>
      <c r="J697" s="19">
        <v>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3133.0</v>
      </c>
      <c r="P697" s="19">
        <v>468.0</v>
      </c>
      <c r="Q697" s="19">
        <v>7262.0</v>
      </c>
      <c r="R697" s="19">
        <v>2044.0</v>
      </c>
      <c r="S697" s="19">
        <v>6248.0</v>
      </c>
      <c r="T697" s="19">
        <v>3953.0</v>
      </c>
      <c r="U697" s="19">
        <v>6756.0</v>
      </c>
      <c r="V697" s="19">
        <v>8027.0</v>
      </c>
      <c r="W697" s="19">
        <v>5564.0</v>
      </c>
      <c r="X697" s="19">
        <v>1389.0</v>
      </c>
      <c r="Y697" s="19">
        <v>0.0</v>
      </c>
      <c r="Z697" s="19">
        <v>44844.0</v>
      </c>
      <c r="AA697" s="19">
        <v>44846.0</v>
      </c>
    </row>
    <row r="698" ht="14.25" hidden="1" customHeight="1">
      <c r="A698" s="11" t="s">
        <v>46</v>
      </c>
      <c r="B698" s="11" t="s">
        <v>108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0.0</v>
      </c>
      <c r="M698" s="12">
        <v>0.0</v>
      </c>
      <c r="N698" s="12">
        <v>0.0</v>
      </c>
      <c r="O698" s="12">
        <v>2881.0</v>
      </c>
      <c r="P698" s="12">
        <v>3371.0</v>
      </c>
      <c r="Q698" s="12">
        <v>6135.0</v>
      </c>
      <c r="R698" s="12">
        <v>4158.0</v>
      </c>
      <c r="S698" s="12">
        <v>8492.0</v>
      </c>
      <c r="T698" s="12">
        <v>5215.0</v>
      </c>
      <c r="U698" s="12">
        <v>7556.0</v>
      </c>
      <c r="V698" s="12">
        <v>6613.0</v>
      </c>
      <c r="W698" s="12">
        <v>7837.0</v>
      </c>
      <c r="X698" s="12">
        <v>270.0</v>
      </c>
      <c r="Y698" s="12">
        <v>0.0</v>
      </c>
      <c r="Z698" s="12">
        <v>52528.0</v>
      </c>
      <c r="AA698" s="12">
        <v>52532.0</v>
      </c>
    </row>
    <row r="699" ht="14.25" hidden="1" customHeight="1">
      <c r="A699" s="18" t="s">
        <v>46</v>
      </c>
      <c r="B699" s="18" t="s">
        <v>104</v>
      </c>
      <c r="C699" s="19">
        <v>0.0</v>
      </c>
      <c r="D699" s="19">
        <v>0.0</v>
      </c>
      <c r="E699" s="19">
        <v>0.0</v>
      </c>
      <c r="F699" s="19">
        <v>0.0</v>
      </c>
      <c r="G699" s="19">
        <v>0.0</v>
      </c>
      <c r="H699" s="19">
        <v>0.0</v>
      </c>
      <c r="I699" s="19">
        <v>0.0</v>
      </c>
      <c r="J699" s="19">
        <v>0.0</v>
      </c>
      <c r="K699" s="19">
        <v>0.0</v>
      </c>
      <c r="L699" s="19">
        <v>0.0</v>
      </c>
      <c r="M699" s="19">
        <v>0.0</v>
      </c>
      <c r="N699" s="19">
        <v>0.0</v>
      </c>
      <c r="O699" s="19">
        <v>2251.0</v>
      </c>
      <c r="P699" s="19">
        <v>2040.0</v>
      </c>
      <c r="Q699" s="19">
        <v>6135.0</v>
      </c>
      <c r="R699" s="19">
        <v>4113.0</v>
      </c>
      <c r="S699" s="19">
        <v>5571.0</v>
      </c>
      <c r="T699" s="19">
        <v>4561.0</v>
      </c>
      <c r="U699" s="19">
        <v>6676.0</v>
      </c>
      <c r="V699" s="19">
        <v>6308.0</v>
      </c>
      <c r="W699" s="19">
        <v>5675.0</v>
      </c>
      <c r="X699" s="19">
        <v>675.0</v>
      </c>
      <c r="Y699" s="19">
        <v>0.0</v>
      </c>
      <c r="Z699" s="19">
        <v>44005.0</v>
      </c>
      <c r="AA699" s="19">
        <v>44010.0</v>
      </c>
    </row>
    <row r="700" ht="14.25" hidden="1" customHeight="1">
      <c r="A700" s="11" t="s">
        <v>46</v>
      </c>
      <c r="B700" s="11" t="s">
        <v>714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466.0</v>
      </c>
      <c r="S700" s="12">
        <v>1849.0</v>
      </c>
      <c r="T700" s="12">
        <v>3064.0</v>
      </c>
      <c r="U700" s="12">
        <v>5152.0</v>
      </c>
      <c r="V700" s="12">
        <v>7712.0</v>
      </c>
      <c r="W700" s="12">
        <v>1716.0</v>
      </c>
      <c r="X700" s="12">
        <v>409.0</v>
      </c>
      <c r="Y700" s="12">
        <v>0.0</v>
      </c>
      <c r="Z700" s="12">
        <v>20368.0</v>
      </c>
      <c r="AA700" s="12">
        <v>20372.0</v>
      </c>
    </row>
    <row r="701" ht="14.25" hidden="1" customHeight="1">
      <c r="A701" s="18" t="s">
        <v>46</v>
      </c>
      <c r="B701" s="18" t="s">
        <v>493</v>
      </c>
      <c r="C701" s="19">
        <v>0.0</v>
      </c>
      <c r="D701" s="19">
        <v>0.0</v>
      </c>
      <c r="E701" s="19">
        <v>0.0</v>
      </c>
      <c r="F701" s="19">
        <v>0.0</v>
      </c>
      <c r="G701" s="19">
        <v>0.0</v>
      </c>
      <c r="H701" s="19">
        <v>0.0</v>
      </c>
      <c r="I701" s="19">
        <v>0.0</v>
      </c>
      <c r="J701" s="19">
        <v>0.0</v>
      </c>
      <c r="K701" s="19">
        <v>0.0</v>
      </c>
      <c r="L701" s="19">
        <v>0.0</v>
      </c>
      <c r="M701" s="19">
        <v>0.0</v>
      </c>
      <c r="N701" s="19">
        <v>0.0</v>
      </c>
      <c r="O701" s="19">
        <v>0.0</v>
      </c>
      <c r="P701" s="19">
        <v>0.0</v>
      </c>
      <c r="Q701" s="19">
        <v>0.0</v>
      </c>
      <c r="R701" s="19">
        <v>465.0</v>
      </c>
      <c r="S701" s="19">
        <v>4183.0</v>
      </c>
      <c r="T701" s="19">
        <v>4606.0</v>
      </c>
      <c r="U701" s="19">
        <v>6427.0</v>
      </c>
      <c r="V701" s="19">
        <v>7240.0</v>
      </c>
      <c r="W701" s="19">
        <v>3590.0</v>
      </c>
      <c r="X701" s="19">
        <v>819.0</v>
      </c>
      <c r="Y701" s="19">
        <v>0.0</v>
      </c>
      <c r="Z701" s="19">
        <v>27330.0</v>
      </c>
      <c r="AA701" s="19">
        <v>27332.0</v>
      </c>
    </row>
    <row r="702" ht="14.25" hidden="1" customHeight="1">
      <c r="A702" s="11" t="s">
        <v>47</v>
      </c>
      <c r="B702" s="11" t="s">
        <v>715</v>
      </c>
      <c r="C702" s="12">
        <v>8193.0</v>
      </c>
      <c r="D702" s="12">
        <v>8293.0</v>
      </c>
      <c r="E702" s="12">
        <v>7264.0</v>
      </c>
      <c r="F702" s="12">
        <v>7141.0</v>
      </c>
      <c r="G702" s="12">
        <v>6876.0</v>
      </c>
      <c r="H702" s="12">
        <v>6023.0</v>
      </c>
      <c r="I702" s="12">
        <v>4482.0</v>
      </c>
      <c r="J702" s="12">
        <v>7889.0</v>
      </c>
      <c r="K702" s="12">
        <v>3893.0</v>
      </c>
      <c r="L702" s="12">
        <v>5926.0</v>
      </c>
      <c r="M702" s="12">
        <v>6169.0</v>
      </c>
      <c r="N702" s="12">
        <v>6918.0</v>
      </c>
      <c r="O702" s="12">
        <v>9881.0</v>
      </c>
      <c r="P702" s="12">
        <v>9367.0</v>
      </c>
      <c r="Q702" s="12">
        <v>6551.0</v>
      </c>
      <c r="R702" s="12">
        <v>0.0</v>
      </c>
      <c r="S702" s="12">
        <v>760.0</v>
      </c>
      <c r="T702" s="12">
        <v>576.0</v>
      </c>
      <c r="U702" s="12">
        <v>6122.0</v>
      </c>
      <c r="V702" s="12">
        <v>5660.0</v>
      </c>
      <c r="W702" s="12">
        <v>110.0</v>
      </c>
      <c r="X702" s="12">
        <v>0.0</v>
      </c>
      <c r="Y702" s="12">
        <v>79067.0</v>
      </c>
      <c r="Z702" s="12">
        <v>39027.0</v>
      </c>
      <c r="AA702" s="12">
        <v>118103.0</v>
      </c>
    </row>
    <row r="703" ht="14.25" hidden="1" customHeight="1">
      <c r="A703" s="18" t="s">
        <v>47</v>
      </c>
      <c r="B703" s="18" t="s">
        <v>716</v>
      </c>
      <c r="C703" s="19">
        <v>1950.0</v>
      </c>
      <c r="D703" s="19">
        <v>5955.0</v>
      </c>
      <c r="E703" s="19">
        <v>5935.0</v>
      </c>
      <c r="F703" s="19">
        <v>3184.0</v>
      </c>
      <c r="G703" s="19">
        <v>7392.0</v>
      </c>
      <c r="H703" s="19">
        <v>4106.0</v>
      </c>
      <c r="I703" s="19">
        <v>8409.0</v>
      </c>
      <c r="J703" s="19">
        <v>3765.0</v>
      </c>
      <c r="K703" s="19">
        <v>4449.0</v>
      </c>
      <c r="L703" s="19">
        <v>0.0</v>
      </c>
      <c r="M703" s="19">
        <v>480.0</v>
      </c>
      <c r="N703" s="19">
        <v>3390.0</v>
      </c>
      <c r="O703" s="19">
        <v>4430.0</v>
      </c>
      <c r="P703" s="19">
        <v>5002.0</v>
      </c>
      <c r="Q703" s="19">
        <v>2105.0</v>
      </c>
      <c r="R703" s="19">
        <v>0.0</v>
      </c>
      <c r="S703" s="19">
        <v>1101.0</v>
      </c>
      <c r="T703" s="19">
        <v>5215.0</v>
      </c>
      <c r="U703" s="19">
        <v>2050.0</v>
      </c>
      <c r="V703" s="19">
        <v>6969.0</v>
      </c>
      <c r="W703" s="19">
        <v>3671.0</v>
      </c>
      <c r="X703" s="19">
        <v>0.0</v>
      </c>
      <c r="Y703" s="19">
        <v>49015.0</v>
      </c>
      <c r="Z703" s="19">
        <v>30543.0</v>
      </c>
      <c r="AA703" s="19">
        <v>79565.0</v>
      </c>
    </row>
    <row r="704" ht="14.25" hidden="1" customHeight="1">
      <c r="A704" s="11" t="s">
        <v>47</v>
      </c>
      <c r="B704" s="11" t="s">
        <v>717</v>
      </c>
      <c r="C704" s="12">
        <v>4368.0</v>
      </c>
      <c r="D704" s="12">
        <v>4979.0</v>
      </c>
      <c r="E704" s="12">
        <v>5042.0</v>
      </c>
      <c r="F704" s="12">
        <v>5829.0</v>
      </c>
      <c r="G704" s="12">
        <v>4357.0</v>
      </c>
      <c r="H704" s="12">
        <v>4439.0</v>
      </c>
      <c r="I704" s="12">
        <v>7234.0</v>
      </c>
      <c r="J704" s="12">
        <v>5249.0</v>
      </c>
      <c r="K704" s="12">
        <v>4001.0</v>
      </c>
      <c r="L704" s="12">
        <v>5193.0</v>
      </c>
      <c r="M704" s="12">
        <v>4751.0</v>
      </c>
      <c r="N704" s="12">
        <v>4943.0</v>
      </c>
      <c r="O704" s="12">
        <v>6241.0</v>
      </c>
      <c r="P704" s="12">
        <v>5495.0</v>
      </c>
      <c r="Q704" s="12">
        <v>5664.0</v>
      </c>
      <c r="R704" s="12">
        <v>2347.0</v>
      </c>
      <c r="S704" s="12">
        <v>6122.0</v>
      </c>
      <c r="T704" s="12">
        <v>5179.0</v>
      </c>
      <c r="U704" s="12">
        <v>5139.0</v>
      </c>
      <c r="V704" s="12">
        <v>8937.0</v>
      </c>
      <c r="W704" s="12">
        <v>8646.0</v>
      </c>
      <c r="X704" s="12">
        <v>660.0</v>
      </c>
      <c r="Y704" s="12">
        <v>60385.0</v>
      </c>
      <c r="Z704" s="12">
        <v>54430.0</v>
      </c>
      <c r="AA704" s="12">
        <v>114828.0</v>
      </c>
    </row>
    <row r="705" ht="14.25" hidden="1" customHeight="1">
      <c r="A705" s="18" t="s">
        <v>47</v>
      </c>
      <c r="B705" s="18" t="s">
        <v>371</v>
      </c>
      <c r="C705" s="19">
        <v>6089.0</v>
      </c>
      <c r="D705" s="19">
        <v>9139.0</v>
      </c>
      <c r="E705" s="19">
        <v>6405.0</v>
      </c>
      <c r="F705" s="19">
        <v>7682.0</v>
      </c>
      <c r="G705" s="19">
        <v>6244.0</v>
      </c>
      <c r="H705" s="19">
        <v>5797.0</v>
      </c>
      <c r="I705" s="19">
        <v>9471.0</v>
      </c>
      <c r="J705" s="19">
        <v>10842.0</v>
      </c>
      <c r="K705" s="19">
        <v>7353.0</v>
      </c>
      <c r="L705" s="19">
        <v>7257.0</v>
      </c>
      <c r="M705" s="19">
        <v>6738.0</v>
      </c>
      <c r="N705" s="19">
        <v>7223.0</v>
      </c>
      <c r="O705" s="19">
        <v>8484.0</v>
      </c>
      <c r="P705" s="19">
        <v>7999.0</v>
      </c>
      <c r="Q705" s="19">
        <v>7982.0</v>
      </c>
      <c r="R705" s="19">
        <v>3490.0</v>
      </c>
      <c r="S705" s="19">
        <v>8614.0</v>
      </c>
      <c r="T705" s="19">
        <v>9267.0</v>
      </c>
      <c r="U705" s="19">
        <v>8132.0</v>
      </c>
      <c r="V705" s="19">
        <v>7936.0</v>
      </c>
      <c r="W705" s="19">
        <v>6801.0</v>
      </c>
      <c r="X705" s="19">
        <v>834.0</v>
      </c>
      <c r="Y705" s="19">
        <v>90240.0</v>
      </c>
      <c r="Z705" s="19">
        <v>69539.0</v>
      </c>
      <c r="AA705" s="19">
        <v>159790.0</v>
      </c>
    </row>
    <row r="706" ht="14.25" hidden="1" customHeight="1">
      <c r="A706" s="11" t="s">
        <v>47</v>
      </c>
      <c r="B706" s="11" t="s">
        <v>718</v>
      </c>
      <c r="C706" s="12">
        <v>3607.0</v>
      </c>
      <c r="D706" s="12">
        <v>6731.0</v>
      </c>
      <c r="E706" s="12">
        <v>4458.0</v>
      </c>
      <c r="F706" s="12">
        <v>4600.0</v>
      </c>
      <c r="G706" s="12">
        <v>3582.0</v>
      </c>
      <c r="H706" s="12">
        <v>5053.0</v>
      </c>
      <c r="I706" s="12">
        <v>9017.0</v>
      </c>
      <c r="J706" s="12">
        <v>5143.0</v>
      </c>
      <c r="K706" s="12">
        <v>3701.0</v>
      </c>
      <c r="L706" s="12">
        <v>3833.0</v>
      </c>
      <c r="M706" s="12">
        <v>3595.0</v>
      </c>
      <c r="N706" s="12">
        <v>4871.0</v>
      </c>
      <c r="O706" s="12">
        <v>4826.0</v>
      </c>
      <c r="P706" s="12">
        <v>4879.0</v>
      </c>
      <c r="Q706" s="12">
        <v>5868.0</v>
      </c>
      <c r="R706" s="12">
        <v>998.0</v>
      </c>
      <c r="S706" s="12">
        <v>7143.0</v>
      </c>
      <c r="T706" s="12">
        <v>6134.0</v>
      </c>
      <c r="U706" s="12">
        <v>2606.0</v>
      </c>
      <c r="V706" s="12">
        <v>5535.0</v>
      </c>
      <c r="W706" s="12">
        <v>8539.0</v>
      </c>
      <c r="X706" s="12">
        <v>280.0</v>
      </c>
      <c r="Y706" s="12">
        <v>58191.0</v>
      </c>
      <c r="Z706" s="12">
        <v>46808.0</v>
      </c>
      <c r="AA706" s="12">
        <v>105007.0</v>
      </c>
    </row>
    <row r="707" ht="14.25" hidden="1" customHeight="1">
      <c r="A707" s="18" t="s">
        <v>47</v>
      </c>
      <c r="B707" s="18" t="s">
        <v>369</v>
      </c>
      <c r="C707" s="19">
        <v>4023.0</v>
      </c>
      <c r="D707" s="19">
        <v>1875.0</v>
      </c>
      <c r="E707" s="19">
        <v>5286.0</v>
      </c>
      <c r="F707" s="19">
        <v>5283.0</v>
      </c>
      <c r="G707" s="19">
        <v>3575.0</v>
      </c>
      <c r="H707" s="19">
        <v>3140.0</v>
      </c>
      <c r="I707" s="19">
        <v>3356.0</v>
      </c>
      <c r="J707" s="19">
        <v>4191.0</v>
      </c>
      <c r="K707" s="19">
        <v>3108.0</v>
      </c>
      <c r="L707" s="19">
        <v>3175.0</v>
      </c>
      <c r="M707" s="19">
        <v>2740.0</v>
      </c>
      <c r="N707" s="19">
        <v>3680.0</v>
      </c>
      <c r="O707" s="19">
        <v>4517.0</v>
      </c>
      <c r="P707" s="19">
        <v>4173.0</v>
      </c>
      <c r="Q707" s="19">
        <v>5114.0</v>
      </c>
      <c r="R707" s="19">
        <v>4984.0</v>
      </c>
      <c r="S707" s="19">
        <v>3692.0</v>
      </c>
      <c r="T707" s="19">
        <v>5657.0</v>
      </c>
      <c r="U707" s="19">
        <v>3271.0</v>
      </c>
      <c r="V707" s="19">
        <v>5099.0</v>
      </c>
      <c r="W707" s="19">
        <v>6497.0</v>
      </c>
      <c r="X707" s="19">
        <v>620.0</v>
      </c>
      <c r="Y707" s="19">
        <v>43432.0</v>
      </c>
      <c r="Z707" s="19">
        <v>43624.0</v>
      </c>
      <c r="AA707" s="19">
        <v>87064.0</v>
      </c>
    </row>
    <row r="708" ht="14.25" hidden="1" customHeight="1">
      <c r="A708" s="11" t="s">
        <v>47</v>
      </c>
      <c r="B708" s="11" t="s">
        <v>719</v>
      </c>
      <c r="C708" s="12">
        <v>3259.0</v>
      </c>
      <c r="D708" s="12">
        <v>4217.0</v>
      </c>
      <c r="E708" s="12">
        <v>2215.0</v>
      </c>
      <c r="F708" s="12">
        <v>3388.0</v>
      </c>
      <c r="G708" s="12">
        <v>2795.0</v>
      </c>
      <c r="H708" s="12">
        <v>1798.0</v>
      </c>
      <c r="I708" s="12">
        <v>288.0</v>
      </c>
      <c r="J708" s="12">
        <v>5303.0</v>
      </c>
      <c r="K708" s="12">
        <v>2648.0</v>
      </c>
      <c r="L708" s="12">
        <v>2058.0</v>
      </c>
      <c r="M708" s="12">
        <v>1977.0</v>
      </c>
      <c r="N708" s="12">
        <v>2605.0</v>
      </c>
      <c r="O708" s="12">
        <v>3628.0</v>
      </c>
      <c r="P708" s="12">
        <v>3109.0</v>
      </c>
      <c r="Q708" s="12">
        <v>2858.0</v>
      </c>
      <c r="R708" s="12">
        <v>2790.0</v>
      </c>
      <c r="S708" s="12">
        <v>170.0</v>
      </c>
      <c r="T708" s="12">
        <v>2243.0</v>
      </c>
      <c r="U708" s="12">
        <v>3899.0</v>
      </c>
      <c r="V708" s="12">
        <v>2274.0</v>
      </c>
      <c r="W708" s="12">
        <v>2177.0</v>
      </c>
      <c r="X708" s="12">
        <v>0.0</v>
      </c>
      <c r="Y708" s="12">
        <v>32551.0</v>
      </c>
      <c r="Z708" s="12">
        <v>23148.0</v>
      </c>
      <c r="AA708" s="12">
        <v>55707.0</v>
      </c>
    </row>
    <row r="709" ht="14.25" hidden="1" customHeight="1">
      <c r="A709" s="18" t="s">
        <v>47</v>
      </c>
      <c r="B709" s="18" t="s">
        <v>720</v>
      </c>
      <c r="C709" s="19">
        <v>9446.0</v>
      </c>
      <c r="D709" s="19">
        <v>13251.0</v>
      </c>
      <c r="E709" s="19">
        <v>11945.0</v>
      </c>
      <c r="F709" s="19">
        <v>12155.0</v>
      </c>
      <c r="G709" s="19">
        <v>11490.0</v>
      </c>
      <c r="H709" s="19">
        <v>10181.0</v>
      </c>
      <c r="I709" s="19">
        <v>12158.0</v>
      </c>
      <c r="J709" s="19">
        <v>15343.0</v>
      </c>
      <c r="K709" s="19">
        <v>10522.0</v>
      </c>
      <c r="L709" s="19">
        <v>12492.0</v>
      </c>
      <c r="M709" s="19">
        <v>16098.0</v>
      </c>
      <c r="N709" s="19">
        <v>13524.0</v>
      </c>
      <c r="O709" s="19">
        <v>15954.0</v>
      </c>
      <c r="P709" s="19">
        <v>9896.0</v>
      </c>
      <c r="Q709" s="19">
        <v>13316.0</v>
      </c>
      <c r="R709" s="19">
        <v>15709.0</v>
      </c>
      <c r="S709" s="19">
        <v>9725.0</v>
      </c>
      <c r="T709" s="19">
        <v>5572.0</v>
      </c>
      <c r="U709" s="19">
        <v>4518.0</v>
      </c>
      <c r="V709" s="19">
        <v>17916.0</v>
      </c>
      <c r="W709" s="19">
        <v>8590.0</v>
      </c>
      <c r="X709" s="19">
        <v>716.0</v>
      </c>
      <c r="Y709" s="19">
        <v>148605.0</v>
      </c>
      <c r="Z709" s="19">
        <v>101912.0</v>
      </c>
      <c r="AA709" s="19">
        <v>250529.0</v>
      </c>
    </row>
    <row r="710" ht="14.25" hidden="1" customHeight="1">
      <c r="A710" s="11" t="s">
        <v>47</v>
      </c>
      <c r="B710" s="11" t="s">
        <v>721</v>
      </c>
      <c r="C710" s="12">
        <v>9785.0</v>
      </c>
      <c r="D710" s="12">
        <v>7892.0</v>
      </c>
      <c r="E710" s="12">
        <v>9133.0</v>
      </c>
      <c r="F710" s="12">
        <v>10287.0</v>
      </c>
      <c r="G710" s="12">
        <v>0.0</v>
      </c>
      <c r="H710" s="12">
        <v>5909.0</v>
      </c>
      <c r="I710" s="12">
        <v>19076.0</v>
      </c>
      <c r="J710" s="12">
        <v>12017.0</v>
      </c>
      <c r="K710" s="12">
        <v>11924.0</v>
      </c>
      <c r="L710" s="12">
        <v>14365.0</v>
      </c>
      <c r="M710" s="12">
        <v>10086.0</v>
      </c>
      <c r="N710" s="12">
        <v>14982.0</v>
      </c>
      <c r="O710" s="12">
        <v>19442.0</v>
      </c>
      <c r="P710" s="12">
        <v>14629.0</v>
      </c>
      <c r="Q710" s="12">
        <v>18761.0</v>
      </c>
      <c r="R710" s="12">
        <v>11035.0</v>
      </c>
      <c r="S710" s="12">
        <v>17704.0</v>
      </c>
      <c r="T710" s="12">
        <v>16766.0</v>
      </c>
      <c r="U710" s="12">
        <v>23010.0</v>
      </c>
      <c r="V710" s="12">
        <v>22096.0</v>
      </c>
      <c r="W710" s="12">
        <v>14061.0</v>
      </c>
      <c r="X710" s="12">
        <v>1345.0</v>
      </c>
      <c r="Y710" s="12">
        <v>125456.0</v>
      </c>
      <c r="Z710" s="12">
        <v>158849.0</v>
      </c>
      <c r="AA710" s="12">
        <v>284316.0</v>
      </c>
    </row>
    <row r="711" ht="14.25" hidden="1" customHeight="1">
      <c r="A711" s="18" t="s">
        <v>47</v>
      </c>
      <c r="B711" s="18" t="s">
        <v>359</v>
      </c>
      <c r="C711" s="19">
        <v>6406.0</v>
      </c>
      <c r="D711" s="19">
        <v>7355.0</v>
      </c>
      <c r="E711" s="19">
        <v>4365.0</v>
      </c>
      <c r="F711" s="19">
        <v>5994.0</v>
      </c>
      <c r="G711" s="19">
        <v>4546.0</v>
      </c>
      <c r="H711" s="19">
        <v>6009.0</v>
      </c>
      <c r="I711" s="19">
        <v>8166.0</v>
      </c>
      <c r="J711" s="19">
        <v>7674.0</v>
      </c>
      <c r="K711" s="19">
        <v>7253.0</v>
      </c>
      <c r="L711" s="19">
        <v>6249.0</v>
      </c>
      <c r="M711" s="19">
        <v>5650.0</v>
      </c>
      <c r="N711" s="19">
        <v>6375.0</v>
      </c>
      <c r="O711" s="19">
        <v>7328.0</v>
      </c>
      <c r="P711" s="19">
        <v>8333.0</v>
      </c>
      <c r="Q711" s="19">
        <v>5167.0</v>
      </c>
      <c r="R711" s="19">
        <v>120.0</v>
      </c>
      <c r="S711" s="19">
        <v>6435.0</v>
      </c>
      <c r="T711" s="19">
        <v>5924.0</v>
      </c>
      <c r="U711" s="19">
        <v>8081.0</v>
      </c>
      <c r="V711" s="19">
        <v>7100.0</v>
      </c>
      <c r="W711" s="19">
        <v>5817.0</v>
      </c>
      <c r="X711" s="19">
        <v>667.0</v>
      </c>
      <c r="Y711" s="19">
        <v>76042.0</v>
      </c>
      <c r="Z711" s="19">
        <v>54972.0</v>
      </c>
      <c r="AA711" s="19">
        <v>131024.0</v>
      </c>
    </row>
    <row r="712" ht="14.25" hidden="1" customHeight="1">
      <c r="A712" s="11" t="s">
        <v>47</v>
      </c>
      <c r="B712" s="11" t="s">
        <v>722</v>
      </c>
      <c r="C712" s="12">
        <v>5781.0</v>
      </c>
      <c r="D712" s="12">
        <v>5168.0</v>
      </c>
      <c r="E712" s="12">
        <v>6918.0</v>
      </c>
      <c r="F712" s="12">
        <v>6474.0</v>
      </c>
      <c r="G712" s="12">
        <v>5085.0</v>
      </c>
      <c r="H712" s="12">
        <v>5367.0</v>
      </c>
      <c r="I712" s="12">
        <v>3630.0</v>
      </c>
      <c r="J712" s="12">
        <v>5668.0</v>
      </c>
      <c r="K712" s="12">
        <v>3773.0</v>
      </c>
      <c r="L712" s="12">
        <v>5253.0</v>
      </c>
      <c r="M712" s="12">
        <v>4547.0</v>
      </c>
      <c r="N712" s="12">
        <v>5074.0</v>
      </c>
      <c r="O712" s="12">
        <v>5465.0</v>
      </c>
      <c r="P712" s="12">
        <v>2920.0</v>
      </c>
      <c r="Q712" s="12">
        <v>2332.0</v>
      </c>
      <c r="R712" s="12">
        <v>9862.0</v>
      </c>
      <c r="S712" s="12">
        <v>966.0</v>
      </c>
      <c r="T712" s="12">
        <v>4032.0</v>
      </c>
      <c r="U712" s="12">
        <v>4842.0</v>
      </c>
      <c r="V712" s="12">
        <v>330.0</v>
      </c>
      <c r="W712" s="12">
        <v>2569.0</v>
      </c>
      <c r="X712" s="12">
        <v>532.0</v>
      </c>
      <c r="Y712" s="12">
        <v>62738.0</v>
      </c>
      <c r="Z712" s="12">
        <v>33850.0</v>
      </c>
      <c r="AA712" s="12">
        <v>96598.0</v>
      </c>
    </row>
    <row r="713" ht="14.25" hidden="1" customHeight="1">
      <c r="A713" s="18" t="s">
        <v>47</v>
      </c>
      <c r="B713" s="18" t="s">
        <v>723</v>
      </c>
      <c r="C713" s="19">
        <v>6450.0</v>
      </c>
      <c r="D713" s="19">
        <v>5947.0</v>
      </c>
      <c r="E713" s="19">
        <v>6147.0</v>
      </c>
      <c r="F713" s="19">
        <v>4814.0</v>
      </c>
      <c r="G713" s="19">
        <v>2227.0</v>
      </c>
      <c r="H713" s="19">
        <v>2961.0</v>
      </c>
      <c r="I713" s="19">
        <v>9108.0</v>
      </c>
      <c r="J713" s="19">
        <v>5170.0</v>
      </c>
      <c r="K713" s="19">
        <v>2528.0</v>
      </c>
      <c r="L713" s="19">
        <v>3031.0</v>
      </c>
      <c r="M713" s="19">
        <v>3307.0</v>
      </c>
      <c r="N713" s="19">
        <v>3069.0</v>
      </c>
      <c r="O713" s="19">
        <v>2707.0</v>
      </c>
      <c r="P713" s="19">
        <v>2489.0</v>
      </c>
      <c r="Q713" s="19">
        <v>1708.0</v>
      </c>
      <c r="R713" s="19">
        <v>6609.0</v>
      </c>
      <c r="S713" s="19">
        <v>2753.0</v>
      </c>
      <c r="T713" s="19">
        <v>3409.0</v>
      </c>
      <c r="U713" s="19">
        <v>2618.0</v>
      </c>
      <c r="V713" s="19">
        <v>2849.0</v>
      </c>
      <c r="W713" s="19">
        <v>1747.0</v>
      </c>
      <c r="X713" s="19">
        <v>127.0</v>
      </c>
      <c r="Y713" s="19">
        <v>54759.0</v>
      </c>
      <c r="Z713" s="19">
        <v>27016.0</v>
      </c>
      <c r="AA713" s="19">
        <v>81786.0</v>
      </c>
    </row>
    <row r="714" ht="14.25" hidden="1" customHeight="1">
      <c r="A714" s="11" t="s">
        <v>47</v>
      </c>
      <c r="B714" s="11" t="s">
        <v>364</v>
      </c>
      <c r="C714" s="12">
        <v>7359.0</v>
      </c>
      <c r="D714" s="12">
        <v>6406.0</v>
      </c>
      <c r="E714" s="12">
        <v>4419.0</v>
      </c>
      <c r="F714" s="12">
        <v>7677.0</v>
      </c>
      <c r="G714" s="12">
        <v>6673.0</v>
      </c>
      <c r="H714" s="12">
        <v>4002.0</v>
      </c>
      <c r="I714" s="12">
        <v>8820.0</v>
      </c>
      <c r="J714" s="12">
        <v>7590.0</v>
      </c>
      <c r="K714" s="12">
        <v>6860.0</v>
      </c>
      <c r="L714" s="12">
        <v>6065.0</v>
      </c>
      <c r="M714" s="12">
        <v>6550.0</v>
      </c>
      <c r="N714" s="12">
        <v>7161.0</v>
      </c>
      <c r="O714" s="12">
        <v>6463.0</v>
      </c>
      <c r="P714" s="12">
        <v>8181.0</v>
      </c>
      <c r="Q714" s="12">
        <v>6943.0</v>
      </c>
      <c r="R714" s="12">
        <v>12395.0</v>
      </c>
      <c r="S714" s="12">
        <v>339.0</v>
      </c>
      <c r="T714" s="12">
        <v>7194.0</v>
      </c>
      <c r="U714" s="12">
        <v>9127.0</v>
      </c>
      <c r="V714" s="12">
        <v>7250.0</v>
      </c>
      <c r="W714" s="12">
        <v>7166.0</v>
      </c>
      <c r="X714" s="12">
        <v>677.0</v>
      </c>
      <c r="Y714" s="12">
        <v>79582.0</v>
      </c>
      <c r="Z714" s="12">
        <v>65735.0</v>
      </c>
      <c r="AA714" s="12">
        <v>145328.0</v>
      </c>
    </row>
    <row r="715" ht="14.25" hidden="1" customHeight="1">
      <c r="A715" s="18" t="s">
        <v>47</v>
      </c>
      <c r="B715" s="18" t="s">
        <v>724</v>
      </c>
      <c r="C715" s="19">
        <v>4586.0</v>
      </c>
      <c r="D715" s="19">
        <v>6112.0</v>
      </c>
      <c r="E715" s="19">
        <v>5947.0</v>
      </c>
      <c r="F715" s="19">
        <v>6246.0</v>
      </c>
      <c r="G715" s="19">
        <v>5600.0</v>
      </c>
      <c r="H715" s="19">
        <v>5577.0</v>
      </c>
      <c r="I715" s="19">
        <v>5841.0</v>
      </c>
      <c r="J715" s="19">
        <v>7667.0</v>
      </c>
      <c r="K715" s="19">
        <v>4086.0</v>
      </c>
      <c r="L715" s="19">
        <v>4755.0</v>
      </c>
      <c r="M715" s="19">
        <v>4854.0</v>
      </c>
      <c r="N715" s="19">
        <v>2154.0</v>
      </c>
      <c r="O715" s="19">
        <v>7399.0</v>
      </c>
      <c r="P715" s="19">
        <v>7246.0</v>
      </c>
      <c r="Q715" s="19">
        <v>7040.0</v>
      </c>
      <c r="R715" s="19">
        <v>1866.0</v>
      </c>
      <c r="S715" s="19">
        <v>6556.0</v>
      </c>
      <c r="T715" s="19">
        <v>3696.0</v>
      </c>
      <c r="U715" s="19">
        <v>5860.0</v>
      </c>
      <c r="V715" s="19">
        <v>2654.0</v>
      </c>
      <c r="W715" s="19">
        <v>2200.0</v>
      </c>
      <c r="X715" s="19">
        <v>944.0</v>
      </c>
      <c r="Y715" s="19">
        <v>63425.0</v>
      </c>
      <c r="Z715" s="19">
        <v>45461.0</v>
      </c>
      <c r="AA715" s="19">
        <v>108894.0</v>
      </c>
    </row>
    <row r="716" ht="14.25" hidden="1" customHeight="1">
      <c r="A716" s="11" t="s">
        <v>47</v>
      </c>
      <c r="B716" s="11" t="s">
        <v>415</v>
      </c>
      <c r="C716" s="12">
        <v>4603.0</v>
      </c>
      <c r="D716" s="12">
        <v>6346.0</v>
      </c>
      <c r="E716" s="12">
        <v>2926.0</v>
      </c>
      <c r="F716" s="12">
        <v>5120.0</v>
      </c>
      <c r="G716" s="12">
        <v>4086.0</v>
      </c>
      <c r="H716" s="12">
        <v>3884.0</v>
      </c>
      <c r="I716" s="12">
        <v>5819.0</v>
      </c>
      <c r="J716" s="12">
        <v>6816.0</v>
      </c>
      <c r="K716" s="12">
        <v>4829.0</v>
      </c>
      <c r="L716" s="12">
        <v>4750.0</v>
      </c>
      <c r="M716" s="12">
        <v>4262.0</v>
      </c>
      <c r="N716" s="12">
        <v>5529.0</v>
      </c>
      <c r="O716" s="12">
        <v>5989.0</v>
      </c>
      <c r="P716" s="12">
        <v>5604.0</v>
      </c>
      <c r="Q716" s="12">
        <v>5808.0</v>
      </c>
      <c r="R716" s="12">
        <v>2872.0</v>
      </c>
      <c r="S716" s="12">
        <v>3590.0</v>
      </c>
      <c r="T716" s="12">
        <v>5814.0</v>
      </c>
      <c r="U716" s="12">
        <v>3952.0</v>
      </c>
      <c r="V716" s="12">
        <v>3355.0</v>
      </c>
      <c r="W716" s="12">
        <v>5223.0</v>
      </c>
      <c r="X716" s="12">
        <v>407.0</v>
      </c>
      <c r="Y716" s="12">
        <v>58970.0</v>
      </c>
      <c r="Z716" s="12">
        <v>42614.0</v>
      </c>
      <c r="AA716" s="12">
        <v>101594.0</v>
      </c>
    </row>
    <row r="717" ht="14.25" hidden="1" customHeight="1">
      <c r="A717" s="18" t="s">
        <v>47</v>
      </c>
      <c r="B717" s="18" t="s">
        <v>419</v>
      </c>
      <c r="C717" s="19">
        <v>4861.0</v>
      </c>
      <c r="D717" s="19">
        <v>4572.0</v>
      </c>
      <c r="E717" s="19">
        <v>3485.0</v>
      </c>
      <c r="F717" s="19">
        <v>5552.0</v>
      </c>
      <c r="G717" s="19">
        <v>3509.0</v>
      </c>
      <c r="H717" s="19">
        <v>4308.0</v>
      </c>
      <c r="I717" s="19">
        <v>5859.0</v>
      </c>
      <c r="J717" s="19">
        <v>4995.0</v>
      </c>
      <c r="K717" s="19">
        <v>3174.0</v>
      </c>
      <c r="L717" s="19">
        <v>3580.0</v>
      </c>
      <c r="M717" s="19">
        <v>3372.0</v>
      </c>
      <c r="N717" s="19">
        <v>4637.0</v>
      </c>
      <c r="O717" s="19">
        <v>4353.0</v>
      </c>
      <c r="P717" s="19">
        <v>5586.0</v>
      </c>
      <c r="Q717" s="19">
        <v>6102.0</v>
      </c>
      <c r="R717" s="19">
        <v>5221.0</v>
      </c>
      <c r="S717" s="19">
        <v>3690.0</v>
      </c>
      <c r="T717" s="19">
        <v>4445.0</v>
      </c>
      <c r="U717" s="19">
        <v>4549.0</v>
      </c>
      <c r="V717" s="19">
        <v>904.0</v>
      </c>
      <c r="W717" s="19">
        <v>1556.0</v>
      </c>
      <c r="X717" s="19">
        <v>152.0</v>
      </c>
      <c r="Y717" s="19">
        <v>51904.0</v>
      </c>
      <c r="Z717" s="19">
        <v>36558.0</v>
      </c>
      <c r="AA717" s="19">
        <v>88472.0</v>
      </c>
    </row>
    <row r="718" ht="14.25" hidden="1" customHeight="1">
      <c r="A718" s="11" t="s">
        <v>47</v>
      </c>
      <c r="B718" s="11" t="s">
        <v>543</v>
      </c>
      <c r="C718" s="12">
        <v>4886.0</v>
      </c>
      <c r="D718" s="12">
        <v>7552.0</v>
      </c>
      <c r="E718" s="12">
        <v>6794.0</v>
      </c>
      <c r="F718" s="12">
        <v>6561.0</v>
      </c>
      <c r="G718" s="12">
        <v>7413.0</v>
      </c>
      <c r="H718" s="12">
        <v>6093.0</v>
      </c>
      <c r="I718" s="12">
        <v>8470.0</v>
      </c>
      <c r="J718" s="12">
        <v>8666.0</v>
      </c>
      <c r="K718" s="12">
        <v>6977.0</v>
      </c>
      <c r="L718" s="12">
        <v>6204.0</v>
      </c>
      <c r="M718" s="12">
        <v>6910.0</v>
      </c>
      <c r="N718" s="12">
        <v>7240.0</v>
      </c>
      <c r="O718" s="12">
        <v>8058.0</v>
      </c>
      <c r="P718" s="12">
        <v>8379.0</v>
      </c>
      <c r="Q718" s="12">
        <v>3481.0</v>
      </c>
      <c r="R718" s="12">
        <v>12853.0</v>
      </c>
      <c r="S718" s="12">
        <v>1936.0</v>
      </c>
      <c r="T718" s="12">
        <v>8145.0</v>
      </c>
      <c r="U718" s="12">
        <v>6599.0</v>
      </c>
      <c r="V718" s="12">
        <v>6195.0</v>
      </c>
      <c r="W718" s="12">
        <v>6561.0</v>
      </c>
      <c r="X718" s="12">
        <v>804.0</v>
      </c>
      <c r="Y718" s="12">
        <v>83766.0</v>
      </c>
      <c r="Z718" s="12">
        <v>63011.0</v>
      </c>
      <c r="AA718" s="12">
        <v>146787.0</v>
      </c>
    </row>
    <row r="719" ht="14.25" hidden="1" customHeight="1">
      <c r="A719" s="18" t="s">
        <v>47</v>
      </c>
      <c r="B719" s="18" t="s">
        <v>725</v>
      </c>
      <c r="C719" s="19">
        <v>3076.0</v>
      </c>
      <c r="D719" s="19">
        <v>5186.0</v>
      </c>
      <c r="E719" s="19">
        <v>4723.0</v>
      </c>
      <c r="F719" s="19">
        <v>3573.0</v>
      </c>
      <c r="G719" s="19">
        <v>4631.0</v>
      </c>
      <c r="H719" s="19">
        <v>4290.0</v>
      </c>
      <c r="I719" s="19">
        <v>4453.0</v>
      </c>
      <c r="J719" s="19">
        <v>462.0</v>
      </c>
      <c r="K719" s="19">
        <v>3486.0</v>
      </c>
      <c r="L719" s="19">
        <v>3535.0</v>
      </c>
      <c r="M719" s="19">
        <v>3985.0</v>
      </c>
      <c r="N719" s="19">
        <v>4525.0</v>
      </c>
      <c r="O719" s="19">
        <v>6133.0</v>
      </c>
      <c r="P719" s="19">
        <v>4725.0</v>
      </c>
      <c r="Q719" s="19">
        <v>4678.0</v>
      </c>
      <c r="R719" s="19">
        <v>120.0</v>
      </c>
      <c r="S719" s="19">
        <v>90.0</v>
      </c>
      <c r="T719" s="19">
        <v>243.0</v>
      </c>
      <c r="U719" s="19">
        <v>1041.0</v>
      </c>
      <c r="V719" s="19">
        <v>3776.0</v>
      </c>
      <c r="W719" s="19">
        <v>4148.0</v>
      </c>
      <c r="X719" s="19">
        <v>531.0</v>
      </c>
      <c r="Y719" s="19">
        <v>45925.0</v>
      </c>
      <c r="Z719" s="19">
        <v>25485.0</v>
      </c>
      <c r="AA719" s="19">
        <v>71416.0</v>
      </c>
    </row>
    <row r="720" ht="14.25" hidden="1" customHeight="1">
      <c r="A720" s="11" t="s">
        <v>47</v>
      </c>
      <c r="B720" s="11" t="s">
        <v>726</v>
      </c>
      <c r="C720" s="12">
        <v>1818.0</v>
      </c>
      <c r="D720" s="12">
        <v>1453.0</v>
      </c>
      <c r="E720" s="12">
        <v>1619.0</v>
      </c>
      <c r="F720" s="12">
        <v>2539.0</v>
      </c>
      <c r="G720" s="12">
        <v>739.0</v>
      </c>
      <c r="H720" s="12">
        <v>890.0</v>
      </c>
      <c r="I720" s="12">
        <v>1083.0</v>
      </c>
      <c r="J720" s="12">
        <v>0.0</v>
      </c>
      <c r="K720" s="12">
        <v>0.0</v>
      </c>
      <c r="L720" s="12">
        <v>0.0</v>
      </c>
      <c r="M720" s="12">
        <v>40.0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0.0</v>
      </c>
      <c r="X720" s="12">
        <v>0.0</v>
      </c>
      <c r="Y720" s="12">
        <v>10181.0</v>
      </c>
      <c r="Z720" s="12">
        <v>0.0</v>
      </c>
      <c r="AA720" s="12">
        <v>10185.0</v>
      </c>
    </row>
    <row r="721" ht="14.25" hidden="1" customHeight="1">
      <c r="A721" s="18" t="s">
        <v>47</v>
      </c>
      <c r="B721" s="18" t="s">
        <v>266</v>
      </c>
      <c r="C721" s="19">
        <v>1581.0</v>
      </c>
      <c r="D721" s="19">
        <v>1977.0</v>
      </c>
      <c r="E721" s="19">
        <v>2090.0</v>
      </c>
      <c r="F721" s="19">
        <v>888.0</v>
      </c>
      <c r="G721" s="19">
        <v>1808.0</v>
      </c>
      <c r="H721" s="19">
        <v>444.0</v>
      </c>
      <c r="I721" s="19">
        <v>0.0</v>
      </c>
      <c r="J721" s="19">
        <v>0.0</v>
      </c>
      <c r="K721" s="19">
        <v>0.0</v>
      </c>
      <c r="L721" s="19">
        <v>0.0</v>
      </c>
      <c r="M721" s="19">
        <v>40.0</v>
      </c>
      <c r="N721" s="19">
        <v>0.0</v>
      </c>
      <c r="O721" s="19">
        <v>0.0</v>
      </c>
      <c r="P721" s="19">
        <v>0.0</v>
      </c>
      <c r="Q721" s="19">
        <v>0.0</v>
      </c>
      <c r="R721" s="19">
        <v>0.0</v>
      </c>
      <c r="S721" s="19">
        <v>0.0</v>
      </c>
      <c r="T721" s="19">
        <v>0.0</v>
      </c>
      <c r="U721" s="19">
        <v>0.0</v>
      </c>
      <c r="V721" s="19">
        <v>0.0</v>
      </c>
      <c r="W721" s="19">
        <v>0.0</v>
      </c>
      <c r="X721" s="19">
        <v>0.0</v>
      </c>
      <c r="Y721" s="19">
        <v>8828.0</v>
      </c>
      <c r="Z721" s="19">
        <v>0.0</v>
      </c>
      <c r="AA721" s="19">
        <v>8831.0</v>
      </c>
    </row>
    <row r="722" ht="14.25" hidden="1" customHeight="1">
      <c r="A722" s="11" t="s">
        <v>47</v>
      </c>
      <c r="B722" s="11" t="s">
        <v>727</v>
      </c>
      <c r="C722" s="12">
        <v>1851.0</v>
      </c>
      <c r="D722" s="12">
        <v>1109.0</v>
      </c>
      <c r="E722" s="12">
        <v>1593.0</v>
      </c>
      <c r="F722" s="12">
        <v>1009.0</v>
      </c>
      <c r="G722" s="12">
        <v>0.0</v>
      </c>
      <c r="H722" s="12">
        <v>0.0</v>
      </c>
      <c r="I722" s="12">
        <v>0.0</v>
      </c>
      <c r="J722" s="12">
        <v>0.0</v>
      </c>
      <c r="K722" s="12">
        <v>0.0</v>
      </c>
      <c r="L722" s="12">
        <v>240.0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0.0</v>
      </c>
      <c r="X722" s="12">
        <v>0.0</v>
      </c>
      <c r="Y722" s="12">
        <v>5802.0</v>
      </c>
      <c r="Z722" s="12">
        <v>0.0</v>
      </c>
      <c r="AA722" s="12">
        <v>5804.0</v>
      </c>
    </row>
    <row r="723" ht="14.25" hidden="1" customHeight="1">
      <c r="A723" s="18" t="s">
        <v>47</v>
      </c>
      <c r="B723" s="18" t="s">
        <v>362</v>
      </c>
      <c r="C723" s="19">
        <v>4515.0</v>
      </c>
      <c r="D723" s="19">
        <v>8227.0</v>
      </c>
      <c r="E723" s="19">
        <v>4604.0</v>
      </c>
      <c r="F723" s="19">
        <v>6694.0</v>
      </c>
      <c r="G723" s="19">
        <v>4827.0</v>
      </c>
      <c r="H723" s="19">
        <v>3847.0</v>
      </c>
      <c r="I723" s="19">
        <v>5788.0</v>
      </c>
      <c r="J723" s="19">
        <v>8981.0</v>
      </c>
      <c r="K723" s="19">
        <v>3031.0</v>
      </c>
      <c r="L723" s="19">
        <v>6396.0</v>
      </c>
      <c r="M723" s="19">
        <v>6904.0</v>
      </c>
      <c r="N723" s="19">
        <v>6818.0</v>
      </c>
      <c r="O723" s="19">
        <v>8103.0</v>
      </c>
      <c r="P723" s="19">
        <v>2128.0</v>
      </c>
      <c r="Q723" s="19">
        <v>7743.0</v>
      </c>
      <c r="R723" s="19">
        <v>7383.0</v>
      </c>
      <c r="S723" s="19">
        <v>6869.0</v>
      </c>
      <c r="T723" s="19">
        <v>8109.0</v>
      </c>
      <c r="U723" s="19">
        <v>10476.0</v>
      </c>
      <c r="V723" s="19">
        <v>8128.0</v>
      </c>
      <c r="W723" s="19">
        <v>7443.0</v>
      </c>
      <c r="X723" s="19">
        <v>343.0</v>
      </c>
      <c r="Y723" s="19">
        <v>70632.0</v>
      </c>
      <c r="Z723" s="19">
        <v>66725.0</v>
      </c>
      <c r="AA723" s="19">
        <v>137369.0</v>
      </c>
    </row>
    <row r="724" ht="14.25" hidden="1" customHeight="1">
      <c r="A724" s="11" t="s">
        <v>47</v>
      </c>
      <c r="B724" s="11" t="s">
        <v>366</v>
      </c>
      <c r="C724" s="12">
        <v>4480.0</v>
      </c>
      <c r="D724" s="12">
        <v>4496.0</v>
      </c>
      <c r="E724" s="12">
        <v>6364.0</v>
      </c>
      <c r="F724" s="12">
        <v>6652.0</v>
      </c>
      <c r="G724" s="12">
        <v>5817.0</v>
      </c>
      <c r="H724" s="12">
        <v>5429.0</v>
      </c>
      <c r="I724" s="12">
        <v>5635.0</v>
      </c>
      <c r="J724" s="12">
        <v>6473.0</v>
      </c>
      <c r="K724" s="12">
        <v>4166.0</v>
      </c>
      <c r="L724" s="12">
        <v>6344.0</v>
      </c>
      <c r="M724" s="12">
        <v>6189.0</v>
      </c>
      <c r="N724" s="12">
        <v>6112.0</v>
      </c>
      <c r="O724" s="12">
        <v>9426.0</v>
      </c>
      <c r="P724" s="12">
        <v>3748.0</v>
      </c>
      <c r="Q724" s="12">
        <v>8191.0</v>
      </c>
      <c r="R724" s="12">
        <v>3898.0</v>
      </c>
      <c r="S724" s="12">
        <v>8276.0</v>
      </c>
      <c r="T724" s="12">
        <v>7426.0</v>
      </c>
      <c r="U724" s="12">
        <v>8258.0</v>
      </c>
      <c r="V724" s="12">
        <v>8639.0</v>
      </c>
      <c r="W724" s="12">
        <v>6746.0</v>
      </c>
      <c r="X724" s="12">
        <v>896.0</v>
      </c>
      <c r="Y724" s="12">
        <v>68157.0</v>
      </c>
      <c r="Z724" s="12">
        <v>65504.0</v>
      </c>
      <c r="AA724" s="12">
        <v>133672.0</v>
      </c>
    </row>
    <row r="725" ht="14.25" hidden="1" customHeight="1">
      <c r="A725" s="18" t="s">
        <v>47</v>
      </c>
      <c r="B725" s="18" t="s">
        <v>728</v>
      </c>
      <c r="C725" s="19">
        <v>5580.0</v>
      </c>
      <c r="D725" s="19">
        <v>4953.0</v>
      </c>
      <c r="E725" s="19">
        <v>3751.0</v>
      </c>
      <c r="F725" s="19">
        <v>6123.0</v>
      </c>
      <c r="G725" s="19">
        <v>4159.0</v>
      </c>
      <c r="H725" s="19">
        <v>3608.0</v>
      </c>
      <c r="I725" s="19">
        <v>2254.0</v>
      </c>
      <c r="J725" s="19">
        <v>5894.0</v>
      </c>
      <c r="K725" s="19">
        <v>3052.0</v>
      </c>
      <c r="L725" s="19">
        <v>3487.0</v>
      </c>
      <c r="M725" s="19">
        <v>3347.0</v>
      </c>
      <c r="N725" s="19">
        <v>6130.0</v>
      </c>
      <c r="O725" s="19">
        <v>4692.0</v>
      </c>
      <c r="P725" s="19">
        <v>0.0</v>
      </c>
      <c r="Q725" s="19">
        <v>1621.0</v>
      </c>
      <c r="R725" s="19">
        <v>9485.0</v>
      </c>
      <c r="S725" s="19">
        <v>2803.0</v>
      </c>
      <c r="T725" s="19">
        <v>6631.0</v>
      </c>
      <c r="U725" s="19">
        <v>6624.0</v>
      </c>
      <c r="V725" s="19">
        <v>7310.0</v>
      </c>
      <c r="W725" s="19">
        <v>7056.0</v>
      </c>
      <c r="X725" s="19">
        <v>620.0</v>
      </c>
      <c r="Y725" s="19">
        <v>52338.0</v>
      </c>
      <c r="Z725" s="19">
        <v>46842.0</v>
      </c>
      <c r="AA725" s="19">
        <v>99189.0</v>
      </c>
    </row>
    <row r="726" ht="14.25" hidden="1" customHeight="1">
      <c r="A726" s="11" t="s">
        <v>47</v>
      </c>
      <c r="B726" s="11" t="s">
        <v>276</v>
      </c>
      <c r="C726" s="12">
        <v>2093.0</v>
      </c>
      <c r="D726" s="12">
        <v>1983.0</v>
      </c>
      <c r="E726" s="12">
        <v>1170.0</v>
      </c>
      <c r="F726" s="12">
        <v>2563.0</v>
      </c>
      <c r="G726" s="12">
        <v>1201.0</v>
      </c>
      <c r="H726" s="12">
        <v>1061.0</v>
      </c>
      <c r="I726" s="12">
        <v>1500.0</v>
      </c>
      <c r="J726" s="12">
        <v>993.0</v>
      </c>
      <c r="K726" s="12">
        <v>795.0</v>
      </c>
      <c r="L726" s="12">
        <v>671.0</v>
      </c>
      <c r="M726" s="12">
        <v>865.0</v>
      </c>
      <c r="N726" s="12">
        <v>964.0</v>
      </c>
      <c r="O726" s="12">
        <v>660.0</v>
      </c>
      <c r="P726" s="12">
        <v>0.0</v>
      </c>
      <c r="Q726" s="12">
        <v>0.0</v>
      </c>
      <c r="R726" s="12">
        <v>100.0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0.0</v>
      </c>
      <c r="X726" s="12">
        <v>0.0</v>
      </c>
      <c r="Y726" s="12">
        <v>15859.0</v>
      </c>
      <c r="Z726" s="12">
        <v>760.0</v>
      </c>
      <c r="AA726" s="12">
        <v>16624.0</v>
      </c>
    </row>
    <row r="727" ht="14.25" hidden="1" customHeight="1">
      <c r="A727" s="18" t="s">
        <v>47</v>
      </c>
      <c r="B727" s="18" t="s">
        <v>729</v>
      </c>
      <c r="C727" s="19">
        <v>7551.0</v>
      </c>
      <c r="D727" s="19">
        <v>12037.0</v>
      </c>
      <c r="E727" s="19">
        <v>7795.0</v>
      </c>
      <c r="F727" s="19">
        <v>7518.0</v>
      </c>
      <c r="G727" s="19">
        <v>11622.0</v>
      </c>
      <c r="H727" s="19">
        <v>8953.0</v>
      </c>
      <c r="I727" s="19">
        <v>15661.0</v>
      </c>
      <c r="J727" s="19">
        <v>12107.0</v>
      </c>
      <c r="K727" s="19">
        <v>12010.0</v>
      </c>
      <c r="L727" s="19">
        <v>10270.0</v>
      </c>
      <c r="M727" s="19">
        <v>3328.0</v>
      </c>
      <c r="N727" s="19">
        <v>12206.0</v>
      </c>
      <c r="O727" s="19">
        <v>10357.0</v>
      </c>
      <c r="P727" s="19">
        <v>13632.0</v>
      </c>
      <c r="Q727" s="19">
        <v>14349.0</v>
      </c>
      <c r="R727" s="19">
        <v>17398.0</v>
      </c>
      <c r="S727" s="19">
        <v>11069.0</v>
      </c>
      <c r="T727" s="19">
        <v>2376.0</v>
      </c>
      <c r="U727" s="19">
        <v>21936.0</v>
      </c>
      <c r="V727" s="19">
        <v>8060.0</v>
      </c>
      <c r="W727" s="19">
        <v>7923.0</v>
      </c>
      <c r="X727" s="19">
        <v>716.0</v>
      </c>
      <c r="Y727" s="19">
        <v>121058.0</v>
      </c>
      <c r="Z727" s="19">
        <v>107816.0</v>
      </c>
      <c r="AA727" s="19">
        <v>228884.0</v>
      </c>
    </row>
    <row r="728" ht="14.25" hidden="1" customHeight="1">
      <c r="A728" s="11" t="s">
        <v>47</v>
      </c>
      <c r="B728" s="11" t="s">
        <v>730</v>
      </c>
      <c r="C728" s="12">
        <v>7314.0</v>
      </c>
      <c r="D728" s="12">
        <v>4800.0</v>
      </c>
      <c r="E728" s="12">
        <v>6127.0</v>
      </c>
      <c r="F728" s="12">
        <v>6803.0</v>
      </c>
      <c r="G728" s="12">
        <v>6014.0</v>
      </c>
      <c r="H728" s="12">
        <v>2372.0</v>
      </c>
      <c r="I728" s="12">
        <v>9027.0</v>
      </c>
      <c r="J728" s="12">
        <v>6452.0</v>
      </c>
      <c r="K728" s="12">
        <v>6357.0</v>
      </c>
      <c r="L728" s="12">
        <v>4640.0</v>
      </c>
      <c r="M728" s="12">
        <v>5261.0</v>
      </c>
      <c r="N728" s="12">
        <v>4146.0</v>
      </c>
      <c r="O728" s="12">
        <v>0.0</v>
      </c>
      <c r="P728" s="12">
        <v>1719.0</v>
      </c>
      <c r="Q728" s="12">
        <v>6076.0</v>
      </c>
      <c r="R728" s="12">
        <v>442.0</v>
      </c>
      <c r="S728" s="12">
        <v>10020.0</v>
      </c>
      <c r="T728" s="12">
        <v>5039.0</v>
      </c>
      <c r="U728" s="12">
        <v>4448.0</v>
      </c>
      <c r="V728" s="12">
        <v>8575.0</v>
      </c>
      <c r="W728" s="12">
        <v>8913.0</v>
      </c>
      <c r="X728" s="12">
        <v>1171.0</v>
      </c>
      <c r="Y728" s="12">
        <v>69313.0</v>
      </c>
      <c r="Z728" s="12">
        <v>46403.0</v>
      </c>
      <c r="AA728" s="12">
        <v>115724.0</v>
      </c>
    </row>
    <row r="729" ht="14.25" hidden="1" customHeight="1">
      <c r="A729" s="18" t="s">
        <v>47</v>
      </c>
      <c r="B729" s="18" t="s">
        <v>355</v>
      </c>
      <c r="C729" s="19">
        <v>4291.0</v>
      </c>
      <c r="D729" s="19">
        <v>15608.0</v>
      </c>
      <c r="E729" s="19">
        <v>4815.0</v>
      </c>
      <c r="F729" s="19">
        <v>5862.0</v>
      </c>
      <c r="G729" s="19">
        <v>4538.0</v>
      </c>
      <c r="H729" s="19">
        <v>4525.0</v>
      </c>
      <c r="I729" s="19">
        <v>6704.0</v>
      </c>
      <c r="J729" s="19">
        <v>7122.0</v>
      </c>
      <c r="K729" s="19">
        <v>3938.0</v>
      </c>
      <c r="L729" s="19">
        <v>6468.0</v>
      </c>
      <c r="M729" s="19">
        <v>4616.0</v>
      </c>
      <c r="N729" s="19">
        <v>5426.0</v>
      </c>
      <c r="O729" s="19">
        <v>7221.0</v>
      </c>
      <c r="P729" s="19">
        <v>6397.0</v>
      </c>
      <c r="Q729" s="19">
        <v>6105.0</v>
      </c>
      <c r="R729" s="19">
        <v>10526.0</v>
      </c>
      <c r="S729" s="19">
        <v>5856.0</v>
      </c>
      <c r="T729" s="19">
        <v>8189.0</v>
      </c>
      <c r="U729" s="19">
        <v>7127.0</v>
      </c>
      <c r="V729" s="19">
        <v>7817.0</v>
      </c>
      <c r="W729" s="19">
        <v>6216.0</v>
      </c>
      <c r="X729" s="19">
        <v>343.0</v>
      </c>
      <c r="Y729" s="19">
        <v>73913.0</v>
      </c>
      <c r="Z729" s="19">
        <v>65797.0</v>
      </c>
      <c r="AA729" s="19">
        <v>139721.0</v>
      </c>
    </row>
    <row r="730" ht="14.25" hidden="1" customHeight="1">
      <c r="A730" s="11" t="s">
        <v>47</v>
      </c>
      <c r="B730" s="11" t="s">
        <v>731</v>
      </c>
      <c r="C730" s="12">
        <v>4829.0</v>
      </c>
      <c r="D730" s="12">
        <v>9661.0</v>
      </c>
      <c r="E730" s="12">
        <v>3310.0</v>
      </c>
      <c r="F730" s="12">
        <v>7368.0</v>
      </c>
      <c r="G730" s="12">
        <v>5485.0</v>
      </c>
      <c r="H730" s="12">
        <v>5492.0</v>
      </c>
      <c r="I730" s="12">
        <v>6542.0</v>
      </c>
      <c r="J730" s="12">
        <v>8023.0</v>
      </c>
      <c r="K730" s="12">
        <v>4148.0</v>
      </c>
      <c r="L730" s="12">
        <v>2084.0</v>
      </c>
      <c r="M730" s="12">
        <v>3508.0</v>
      </c>
      <c r="N730" s="12">
        <v>4687.0</v>
      </c>
      <c r="O730" s="12">
        <v>5681.0</v>
      </c>
      <c r="P730" s="12">
        <v>6231.0</v>
      </c>
      <c r="Q730" s="12">
        <v>3932.0</v>
      </c>
      <c r="R730" s="12">
        <v>6347.0</v>
      </c>
      <c r="S730" s="12">
        <v>3231.0</v>
      </c>
      <c r="T730" s="12">
        <v>7684.0</v>
      </c>
      <c r="U730" s="12">
        <v>3533.0</v>
      </c>
      <c r="V730" s="12">
        <v>3610.0</v>
      </c>
      <c r="W730" s="12">
        <v>4163.0</v>
      </c>
      <c r="X730" s="12">
        <v>397.0</v>
      </c>
      <c r="Y730" s="12">
        <v>65137.0</v>
      </c>
      <c r="Z730" s="12">
        <v>44809.0</v>
      </c>
      <c r="AA730" s="12">
        <v>109955.0</v>
      </c>
    </row>
    <row r="731" ht="14.25" hidden="1" customHeight="1">
      <c r="A731" s="18" t="s">
        <v>47</v>
      </c>
      <c r="B731" s="18" t="s">
        <v>732</v>
      </c>
      <c r="C731" s="19">
        <v>4183.0</v>
      </c>
      <c r="D731" s="19">
        <v>12614.0</v>
      </c>
      <c r="E731" s="19">
        <v>9778.0</v>
      </c>
      <c r="F731" s="19">
        <v>7889.0</v>
      </c>
      <c r="G731" s="19">
        <v>7646.0</v>
      </c>
      <c r="H731" s="19">
        <v>15698.0</v>
      </c>
      <c r="I731" s="19">
        <v>10137.0</v>
      </c>
      <c r="J731" s="19">
        <v>7979.0</v>
      </c>
      <c r="K731" s="19">
        <v>6083.0</v>
      </c>
      <c r="L731" s="19">
        <v>9639.0</v>
      </c>
      <c r="M731" s="19">
        <v>5227.0</v>
      </c>
      <c r="N731" s="19">
        <v>6151.0</v>
      </c>
      <c r="O731" s="19">
        <v>9340.0</v>
      </c>
      <c r="P731" s="19">
        <v>8237.0</v>
      </c>
      <c r="Q731" s="19">
        <v>11219.0</v>
      </c>
      <c r="R731" s="19">
        <v>6069.0</v>
      </c>
      <c r="S731" s="19">
        <v>810.0</v>
      </c>
      <c r="T731" s="19">
        <v>195.0</v>
      </c>
      <c r="U731" s="19">
        <v>0.0</v>
      </c>
      <c r="V731" s="19">
        <v>1755.0</v>
      </c>
      <c r="W731" s="19">
        <v>5916.0</v>
      </c>
      <c r="X731" s="19">
        <v>2145.0</v>
      </c>
      <c r="Y731" s="19">
        <v>103024.0</v>
      </c>
      <c r="Z731" s="19">
        <v>45686.0</v>
      </c>
      <c r="AA731" s="19">
        <v>148718.0</v>
      </c>
    </row>
    <row r="732" ht="14.25" hidden="1" customHeight="1">
      <c r="A732" s="11" t="s">
        <v>47</v>
      </c>
      <c r="B732" s="11" t="s">
        <v>733</v>
      </c>
      <c r="C732" s="12">
        <v>3660.0</v>
      </c>
      <c r="D732" s="12">
        <v>3775.0</v>
      </c>
      <c r="E732" s="12">
        <v>3913.0</v>
      </c>
      <c r="F732" s="12">
        <v>2540.0</v>
      </c>
      <c r="G732" s="12">
        <v>1760.0</v>
      </c>
      <c r="H732" s="12">
        <v>3890.0</v>
      </c>
      <c r="I732" s="12">
        <v>2620.0</v>
      </c>
      <c r="J732" s="12">
        <v>550.0</v>
      </c>
      <c r="K732" s="12">
        <v>1940.0</v>
      </c>
      <c r="L732" s="12">
        <v>2116.0</v>
      </c>
      <c r="M732" s="12">
        <v>940.0</v>
      </c>
      <c r="N732" s="12">
        <v>1565.0</v>
      </c>
      <c r="O732" s="12">
        <v>3235.0</v>
      </c>
      <c r="P732" s="12">
        <v>1980.0</v>
      </c>
      <c r="Q732" s="12">
        <v>2130.0</v>
      </c>
      <c r="R732" s="12">
        <v>0.0</v>
      </c>
      <c r="S732" s="12">
        <v>3603.0</v>
      </c>
      <c r="T732" s="12">
        <v>1430.0</v>
      </c>
      <c r="U732" s="12">
        <v>1940.0</v>
      </c>
      <c r="V732" s="12">
        <v>1719.0</v>
      </c>
      <c r="W732" s="12">
        <v>200.0</v>
      </c>
      <c r="X732" s="12">
        <v>0.0</v>
      </c>
      <c r="Y732" s="12">
        <v>29269.0</v>
      </c>
      <c r="Z732" s="12">
        <v>16237.0</v>
      </c>
      <c r="AA732" s="12">
        <v>45508.0</v>
      </c>
    </row>
    <row r="733" ht="14.25" hidden="1" customHeight="1">
      <c r="A733" s="18" t="s">
        <v>47</v>
      </c>
      <c r="B733" s="18" t="s">
        <v>734</v>
      </c>
      <c r="C733" s="19">
        <v>960.0</v>
      </c>
      <c r="D733" s="19">
        <v>0.0</v>
      </c>
      <c r="E733" s="19">
        <v>0.0</v>
      </c>
      <c r="F733" s="19">
        <v>6750.0</v>
      </c>
      <c r="G733" s="19">
        <v>3912.0</v>
      </c>
      <c r="H733" s="19">
        <v>3845.0</v>
      </c>
      <c r="I733" s="19">
        <v>3760.0</v>
      </c>
      <c r="J733" s="19">
        <v>750.0</v>
      </c>
      <c r="K733" s="19">
        <v>1940.0</v>
      </c>
      <c r="L733" s="19">
        <v>2626.0</v>
      </c>
      <c r="M733" s="19">
        <v>0.0</v>
      </c>
      <c r="N733" s="19">
        <v>3110.0</v>
      </c>
      <c r="O733" s="19">
        <v>5535.0</v>
      </c>
      <c r="P733" s="19">
        <v>570.0</v>
      </c>
      <c r="Q733" s="19">
        <v>170.0</v>
      </c>
      <c r="R733" s="19">
        <v>0.0</v>
      </c>
      <c r="S733" s="19">
        <v>4003.0</v>
      </c>
      <c r="T733" s="19">
        <v>1940.0</v>
      </c>
      <c r="U733" s="19">
        <v>0.0</v>
      </c>
      <c r="V733" s="19">
        <v>1800.0</v>
      </c>
      <c r="W733" s="19">
        <v>2200.0</v>
      </c>
      <c r="X733" s="19">
        <v>1179.0</v>
      </c>
      <c r="Y733" s="19">
        <v>27653.0</v>
      </c>
      <c r="Z733" s="19">
        <v>17397.0</v>
      </c>
      <c r="AA733" s="19">
        <v>45052.0</v>
      </c>
    </row>
    <row r="734" ht="14.25" hidden="1" customHeight="1">
      <c r="A734" s="11" t="s">
        <v>47</v>
      </c>
      <c r="B734" s="11" t="s">
        <v>735</v>
      </c>
      <c r="C734" s="12">
        <v>3663.0</v>
      </c>
      <c r="D734" s="12">
        <v>3971.0</v>
      </c>
      <c r="E734" s="12">
        <v>3341.0</v>
      </c>
      <c r="F734" s="12">
        <v>4323.0</v>
      </c>
      <c r="G734" s="12">
        <v>3897.0</v>
      </c>
      <c r="H734" s="12">
        <v>2875.0</v>
      </c>
      <c r="I734" s="12">
        <v>5305.0</v>
      </c>
      <c r="J734" s="12">
        <v>3908.0</v>
      </c>
      <c r="K734" s="12">
        <v>2205.0</v>
      </c>
      <c r="L734" s="12">
        <v>3624.0</v>
      </c>
      <c r="M734" s="12">
        <v>2261.0</v>
      </c>
      <c r="N734" s="12">
        <v>3184.0</v>
      </c>
      <c r="O734" s="12">
        <v>3545.0</v>
      </c>
      <c r="P734" s="12">
        <v>2632.0</v>
      </c>
      <c r="Q734" s="12">
        <v>3100.0</v>
      </c>
      <c r="R734" s="12">
        <v>0.0</v>
      </c>
      <c r="S734" s="12">
        <v>78.0</v>
      </c>
      <c r="T734" s="12">
        <v>4672.0</v>
      </c>
      <c r="U734" s="12">
        <v>6244.0</v>
      </c>
      <c r="V734" s="12">
        <v>2465.0</v>
      </c>
      <c r="W734" s="12">
        <v>765.0</v>
      </c>
      <c r="X734" s="12">
        <v>180.0</v>
      </c>
      <c r="Y734" s="12">
        <v>42557.0</v>
      </c>
      <c r="Z734" s="12">
        <v>23681.0</v>
      </c>
      <c r="AA734" s="12">
        <v>66248.0</v>
      </c>
    </row>
    <row r="735" ht="14.25" hidden="1" customHeight="1">
      <c r="A735" s="18" t="s">
        <v>47</v>
      </c>
      <c r="B735" s="18" t="s">
        <v>736</v>
      </c>
      <c r="C735" s="19">
        <v>178.0</v>
      </c>
      <c r="D735" s="19">
        <v>0.0</v>
      </c>
      <c r="E735" s="19">
        <v>0.0</v>
      </c>
      <c r="F735" s="19">
        <v>0.0</v>
      </c>
      <c r="G735" s="19">
        <v>0.0</v>
      </c>
      <c r="H735" s="19">
        <v>0.0</v>
      </c>
      <c r="I735" s="19">
        <v>0.0</v>
      </c>
      <c r="J735" s="19">
        <v>0.0</v>
      </c>
      <c r="K735" s="19">
        <v>0.0</v>
      </c>
      <c r="L735" s="19">
        <v>0.0</v>
      </c>
      <c r="M735" s="19">
        <v>0.0</v>
      </c>
      <c r="N735" s="19">
        <v>0.0</v>
      </c>
      <c r="O735" s="19">
        <v>0.0</v>
      </c>
      <c r="P735" s="19">
        <v>0.0</v>
      </c>
      <c r="Q735" s="19">
        <v>0.0</v>
      </c>
      <c r="R735" s="19">
        <v>0.0</v>
      </c>
      <c r="S735" s="19">
        <v>0.0</v>
      </c>
      <c r="T735" s="19">
        <v>0.0</v>
      </c>
      <c r="U735" s="19">
        <v>0.0</v>
      </c>
      <c r="V735" s="19">
        <v>0.0</v>
      </c>
      <c r="W735" s="19">
        <v>0.0</v>
      </c>
      <c r="X735" s="19">
        <v>0.0</v>
      </c>
      <c r="Y735" s="19">
        <v>178.0</v>
      </c>
      <c r="Z735" s="19">
        <v>0.0</v>
      </c>
      <c r="AA735" s="19">
        <v>178.0</v>
      </c>
    </row>
    <row r="736" ht="14.25" hidden="1" customHeight="1">
      <c r="A736" s="11" t="s">
        <v>47</v>
      </c>
      <c r="B736" s="11" t="s">
        <v>737</v>
      </c>
      <c r="C736" s="12">
        <v>1213.0</v>
      </c>
      <c r="D736" s="12">
        <v>962.0</v>
      </c>
      <c r="E736" s="12">
        <v>1006.0</v>
      </c>
      <c r="F736" s="12">
        <v>2395.0</v>
      </c>
      <c r="G736" s="12">
        <v>1172.0</v>
      </c>
      <c r="H736" s="12">
        <v>1005.0</v>
      </c>
      <c r="I736" s="12">
        <v>1137.0</v>
      </c>
      <c r="J736" s="12">
        <v>1435.0</v>
      </c>
      <c r="K736" s="12">
        <v>789.0</v>
      </c>
      <c r="L736" s="12">
        <v>262.0</v>
      </c>
      <c r="M736" s="12">
        <v>96.0</v>
      </c>
      <c r="N736" s="12">
        <v>48.0</v>
      </c>
      <c r="O736" s="12">
        <v>0.0</v>
      </c>
      <c r="P736" s="12">
        <v>0.0</v>
      </c>
      <c r="Q736" s="12">
        <v>0.0</v>
      </c>
      <c r="R736" s="12">
        <v>40.0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0.0</v>
      </c>
      <c r="X736" s="12">
        <v>0.0</v>
      </c>
      <c r="Y736" s="12">
        <v>11520.0</v>
      </c>
      <c r="Z736" s="12">
        <v>40.0</v>
      </c>
      <c r="AA736" s="12">
        <v>11565.0</v>
      </c>
    </row>
    <row r="737" ht="14.25" hidden="1" customHeight="1">
      <c r="A737" s="18" t="s">
        <v>47</v>
      </c>
      <c r="B737" s="18" t="s">
        <v>269</v>
      </c>
      <c r="C737" s="19">
        <v>1756.0</v>
      </c>
      <c r="D737" s="19">
        <v>1772.0</v>
      </c>
      <c r="E737" s="19">
        <v>1550.0</v>
      </c>
      <c r="F737" s="19">
        <v>1971.0</v>
      </c>
      <c r="G737" s="19">
        <v>1280.0</v>
      </c>
      <c r="H737" s="19">
        <v>1312.0</v>
      </c>
      <c r="I737" s="19">
        <v>1993.0</v>
      </c>
      <c r="J737" s="19">
        <v>0.0</v>
      </c>
      <c r="K737" s="19">
        <v>1031.0</v>
      </c>
      <c r="L737" s="19">
        <v>1109.0</v>
      </c>
      <c r="M737" s="19">
        <v>1268.0</v>
      </c>
      <c r="N737" s="19">
        <v>568.0</v>
      </c>
      <c r="O737" s="19">
        <v>0.0</v>
      </c>
      <c r="P737" s="19">
        <v>0.0</v>
      </c>
      <c r="Q737" s="19">
        <v>0.0</v>
      </c>
      <c r="R737" s="19">
        <v>40.0</v>
      </c>
      <c r="S737" s="19">
        <v>0.0</v>
      </c>
      <c r="T737" s="19">
        <v>0.0</v>
      </c>
      <c r="U737" s="19">
        <v>0.0</v>
      </c>
      <c r="V737" s="19">
        <v>0.0</v>
      </c>
      <c r="W737" s="19">
        <v>0.0</v>
      </c>
      <c r="X737" s="19">
        <v>0.0</v>
      </c>
      <c r="Y737" s="19">
        <v>15610.0</v>
      </c>
      <c r="Z737" s="19">
        <v>40.0</v>
      </c>
      <c r="AA737" s="19">
        <v>15654.0</v>
      </c>
    </row>
    <row r="738" ht="14.25" hidden="1" customHeight="1">
      <c r="A738" s="11" t="s">
        <v>47</v>
      </c>
      <c r="B738" s="11" t="s">
        <v>271</v>
      </c>
      <c r="C738" s="12">
        <v>1545.0</v>
      </c>
      <c r="D738" s="12">
        <v>2383.0</v>
      </c>
      <c r="E738" s="12">
        <v>2005.0</v>
      </c>
      <c r="F738" s="12">
        <v>1731.0</v>
      </c>
      <c r="G738" s="12">
        <v>1356.0</v>
      </c>
      <c r="H738" s="12">
        <v>997.0</v>
      </c>
      <c r="I738" s="12">
        <v>657.0</v>
      </c>
      <c r="J738" s="12">
        <v>0.0</v>
      </c>
      <c r="K738" s="12">
        <v>485.0</v>
      </c>
      <c r="L738" s="12">
        <v>650.0</v>
      </c>
      <c r="M738" s="12">
        <v>591.0</v>
      </c>
      <c r="N738" s="12">
        <v>983.0</v>
      </c>
      <c r="O738" s="12">
        <v>1079.0</v>
      </c>
      <c r="P738" s="12">
        <v>952.0</v>
      </c>
      <c r="Q738" s="12">
        <v>0.0</v>
      </c>
      <c r="R738" s="12">
        <v>58.0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v>0.0</v>
      </c>
      <c r="Y738" s="12">
        <v>13383.0</v>
      </c>
      <c r="Z738" s="12">
        <v>2089.0</v>
      </c>
      <c r="AA738" s="12">
        <v>15476.0</v>
      </c>
    </row>
    <row r="739" ht="14.25" hidden="1" customHeight="1">
      <c r="A739" s="18" t="s">
        <v>47</v>
      </c>
      <c r="B739" s="18" t="s">
        <v>738</v>
      </c>
      <c r="C739" s="19">
        <v>6811.0</v>
      </c>
      <c r="D739" s="19">
        <v>4756.0</v>
      </c>
      <c r="E739" s="19">
        <v>4848.0</v>
      </c>
      <c r="F739" s="19">
        <v>5777.0</v>
      </c>
      <c r="G739" s="19">
        <v>5381.0</v>
      </c>
      <c r="H739" s="19">
        <v>0.0</v>
      </c>
      <c r="I739" s="19">
        <v>5875.0</v>
      </c>
      <c r="J739" s="19">
        <v>6233.0</v>
      </c>
      <c r="K739" s="19">
        <v>4411.0</v>
      </c>
      <c r="L739" s="19">
        <v>4482.0</v>
      </c>
      <c r="M739" s="19">
        <v>3375.0</v>
      </c>
      <c r="N739" s="19">
        <v>3941.0</v>
      </c>
      <c r="O739" s="19">
        <v>4864.0</v>
      </c>
      <c r="P739" s="19">
        <v>5639.0</v>
      </c>
      <c r="Q739" s="19">
        <v>3856.0</v>
      </c>
      <c r="R739" s="19">
        <v>0.0</v>
      </c>
      <c r="S739" s="19">
        <v>1115.0</v>
      </c>
      <c r="T739" s="19">
        <v>4405.0</v>
      </c>
      <c r="U739" s="19">
        <v>4622.0</v>
      </c>
      <c r="V739" s="19">
        <v>2075.0</v>
      </c>
      <c r="W739" s="19">
        <v>2269.0</v>
      </c>
      <c r="X739" s="19">
        <v>661.0</v>
      </c>
      <c r="Y739" s="19">
        <v>55890.0</v>
      </c>
      <c r="Z739" s="19">
        <v>29506.0</v>
      </c>
      <c r="AA739" s="19">
        <v>85404.0</v>
      </c>
    </row>
    <row r="740" ht="14.25" hidden="1" customHeight="1">
      <c r="A740" s="11" t="s">
        <v>47</v>
      </c>
      <c r="B740" s="11" t="s">
        <v>739</v>
      </c>
      <c r="C740" s="12">
        <v>3292.0</v>
      </c>
      <c r="D740" s="12">
        <v>11194.0</v>
      </c>
      <c r="E740" s="12">
        <v>5255.0</v>
      </c>
      <c r="F740" s="12">
        <v>7719.0</v>
      </c>
      <c r="G740" s="12">
        <v>6311.0</v>
      </c>
      <c r="H740" s="12">
        <v>4213.0</v>
      </c>
      <c r="I740" s="12">
        <v>9901.0</v>
      </c>
      <c r="J740" s="12">
        <v>10970.0</v>
      </c>
      <c r="K740" s="12">
        <v>13951.0</v>
      </c>
      <c r="L740" s="12">
        <v>10102.0</v>
      </c>
      <c r="M740" s="12">
        <v>9704.0</v>
      </c>
      <c r="N740" s="12">
        <v>3000.0</v>
      </c>
      <c r="O740" s="12">
        <v>9267.0</v>
      </c>
      <c r="P740" s="12">
        <v>10073.0</v>
      </c>
      <c r="Q740" s="12">
        <v>10903.0</v>
      </c>
      <c r="R740" s="12">
        <v>6813.0</v>
      </c>
      <c r="S740" s="12">
        <v>2190.0</v>
      </c>
      <c r="T740" s="12">
        <v>7140.0</v>
      </c>
      <c r="U740" s="12">
        <v>9783.0</v>
      </c>
      <c r="V740" s="12">
        <v>5740.0</v>
      </c>
      <c r="W740" s="12">
        <v>4059.0</v>
      </c>
      <c r="X740" s="12">
        <v>2691.0</v>
      </c>
      <c r="Y740" s="12">
        <v>95612.0</v>
      </c>
      <c r="Z740" s="12">
        <v>68659.0</v>
      </c>
      <c r="AA740" s="12">
        <v>164281.0</v>
      </c>
    </row>
    <row r="741" ht="14.25" hidden="1" customHeight="1">
      <c r="A741" s="18" t="s">
        <v>47</v>
      </c>
      <c r="B741" s="18" t="s">
        <v>740</v>
      </c>
      <c r="C741" s="19">
        <v>7771.0</v>
      </c>
      <c r="D741" s="19">
        <v>12664.0</v>
      </c>
      <c r="E741" s="19">
        <v>9466.0</v>
      </c>
      <c r="F741" s="19">
        <v>11764.0</v>
      </c>
      <c r="G741" s="19">
        <v>4218.0</v>
      </c>
      <c r="H741" s="19">
        <v>17113.0</v>
      </c>
      <c r="I741" s="19">
        <v>18726.0</v>
      </c>
      <c r="J741" s="19">
        <v>7787.0</v>
      </c>
      <c r="K741" s="19">
        <v>150.0</v>
      </c>
      <c r="L741" s="19">
        <v>8718.0</v>
      </c>
      <c r="M741" s="19">
        <v>405.0</v>
      </c>
      <c r="N741" s="19">
        <v>16144.0</v>
      </c>
      <c r="O741" s="19">
        <v>13179.0</v>
      </c>
      <c r="P741" s="19">
        <v>6773.0</v>
      </c>
      <c r="Q741" s="19">
        <v>12012.0</v>
      </c>
      <c r="R741" s="19">
        <v>6718.0</v>
      </c>
      <c r="S741" s="19">
        <v>12712.0</v>
      </c>
      <c r="T741" s="19">
        <v>18865.0</v>
      </c>
      <c r="U741" s="19">
        <v>10001.0</v>
      </c>
      <c r="V741" s="19">
        <v>7399.0</v>
      </c>
      <c r="W741" s="19">
        <v>14340.0</v>
      </c>
      <c r="X741" s="19">
        <v>898.0</v>
      </c>
      <c r="Y741" s="19">
        <v>114926.0</v>
      </c>
      <c r="Z741" s="19">
        <v>102897.0</v>
      </c>
      <c r="AA741" s="19">
        <v>217832.0</v>
      </c>
    </row>
    <row r="742" ht="14.25" hidden="1" customHeight="1">
      <c r="A742" s="11" t="s">
        <v>47</v>
      </c>
      <c r="B742" s="11" t="s">
        <v>741</v>
      </c>
      <c r="C742" s="12">
        <v>2768.0</v>
      </c>
      <c r="D742" s="12">
        <v>2896.0</v>
      </c>
      <c r="E742" s="12">
        <v>3709.0</v>
      </c>
      <c r="F742" s="12">
        <v>2243.0</v>
      </c>
      <c r="G742" s="12">
        <v>1878.0</v>
      </c>
      <c r="H742" s="12">
        <v>1279.0</v>
      </c>
      <c r="I742" s="12">
        <v>120.0</v>
      </c>
      <c r="J742" s="12">
        <v>3245.0</v>
      </c>
      <c r="K742" s="12">
        <v>1889.0</v>
      </c>
      <c r="L742" s="12">
        <v>1221.0</v>
      </c>
      <c r="M742" s="12">
        <v>1130.0</v>
      </c>
      <c r="N742" s="12">
        <v>1734.0</v>
      </c>
      <c r="O742" s="12">
        <v>2338.0</v>
      </c>
      <c r="P742" s="12">
        <v>1584.0</v>
      </c>
      <c r="Q742" s="12">
        <v>1317.0</v>
      </c>
      <c r="R742" s="12">
        <v>2664.0</v>
      </c>
      <c r="S742" s="12">
        <v>1337.0</v>
      </c>
      <c r="T742" s="12">
        <v>60.0</v>
      </c>
      <c r="U742" s="12">
        <v>180.0</v>
      </c>
      <c r="V742" s="12">
        <v>0.0</v>
      </c>
      <c r="W742" s="12">
        <v>60.0</v>
      </c>
      <c r="X742" s="12">
        <v>0.0</v>
      </c>
      <c r="Y742" s="12">
        <v>24112.0</v>
      </c>
      <c r="Z742" s="12">
        <v>9540.0</v>
      </c>
      <c r="AA742" s="12">
        <v>33661.0</v>
      </c>
    </row>
    <row r="743" ht="14.25" hidden="1" customHeight="1">
      <c r="A743" s="18" t="s">
        <v>47</v>
      </c>
      <c r="B743" s="18" t="s">
        <v>742</v>
      </c>
      <c r="C743" s="19">
        <v>819.0</v>
      </c>
      <c r="D743" s="19">
        <v>724.0</v>
      </c>
      <c r="E743" s="19">
        <v>829.0</v>
      </c>
      <c r="F743" s="19">
        <v>2296.0</v>
      </c>
      <c r="G743" s="19">
        <v>1080.0</v>
      </c>
      <c r="H743" s="19">
        <v>1642.0</v>
      </c>
      <c r="I743" s="19">
        <v>1477.0</v>
      </c>
      <c r="J743" s="19">
        <v>0.0</v>
      </c>
      <c r="K743" s="19">
        <v>0.0</v>
      </c>
      <c r="L743" s="19">
        <v>336.0</v>
      </c>
      <c r="M743" s="19">
        <v>0.0</v>
      </c>
      <c r="N743" s="19">
        <v>0.0</v>
      </c>
      <c r="O743" s="19">
        <v>0.0</v>
      </c>
      <c r="P743" s="19">
        <v>0.0</v>
      </c>
      <c r="Q743" s="19">
        <v>0.0</v>
      </c>
      <c r="R743" s="19">
        <v>0.0</v>
      </c>
      <c r="S743" s="19">
        <v>0.0</v>
      </c>
      <c r="T743" s="19">
        <v>0.0</v>
      </c>
      <c r="U743" s="19">
        <v>0.0</v>
      </c>
      <c r="V743" s="19">
        <v>0.0</v>
      </c>
      <c r="W743" s="19">
        <v>0.0</v>
      </c>
      <c r="X743" s="19">
        <v>0.0</v>
      </c>
      <c r="Y743" s="19">
        <v>9203.0</v>
      </c>
      <c r="Z743" s="19">
        <v>0.0</v>
      </c>
      <c r="AA743" s="19">
        <v>9206.0</v>
      </c>
    </row>
    <row r="744" ht="14.25" hidden="1" customHeight="1">
      <c r="A744" s="11" t="s">
        <v>47</v>
      </c>
      <c r="B744" s="11" t="s">
        <v>743</v>
      </c>
      <c r="C744" s="12">
        <v>1101.0</v>
      </c>
      <c r="D744" s="12">
        <v>143.0</v>
      </c>
      <c r="E744" s="12">
        <v>600.0</v>
      </c>
      <c r="F744" s="12">
        <v>1020.0</v>
      </c>
      <c r="G744" s="12">
        <v>525.0</v>
      </c>
      <c r="H744" s="12">
        <v>694.0</v>
      </c>
      <c r="I744" s="12">
        <v>0.0</v>
      </c>
      <c r="J744" s="12">
        <v>0.0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0.0</v>
      </c>
      <c r="X744" s="12">
        <v>0.0</v>
      </c>
      <c r="Y744" s="12">
        <v>4083.0</v>
      </c>
      <c r="Z744" s="12">
        <v>0.0</v>
      </c>
      <c r="AA744" s="12">
        <v>4084.0</v>
      </c>
    </row>
    <row r="745" ht="14.25" hidden="1" customHeight="1">
      <c r="A745" s="18" t="s">
        <v>47</v>
      </c>
      <c r="B745" s="18" t="s">
        <v>744</v>
      </c>
      <c r="C745" s="19">
        <v>476.0</v>
      </c>
      <c r="D745" s="19">
        <v>274.0</v>
      </c>
      <c r="E745" s="19">
        <v>720.0</v>
      </c>
      <c r="F745" s="19">
        <v>1215.0</v>
      </c>
      <c r="G745" s="19">
        <v>596.0</v>
      </c>
      <c r="H745" s="19">
        <v>1044.0</v>
      </c>
      <c r="I745" s="19">
        <v>652.0</v>
      </c>
      <c r="J745" s="19">
        <v>375.0</v>
      </c>
      <c r="K745" s="19">
        <v>1162.0</v>
      </c>
      <c r="L745" s="19">
        <v>360.0</v>
      </c>
      <c r="M745" s="19">
        <v>603.0</v>
      </c>
      <c r="N745" s="19">
        <v>75.0</v>
      </c>
      <c r="O745" s="19">
        <v>412.0</v>
      </c>
      <c r="P745" s="19">
        <v>75.0</v>
      </c>
      <c r="Q745" s="19">
        <v>300.0</v>
      </c>
      <c r="R745" s="19">
        <v>1072.0</v>
      </c>
      <c r="S745" s="19">
        <v>126.0</v>
      </c>
      <c r="T745" s="19">
        <v>75.0</v>
      </c>
      <c r="U745" s="19">
        <v>0.0</v>
      </c>
      <c r="V745" s="19">
        <v>0.0</v>
      </c>
      <c r="W745" s="19">
        <v>0.0</v>
      </c>
      <c r="X745" s="19">
        <v>0.0</v>
      </c>
      <c r="Y745" s="19">
        <v>7552.0</v>
      </c>
      <c r="Z745" s="19">
        <v>2060.0</v>
      </c>
      <c r="AA745" s="19">
        <v>9617.0</v>
      </c>
    </row>
    <row r="746" ht="14.25" hidden="1" customHeight="1">
      <c r="A746" s="11" t="s">
        <v>47</v>
      </c>
      <c r="B746" s="11" t="s">
        <v>745</v>
      </c>
      <c r="C746" s="12">
        <v>1681.0</v>
      </c>
      <c r="D746" s="12">
        <v>1233.0</v>
      </c>
      <c r="E746" s="12">
        <v>2340.0</v>
      </c>
      <c r="F746" s="12">
        <v>1890.0</v>
      </c>
      <c r="G746" s="12">
        <v>1166.0</v>
      </c>
      <c r="H746" s="12">
        <v>1710.0</v>
      </c>
      <c r="I746" s="12">
        <v>0.0</v>
      </c>
      <c r="J746" s="12">
        <v>0.0</v>
      </c>
      <c r="K746" s="12">
        <v>450.0</v>
      </c>
      <c r="L746" s="12">
        <v>1782.0</v>
      </c>
      <c r="M746" s="12">
        <v>976.0</v>
      </c>
      <c r="N746" s="12">
        <v>621.0</v>
      </c>
      <c r="O746" s="12">
        <v>1305.0</v>
      </c>
      <c r="P746" s="12">
        <v>450.0</v>
      </c>
      <c r="Q746" s="12">
        <v>720.0</v>
      </c>
      <c r="R746" s="12">
        <v>1737.0</v>
      </c>
      <c r="S746" s="12">
        <v>439.0</v>
      </c>
      <c r="T746" s="12">
        <v>630.0</v>
      </c>
      <c r="U746" s="12">
        <v>0.0</v>
      </c>
      <c r="V746" s="12">
        <v>0.0</v>
      </c>
      <c r="W746" s="12">
        <v>0.0</v>
      </c>
      <c r="X746" s="12">
        <v>0.0</v>
      </c>
      <c r="Y746" s="12">
        <v>13849.0</v>
      </c>
      <c r="Z746" s="12">
        <v>5281.0</v>
      </c>
      <c r="AA746" s="12">
        <v>19132.0</v>
      </c>
    </row>
    <row r="747" ht="14.25" hidden="1" customHeight="1">
      <c r="A747" s="18" t="s">
        <v>47</v>
      </c>
      <c r="B747" s="18" t="s">
        <v>746</v>
      </c>
      <c r="C747" s="19">
        <v>1811.0</v>
      </c>
      <c r="D747" s="19">
        <v>1324.0</v>
      </c>
      <c r="E747" s="19">
        <v>2737.0</v>
      </c>
      <c r="F747" s="19">
        <v>2196.0</v>
      </c>
      <c r="G747" s="19">
        <v>1142.0</v>
      </c>
      <c r="H747" s="19">
        <v>1569.0</v>
      </c>
      <c r="I747" s="19">
        <v>0.0</v>
      </c>
      <c r="J747" s="19">
        <v>0.0</v>
      </c>
      <c r="K747" s="19">
        <v>300.0</v>
      </c>
      <c r="L747" s="19">
        <v>1459.0</v>
      </c>
      <c r="M747" s="19">
        <v>1153.0</v>
      </c>
      <c r="N747" s="19">
        <v>925.0</v>
      </c>
      <c r="O747" s="19">
        <v>1474.0</v>
      </c>
      <c r="P747" s="19">
        <v>690.0</v>
      </c>
      <c r="Q747" s="19">
        <v>1600.0</v>
      </c>
      <c r="R747" s="19">
        <v>1290.0</v>
      </c>
      <c r="S747" s="19">
        <v>100.0</v>
      </c>
      <c r="T747" s="19">
        <v>1375.0</v>
      </c>
      <c r="U747" s="19">
        <v>516.0</v>
      </c>
      <c r="V747" s="19">
        <v>2130.0</v>
      </c>
      <c r="W747" s="19">
        <v>400.0</v>
      </c>
      <c r="X747" s="19">
        <v>200.0</v>
      </c>
      <c r="Y747" s="19">
        <v>14616.0</v>
      </c>
      <c r="Z747" s="19">
        <v>9775.0</v>
      </c>
      <c r="AA747" s="19">
        <v>24396.0</v>
      </c>
    </row>
    <row r="748" ht="14.25" hidden="1" customHeight="1">
      <c r="A748" s="11" t="s">
        <v>47</v>
      </c>
      <c r="B748" s="11" t="s">
        <v>747</v>
      </c>
      <c r="C748" s="12">
        <v>2366.0</v>
      </c>
      <c r="D748" s="12">
        <v>1396.0</v>
      </c>
      <c r="E748" s="12">
        <v>1875.0</v>
      </c>
      <c r="F748" s="12">
        <v>325.0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0.0</v>
      </c>
      <c r="U748" s="12">
        <v>1091.0</v>
      </c>
      <c r="V748" s="12">
        <v>1006.0</v>
      </c>
      <c r="W748" s="12">
        <v>175.0</v>
      </c>
      <c r="X748" s="12">
        <v>0.0</v>
      </c>
      <c r="Y748" s="12">
        <v>5962.0</v>
      </c>
      <c r="Z748" s="12">
        <v>2272.0</v>
      </c>
      <c r="AA748" s="12">
        <v>8236.0</v>
      </c>
    </row>
    <row r="749" ht="14.25" hidden="1" customHeight="1">
      <c r="A749" s="18" t="s">
        <v>47</v>
      </c>
      <c r="B749" s="18" t="s">
        <v>748</v>
      </c>
      <c r="C749" s="19">
        <v>3023.0</v>
      </c>
      <c r="D749" s="19">
        <v>4320.0</v>
      </c>
      <c r="E749" s="19">
        <v>3111.0</v>
      </c>
      <c r="F749" s="19">
        <v>2330.0</v>
      </c>
      <c r="G749" s="19">
        <v>2882.0</v>
      </c>
      <c r="H749" s="19">
        <v>0.0</v>
      </c>
      <c r="I749" s="19">
        <v>0.0</v>
      </c>
      <c r="J749" s="19">
        <v>0.0</v>
      </c>
      <c r="K749" s="19">
        <v>1420.0</v>
      </c>
      <c r="L749" s="19">
        <v>2416.0</v>
      </c>
      <c r="M749" s="19">
        <v>340.0</v>
      </c>
      <c r="N749" s="19">
        <v>0.0</v>
      </c>
      <c r="O749" s="19">
        <v>0.0</v>
      </c>
      <c r="P749" s="19">
        <v>0.0</v>
      </c>
      <c r="Q749" s="19">
        <v>0.0</v>
      </c>
      <c r="R749" s="19">
        <v>0.0</v>
      </c>
      <c r="S749" s="19">
        <v>0.0</v>
      </c>
      <c r="T749" s="19">
        <v>0.0</v>
      </c>
      <c r="U749" s="19">
        <v>0.0</v>
      </c>
      <c r="V749" s="19">
        <v>0.0</v>
      </c>
      <c r="W749" s="19">
        <v>0.0</v>
      </c>
      <c r="X749" s="19">
        <v>0.0</v>
      </c>
      <c r="Y749" s="19">
        <v>19842.0</v>
      </c>
      <c r="Z749" s="19">
        <v>0.0</v>
      </c>
      <c r="AA749" s="19">
        <v>19844.0</v>
      </c>
    </row>
    <row r="750" ht="14.25" hidden="1" customHeight="1">
      <c r="A750" s="11" t="s">
        <v>47</v>
      </c>
      <c r="B750" s="11" t="s">
        <v>749</v>
      </c>
      <c r="C750" s="12">
        <v>1350.0</v>
      </c>
      <c r="D750" s="12">
        <v>1050.0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v>0.0</v>
      </c>
      <c r="Y750" s="12">
        <v>2400.0</v>
      </c>
      <c r="Z750" s="12">
        <v>0.0</v>
      </c>
      <c r="AA750" s="12">
        <v>2400.0</v>
      </c>
    </row>
    <row r="751" ht="14.25" hidden="1" customHeight="1">
      <c r="A751" s="18" t="s">
        <v>47</v>
      </c>
      <c r="B751" s="18" t="s">
        <v>750</v>
      </c>
      <c r="C751" s="19">
        <v>775.0</v>
      </c>
      <c r="D751" s="19">
        <v>3785.0</v>
      </c>
      <c r="E751" s="19">
        <v>0.0</v>
      </c>
      <c r="F751" s="19">
        <v>0.0</v>
      </c>
      <c r="G751" s="19">
        <v>0.0</v>
      </c>
      <c r="H751" s="19">
        <v>0.0</v>
      </c>
      <c r="I751" s="19">
        <v>0.0</v>
      </c>
      <c r="J751" s="19">
        <v>0.0</v>
      </c>
      <c r="K751" s="19">
        <v>0.0</v>
      </c>
      <c r="L751" s="19">
        <v>0.0</v>
      </c>
      <c r="M751" s="19">
        <v>0.0</v>
      </c>
      <c r="N751" s="19">
        <v>0.0</v>
      </c>
      <c r="O751" s="19">
        <v>0.0</v>
      </c>
      <c r="P751" s="19">
        <v>0.0</v>
      </c>
      <c r="Q751" s="19">
        <v>0.0</v>
      </c>
      <c r="R751" s="19">
        <v>0.0</v>
      </c>
      <c r="S751" s="19">
        <v>0.0</v>
      </c>
      <c r="T751" s="19">
        <v>0.0</v>
      </c>
      <c r="U751" s="19">
        <v>0.0</v>
      </c>
      <c r="V751" s="19">
        <v>0.0</v>
      </c>
      <c r="W751" s="19">
        <v>0.0</v>
      </c>
      <c r="X751" s="19">
        <v>0.0</v>
      </c>
      <c r="Y751" s="19">
        <v>4560.0</v>
      </c>
      <c r="Z751" s="19">
        <v>0.0</v>
      </c>
      <c r="AA751" s="19">
        <v>4560.0</v>
      </c>
    </row>
    <row r="752" ht="14.25" hidden="1" customHeight="1">
      <c r="A752" s="11" t="s">
        <v>47</v>
      </c>
      <c r="B752" s="11" t="s">
        <v>751</v>
      </c>
      <c r="C752" s="12">
        <v>775.0</v>
      </c>
      <c r="D752" s="12">
        <v>4460.0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0.0</v>
      </c>
      <c r="X752" s="12">
        <v>0.0</v>
      </c>
      <c r="Y752" s="12">
        <v>5235.0</v>
      </c>
      <c r="Z752" s="12">
        <v>0.0</v>
      </c>
      <c r="AA752" s="12">
        <v>5235.0</v>
      </c>
    </row>
    <row r="753" ht="14.25" hidden="1" customHeight="1">
      <c r="A753" s="18" t="s">
        <v>47</v>
      </c>
      <c r="B753" s="18" t="s">
        <v>752</v>
      </c>
      <c r="C753" s="19">
        <v>112.0</v>
      </c>
      <c r="D753" s="19">
        <v>0.0</v>
      </c>
      <c r="E753" s="19">
        <v>73.0</v>
      </c>
      <c r="F753" s="19">
        <v>56.0</v>
      </c>
      <c r="G753" s="19">
        <v>0.0</v>
      </c>
      <c r="H753" s="19">
        <v>16.0</v>
      </c>
      <c r="I753" s="19">
        <v>112.0</v>
      </c>
      <c r="J753" s="19">
        <v>0.0</v>
      </c>
      <c r="K753" s="19">
        <v>0.0</v>
      </c>
      <c r="L753" s="19">
        <v>1015.0</v>
      </c>
      <c r="M753" s="19">
        <v>0.0</v>
      </c>
      <c r="N753" s="19">
        <v>0.0</v>
      </c>
      <c r="O753" s="19">
        <v>0.0</v>
      </c>
      <c r="P753" s="19">
        <v>0.0</v>
      </c>
      <c r="Q753" s="19">
        <v>0.0</v>
      </c>
      <c r="R753" s="19">
        <v>0.0</v>
      </c>
      <c r="S753" s="19">
        <v>0.0</v>
      </c>
      <c r="T753" s="19">
        <v>0.0</v>
      </c>
      <c r="U753" s="19">
        <v>0.0</v>
      </c>
      <c r="V753" s="19">
        <v>0.0</v>
      </c>
      <c r="W753" s="19">
        <v>0.0</v>
      </c>
      <c r="X753" s="19">
        <v>0.0</v>
      </c>
      <c r="Y753" s="19">
        <v>1384.0</v>
      </c>
      <c r="Z753" s="19">
        <v>0.0</v>
      </c>
      <c r="AA753" s="19">
        <v>1386.0</v>
      </c>
    </row>
    <row r="754" ht="14.25" hidden="1" customHeight="1">
      <c r="A754" s="11" t="s">
        <v>47</v>
      </c>
      <c r="B754" s="11" t="s">
        <v>753</v>
      </c>
      <c r="C754" s="12">
        <v>168.0</v>
      </c>
      <c r="D754" s="12">
        <v>56.0</v>
      </c>
      <c r="E754" s="12">
        <v>73.0</v>
      </c>
      <c r="F754" s="12">
        <v>112.0</v>
      </c>
      <c r="G754" s="12">
        <v>0.0</v>
      </c>
      <c r="H754" s="12">
        <v>16.0</v>
      </c>
      <c r="I754" s="12">
        <v>112.0</v>
      </c>
      <c r="J754" s="12">
        <v>0.0</v>
      </c>
      <c r="K754" s="12">
        <v>0.0</v>
      </c>
      <c r="L754" s="12">
        <v>480.0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v>0.0</v>
      </c>
      <c r="Y754" s="12">
        <v>1017.0</v>
      </c>
      <c r="Z754" s="12">
        <v>0.0</v>
      </c>
      <c r="AA754" s="12">
        <v>1020.0</v>
      </c>
    </row>
    <row r="755" ht="14.25" hidden="1" customHeight="1">
      <c r="A755" s="18" t="s">
        <v>47</v>
      </c>
      <c r="B755" s="18" t="s">
        <v>754</v>
      </c>
      <c r="C755" s="19">
        <v>300.0</v>
      </c>
      <c r="D755" s="19">
        <v>119.0</v>
      </c>
      <c r="E755" s="19">
        <v>321.0</v>
      </c>
      <c r="F755" s="19">
        <v>305.0</v>
      </c>
      <c r="G755" s="19">
        <v>400.0</v>
      </c>
      <c r="H755" s="19">
        <v>200.0</v>
      </c>
      <c r="I755" s="19">
        <v>100.0</v>
      </c>
      <c r="J755" s="19">
        <v>100.0</v>
      </c>
      <c r="K755" s="19">
        <v>277.0</v>
      </c>
      <c r="L755" s="19">
        <v>400.0</v>
      </c>
      <c r="M755" s="19">
        <v>0.0</v>
      </c>
      <c r="N755" s="19">
        <v>0.0</v>
      </c>
      <c r="O755" s="19">
        <v>0.0</v>
      </c>
      <c r="P755" s="19">
        <v>0.0</v>
      </c>
      <c r="Q755" s="19">
        <v>0.0</v>
      </c>
      <c r="R755" s="19">
        <v>0.0</v>
      </c>
      <c r="S755" s="19">
        <v>0.0</v>
      </c>
      <c r="T755" s="19">
        <v>0.0</v>
      </c>
      <c r="U755" s="19">
        <v>0.0</v>
      </c>
      <c r="V755" s="19">
        <v>0.0</v>
      </c>
      <c r="W755" s="19">
        <v>0.0</v>
      </c>
      <c r="X755" s="19">
        <v>0.0</v>
      </c>
      <c r="Y755" s="19">
        <v>2522.0</v>
      </c>
      <c r="Z755" s="19">
        <v>0.0</v>
      </c>
      <c r="AA755" s="19">
        <v>2523.0</v>
      </c>
    </row>
    <row r="756" ht="14.25" hidden="1" customHeight="1">
      <c r="A756" s="11" t="s">
        <v>47</v>
      </c>
      <c r="B756" s="11" t="s">
        <v>755</v>
      </c>
      <c r="C756" s="12">
        <v>300.0</v>
      </c>
      <c r="D756" s="12">
        <v>252.0</v>
      </c>
      <c r="E756" s="12">
        <v>471.0</v>
      </c>
      <c r="F756" s="12">
        <v>450.0</v>
      </c>
      <c r="G756" s="12">
        <v>400.0</v>
      </c>
      <c r="H756" s="12">
        <v>250.0</v>
      </c>
      <c r="I756" s="12">
        <v>150.0</v>
      </c>
      <c r="J756" s="12">
        <v>100.0</v>
      </c>
      <c r="K756" s="12">
        <v>127.0</v>
      </c>
      <c r="L756" s="12">
        <v>20.0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0.0</v>
      </c>
      <c r="X756" s="12">
        <v>0.0</v>
      </c>
      <c r="Y756" s="12">
        <v>2520.0</v>
      </c>
      <c r="Z756" s="12">
        <v>0.0</v>
      </c>
      <c r="AA756" s="12">
        <v>2521.0</v>
      </c>
    </row>
    <row r="757" ht="14.25" hidden="1" customHeight="1">
      <c r="A757" s="18" t="s">
        <v>47</v>
      </c>
      <c r="B757" s="18" t="s">
        <v>756</v>
      </c>
      <c r="C757" s="19">
        <v>4288.0</v>
      </c>
      <c r="D757" s="19">
        <v>1827.0</v>
      </c>
      <c r="E757" s="19">
        <v>4780.0</v>
      </c>
      <c r="F757" s="19">
        <v>2109.0</v>
      </c>
      <c r="G757" s="19">
        <v>0.0</v>
      </c>
      <c r="H757" s="19">
        <v>3305.0</v>
      </c>
      <c r="I757" s="19">
        <v>3162.0</v>
      </c>
      <c r="J757" s="19">
        <v>2319.0</v>
      </c>
      <c r="K757" s="19">
        <v>2379.0</v>
      </c>
      <c r="L757" s="19">
        <v>1054.0</v>
      </c>
      <c r="M757" s="19">
        <v>1401.0</v>
      </c>
      <c r="N757" s="19">
        <v>70.0</v>
      </c>
      <c r="O757" s="19">
        <v>0.0</v>
      </c>
      <c r="P757" s="19">
        <v>0.0</v>
      </c>
      <c r="Q757" s="19">
        <v>0.0</v>
      </c>
      <c r="R757" s="19">
        <v>0.0</v>
      </c>
      <c r="S757" s="19">
        <v>0.0</v>
      </c>
      <c r="T757" s="19">
        <v>0.0</v>
      </c>
      <c r="U757" s="19">
        <v>0.0</v>
      </c>
      <c r="V757" s="19">
        <v>0.0</v>
      </c>
      <c r="W757" s="19">
        <v>0.0</v>
      </c>
      <c r="X757" s="19">
        <v>0.0</v>
      </c>
      <c r="Y757" s="19">
        <v>26694.0</v>
      </c>
      <c r="Z757" s="19">
        <v>0.0</v>
      </c>
      <c r="AA757" s="19">
        <v>26699.0</v>
      </c>
    </row>
    <row r="758" ht="14.25" hidden="1" customHeight="1">
      <c r="A758" s="11" t="s">
        <v>47</v>
      </c>
      <c r="B758" s="11" t="s">
        <v>757</v>
      </c>
      <c r="C758" s="12">
        <v>7522.0</v>
      </c>
      <c r="D758" s="12">
        <v>5058.0</v>
      </c>
      <c r="E758" s="12">
        <v>8577.0</v>
      </c>
      <c r="F758" s="12">
        <v>5468.0</v>
      </c>
      <c r="G758" s="12">
        <v>4497.0</v>
      </c>
      <c r="H758" s="12">
        <v>4851.0</v>
      </c>
      <c r="I758" s="12">
        <v>6253.0</v>
      </c>
      <c r="J758" s="12">
        <v>4007.0</v>
      </c>
      <c r="K758" s="12">
        <v>5397.0</v>
      </c>
      <c r="L758" s="12">
        <v>3937.0</v>
      </c>
      <c r="M758" s="12">
        <v>561.0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0.0</v>
      </c>
      <c r="X758" s="12">
        <v>0.0</v>
      </c>
      <c r="Y758" s="12">
        <v>56128.0</v>
      </c>
      <c r="Z758" s="12">
        <v>0.0</v>
      </c>
      <c r="AA758" s="12">
        <v>56134.0</v>
      </c>
    </row>
    <row r="759" ht="14.25" hidden="1" customHeight="1">
      <c r="A759" s="18" t="s">
        <v>47</v>
      </c>
      <c r="B759" s="18" t="s">
        <v>758</v>
      </c>
      <c r="C759" s="19">
        <v>3164.0</v>
      </c>
      <c r="D759" s="19">
        <v>2884.0</v>
      </c>
      <c r="E759" s="19">
        <v>3865.0</v>
      </c>
      <c r="F759" s="19">
        <v>5203.0</v>
      </c>
      <c r="G759" s="19">
        <v>2881.0</v>
      </c>
      <c r="H759" s="19">
        <v>3797.0</v>
      </c>
      <c r="I759" s="19">
        <v>4358.0</v>
      </c>
      <c r="J759" s="19">
        <v>2952.0</v>
      </c>
      <c r="K759" s="19">
        <v>2450.0</v>
      </c>
      <c r="L759" s="19">
        <v>2460.0</v>
      </c>
      <c r="M759" s="19">
        <v>210.0</v>
      </c>
      <c r="N759" s="19">
        <v>0.0</v>
      </c>
      <c r="O759" s="19">
        <v>0.0</v>
      </c>
      <c r="P759" s="19">
        <v>0.0</v>
      </c>
      <c r="Q759" s="19">
        <v>0.0</v>
      </c>
      <c r="R759" s="19">
        <v>0.0</v>
      </c>
      <c r="S759" s="19">
        <v>0.0</v>
      </c>
      <c r="T759" s="19">
        <v>0.0</v>
      </c>
      <c r="U759" s="19">
        <v>0.0</v>
      </c>
      <c r="V759" s="19">
        <v>0.0</v>
      </c>
      <c r="W759" s="19">
        <v>0.0</v>
      </c>
      <c r="X759" s="19">
        <v>0.0</v>
      </c>
      <c r="Y759" s="19">
        <v>34224.0</v>
      </c>
      <c r="Z759" s="19">
        <v>0.0</v>
      </c>
      <c r="AA759" s="19">
        <v>34228.0</v>
      </c>
    </row>
    <row r="760" ht="14.25" hidden="1" customHeight="1">
      <c r="A760" s="11" t="s">
        <v>47</v>
      </c>
      <c r="B760" s="11" t="s">
        <v>759</v>
      </c>
      <c r="C760" s="12">
        <v>1335.0</v>
      </c>
      <c r="D760" s="12">
        <v>140.0</v>
      </c>
      <c r="E760" s="12">
        <v>0.0</v>
      </c>
      <c r="F760" s="12">
        <v>0.0</v>
      </c>
      <c r="G760" s="12">
        <v>0.0</v>
      </c>
      <c r="H760" s="12">
        <v>2953.0</v>
      </c>
      <c r="I760" s="12">
        <v>1756.0</v>
      </c>
      <c r="J760" s="12">
        <v>632.0</v>
      </c>
      <c r="K760" s="12">
        <v>770.0</v>
      </c>
      <c r="L760" s="12">
        <v>421.0</v>
      </c>
      <c r="M760" s="12">
        <v>770.0</v>
      </c>
      <c r="N760" s="12">
        <v>632.0</v>
      </c>
      <c r="O760" s="12">
        <v>1617.0</v>
      </c>
      <c r="P760" s="12">
        <v>0.0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v>0.0</v>
      </c>
      <c r="Y760" s="12">
        <v>9409.0</v>
      </c>
      <c r="Z760" s="12">
        <v>1617.0</v>
      </c>
      <c r="AA760" s="12">
        <v>11032.0</v>
      </c>
    </row>
    <row r="761" ht="14.25" hidden="1" customHeight="1">
      <c r="A761" s="18" t="s">
        <v>47</v>
      </c>
      <c r="B761" s="18" t="s">
        <v>760</v>
      </c>
      <c r="C761" s="19">
        <v>4790.0</v>
      </c>
      <c r="D761" s="19">
        <v>3004.0</v>
      </c>
      <c r="E761" s="19">
        <v>6937.0</v>
      </c>
      <c r="F761" s="19">
        <v>5003.0</v>
      </c>
      <c r="G761" s="19">
        <v>2716.0</v>
      </c>
      <c r="H761" s="19">
        <v>3360.0</v>
      </c>
      <c r="I761" s="19">
        <v>4574.0</v>
      </c>
      <c r="J761" s="19">
        <v>3646.0</v>
      </c>
      <c r="K761" s="19">
        <v>4417.0</v>
      </c>
      <c r="L761" s="19">
        <v>2073.0</v>
      </c>
      <c r="M761" s="19">
        <v>2210.0</v>
      </c>
      <c r="N761" s="19">
        <v>0.0</v>
      </c>
      <c r="O761" s="19">
        <v>0.0</v>
      </c>
      <c r="P761" s="19">
        <v>0.0</v>
      </c>
      <c r="Q761" s="19">
        <v>0.0</v>
      </c>
      <c r="R761" s="19">
        <v>0.0</v>
      </c>
      <c r="S761" s="19">
        <v>0.0</v>
      </c>
      <c r="T761" s="19">
        <v>0.0</v>
      </c>
      <c r="U761" s="19">
        <v>0.0</v>
      </c>
      <c r="V761" s="19">
        <v>0.0</v>
      </c>
      <c r="W761" s="19">
        <v>0.0</v>
      </c>
      <c r="X761" s="19">
        <v>0.0</v>
      </c>
      <c r="Y761" s="19">
        <v>42730.0</v>
      </c>
      <c r="Z761" s="19">
        <v>0.0</v>
      </c>
      <c r="AA761" s="19">
        <v>42734.0</v>
      </c>
    </row>
    <row r="762" ht="14.25" hidden="1" customHeight="1">
      <c r="A762" s="11" t="s">
        <v>47</v>
      </c>
      <c r="B762" s="11" t="s">
        <v>761</v>
      </c>
      <c r="C762" s="12">
        <v>5766.0</v>
      </c>
      <c r="D762" s="12">
        <v>2602.0</v>
      </c>
      <c r="E762" s="12">
        <v>7386.0</v>
      </c>
      <c r="F762" s="12">
        <v>7804.0</v>
      </c>
      <c r="G762" s="12">
        <v>3794.0</v>
      </c>
      <c r="H762" s="12">
        <v>4289.0</v>
      </c>
      <c r="I762" s="12">
        <v>6817.0</v>
      </c>
      <c r="J762" s="12">
        <v>3374.0</v>
      </c>
      <c r="K762" s="12">
        <v>4131.0</v>
      </c>
      <c r="L762" s="12">
        <v>2389.0</v>
      </c>
      <c r="M762" s="12">
        <v>1332.0</v>
      </c>
      <c r="N762" s="12">
        <v>351.0</v>
      </c>
      <c r="O762" s="12">
        <v>7664.0</v>
      </c>
      <c r="P762" s="12">
        <v>0.0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0.0</v>
      </c>
      <c r="X762" s="12">
        <v>0.0</v>
      </c>
      <c r="Y762" s="12">
        <v>50035.0</v>
      </c>
      <c r="Z762" s="12">
        <v>7664.0</v>
      </c>
      <c r="AA762" s="12">
        <v>57705.0</v>
      </c>
    </row>
    <row r="763" ht="14.25" hidden="1" customHeight="1">
      <c r="A763" s="18" t="s">
        <v>47</v>
      </c>
      <c r="B763" s="18" t="s">
        <v>762</v>
      </c>
      <c r="C763" s="19">
        <v>4143.0</v>
      </c>
      <c r="D763" s="19">
        <v>2717.0</v>
      </c>
      <c r="E763" s="19">
        <v>3649.0</v>
      </c>
      <c r="F763" s="19">
        <v>6007.0</v>
      </c>
      <c r="G763" s="19">
        <v>3573.0</v>
      </c>
      <c r="H763" s="19">
        <v>3075.0</v>
      </c>
      <c r="I763" s="19">
        <v>4859.0</v>
      </c>
      <c r="J763" s="19">
        <v>4361.0</v>
      </c>
      <c r="K763" s="19">
        <v>4059.0</v>
      </c>
      <c r="L763" s="19">
        <v>500.0</v>
      </c>
      <c r="M763" s="19">
        <v>0.0</v>
      </c>
      <c r="N763" s="19">
        <v>0.0</v>
      </c>
      <c r="O763" s="19">
        <v>0.0</v>
      </c>
      <c r="P763" s="19">
        <v>0.0</v>
      </c>
      <c r="Q763" s="19">
        <v>0.0</v>
      </c>
      <c r="R763" s="19">
        <v>0.0</v>
      </c>
      <c r="S763" s="19">
        <v>0.0</v>
      </c>
      <c r="T763" s="19">
        <v>0.0</v>
      </c>
      <c r="U763" s="19">
        <v>0.0</v>
      </c>
      <c r="V763" s="19">
        <v>0.0</v>
      </c>
      <c r="W763" s="19">
        <v>0.0</v>
      </c>
      <c r="X763" s="19">
        <v>0.0</v>
      </c>
      <c r="Y763" s="19">
        <v>36943.0</v>
      </c>
      <c r="Z763" s="19">
        <v>0.0</v>
      </c>
      <c r="AA763" s="19">
        <v>36948.0</v>
      </c>
    </row>
    <row r="764" ht="14.25" hidden="1" customHeight="1">
      <c r="A764" s="11" t="s">
        <v>47</v>
      </c>
      <c r="B764" s="11" t="s">
        <v>763</v>
      </c>
      <c r="C764" s="12">
        <v>4124.0</v>
      </c>
      <c r="D764" s="12">
        <v>5824.0</v>
      </c>
      <c r="E764" s="12">
        <v>5552.0</v>
      </c>
      <c r="F764" s="12">
        <v>4232.0</v>
      </c>
      <c r="G764" s="12">
        <v>3350.0</v>
      </c>
      <c r="H764" s="12">
        <v>2087.0</v>
      </c>
      <c r="I764" s="12">
        <v>2744.0</v>
      </c>
      <c r="J764" s="12">
        <v>2142.0</v>
      </c>
      <c r="K764" s="12">
        <v>2249.0</v>
      </c>
      <c r="L764" s="12">
        <v>1482.0</v>
      </c>
      <c r="M764" s="12">
        <v>603.0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0.0</v>
      </c>
      <c r="X764" s="12">
        <v>0.0</v>
      </c>
      <c r="Y764" s="12">
        <v>34389.0</v>
      </c>
      <c r="Z764" s="12">
        <v>0.0</v>
      </c>
      <c r="AA764" s="12">
        <v>34393.0</v>
      </c>
    </row>
    <row r="765" ht="14.25" hidden="1" customHeight="1">
      <c r="A765" s="18" t="s">
        <v>47</v>
      </c>
      <c r="B765" s="18" t="s">
        <v>764</v>
      </c>
      <c r="C765" s="19">
        <v>3024.0</v>
      </c>
      <c r="D765" s="19">
        <v>3022.0</v>
      </c>
      <c r="E765" s="19">
        <v>2802.0</v>
      </c>
      <c r="F765" s="19">
        <v>3187.0</v>
      </c>
      <c r="G765" s="19">
        <v>2910.0</v>
      </c>
      <c r="H765" s="19">
        <v>1593.0</v>
      </c>
      <c r="I765" s="19">
        <v>2359.0</v>
      </c>
      <c r="J765" s="19">
        <v>1758.0</v>
      </c>
      <c r="K765" s="19">
        <v>1645.0</v>
      </c>
      <c r="L765" s="19">
        <v>1482.0</v>
      </c>
      <c r="M765" s="19">
        <v>1645.0</v>
      </c>
      <c r="N765" s="19">
        <v>0.0</v>
      </c>
      <c r="O765" s="19">
        <v>0.0</v>
      </c>
      <c r="P765" s="19">
        <v>0.0</v>
      </c>
      <c r="Q765" s="19">
        <v>0.0</v>
      </c>
      <c r="R765" s="19">
        <v>0.0</v>
      </c>
      <c r="S765" s="19">
        <v>0.0</v>
      </c>
      <c r="T765" s="19">
        <v>0.0</v>
      </c>
      <c r="U765" s="19">
        <v>0.0</v>
      </c>
      <c r="V765" s="19">
        <v>0.0</v>
      </c>
      <c r="W765" s="19">
        <v>0.0</v>
      </c>
      <c r="X765" s="19">
        <v>0.0</v>
      </c>
      <c r="Y765" s="19">
        <v>25427.0</v>
      </c>
      <c r="Z765" s="19">
        <v>0.0</v>
      </c>
      <c r="AA765" s="19">
        <v>25433.0</v>
      </c>
    </row>
    <row r="766" ht="14.25" hidden="1" customHeight="1">
      <c r="A766" s="11" t="s">
        <v>47</v>
      </c>
      <c r="B766" s="11" t="s">
        <v>765</v>
      </c>
      <c r="C766" s="12">
        <v>1140.0</v>
      </c>
      <c r="D766" s="12">
        <v>3413.0</v>
      </c>
      <c r="E766" s="12">
        <v>4497.0</v>
      </c>
      <c r="F766" s="12">
        <v>5095.0</v>
      </c>
      <c r="G766" s="12">
        <v>3234.0</v>
      </c>
      <c r="H766" s="12">
        <v>2997.0</v>
      </c>
      <c r="I766" s="12">
        <v>4732.0</v>
      </c>
      <c r="J766" s="12">
        <v>3475.0</v>
      </c>
      <c r="K766" s="12">
        <v>3715.0</v>
      </c>
      <c r="L766" s="12">
        <v>3354.0</v>
      </c>
      <c r="M766" s="12">
        <v>2929.0</v>
      </c>
      <c r="N766" s="12">
        <v>1378.0</v>
      </c>
      <c r="O766" s="12">
        <v>59.0</v>
      </c>
      <c r="P766" s="12">
        <v>0.0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0.0</v>
      </c>
      <c r="X766" s="12">
        <v>0.0</v>
      </c>
      <c r="Y766" s="12">
        <v>39959.0</v>
      </c>
      <c r="Z766" s="12">
        <v>59.0</v>
      </c>
      <c r="AA766" s="12">
        <v>40024.0</v>
      </c>
    </row>
    <row r="767" ht="14.25" hidden="1" customHeight="1">
      <c r="A767" s="18" t="s">
        <v>47</v>
      </c>
      <c r="B767" s="18" t="s">
        <v>766</v>
      </c>
      <c r="C767" s="19">
        <v>3703.0</v>
      </c>
      <c r="D767" s="19">
        <v>2847.0</v>
      </c>
      <c r="E767" s="19">
        <v>3703.0</v>
      </c>
      <c r="F767" s="19">
        <v>2846.0</v>
      </c>
      <c r="G767" s="19">
        <v>3073.0</v>
      </c>
      <c r="H767" s="19">
        <v>1708.0</v>
      </c>
      <c r="I767" s="19">
        <v>2617.0</v>
      </c>
      <c r="J767" s="19">
        <v>2391.0</v>
      </c>
      <c r="K767" s="19">
        <v>2673.0</v>
      </c>
      <c r="L767" s="19">
        <v>1764.0</v>
      </c>
      <c r="M767" s="19">
        <v>1817.0</v>
      </c>
      <c r="N767" s="19">
        <v>284.0</v>
      </c>
      <c r="O767" s="19">
        <v>0.0</v>
      </c>
      <c r="P767" s="19">
        <v>0.0</v>
      </c>
      <c r="Q767" s="19">
        <v>0.0</v>
      </c>
      <c r="R767" s="19">
        <v>0.0</v>
      </c>
      <c r="S767" s="19">
        <v>0.0</v>
      </c>
      <c r="T767" s="19">
        <v>0.0</v>
      </c>
      <c r="U767" s="19">
        <v>0.0</v>
      </c>
      <c r="V767" s="19">
        <v>0.0</v>
      </c>
      <c r="W767" s="19">
        <v>0.0</v>
      </c>
      <c r="X767" s="19">
        <v>0.0</v>
      </c>
      <c r="Y767" s="19">
        <v>29426.0</v>
      </c>
      <c r="Z767" s="19">
        <v>0.0</v>
      </c>
      <c r="AA767" s="19">
        <v>29431.0</v>
      </c>
    </row>
    <row r="768" ht="14.25" hidden="1" customHeight="1">
      <c r="A768" s="11" t="s">
        <v>47</v>
      </c>
      <c r="B768" s="11" t="s">
        <v>767</v>
      </c>
      <c r="C768" s="12">
        <v>4123.0</v>
      </c>
      <c r="D768" s="12">
        <v>3241.0</v>
      </c>
      <c r="E768" s="12">
        <v>3628.0</v>
      </c>
      <c r="F768" s="12">
        <v>2804.0</v>
      </c>
      <c r="G768" s="12">
        <v>0.0</v>
      </c>
      <c r="H768" s="12">
        <v>4013.0</v>
      </c>
      <c r="I768" s="12">
        <v>3348.0</v>
      </c>
      <c r="J768" s="12">
        <v>2197.0</v>
      </c>
      <c r="K768" s="12">
        <v>2467.0</v>
      </c>
      <c r="L768" s="12">
        <v>1317.0</v>
      </c>
      <c r="M768" s="12">
        <v>2028.0</v>
      </c>
      <c r="N768" s="12">
        <v>439.0</v>
      </c>
      <c r="O768" s="12">
        <v>1319.0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v>0.0</v>
      </c>
      <c r="Y768" s="12">
        <v>29605.0</v>
      </c>
      <c r="Z768" s="12">
        <v>1319.0</v>
      </c>
      <c r="AA768" s="12">
        <v>30931.0</v>
      </c>
    </row>
    <row r="769" ht="14.25" hidden="1" customHeight="1">
      <c r="A769" s="18" t="s">
        <v>47</v>
      </c>
      <c r="B769" s="18" t="s">
        <v>768</v>
      </c>
      <c r="C769" s="19">
        <v>3589.0</v>
      </c>
      <c r="D769" s="19">
        <v>3705.0</v>
      </c>
      <c r="E769" s="19">
        <v>4616.0</v>
      </c>
      <c r="F769" s="19">
        <v>1881.0</v>
      </c>
      <c r="G769" s="19">
        <v>3473.0</v>
      </c>
      <c r="H769" s="19">
        <v>1993.0</v>
      </c>
      <c r="I769" s="19">
        <v>2846.0</v>
      </c>
      <c r="J769" s="19">
        <v>2106.0</v>
      </c>
      <c r="K769" s="19">
        <v>2272.0</v>
      </c>
      <c r="L769" s="19">
        <v>1592.0</v>
      </c>
      <c r="M769" s="19">
        <v>1988.0</v>
      </c>
      <c r="N769" s="19">
        <v>455.0</v>
      </c>
      <c r="O769" s="19">
        <v>3076.0</v>
      </c>
      <c r="P769" s="19">
        <v>0.0</v>
      </c>
      <c r="Q769" s="19">
        <v>0.0</v>
      </c>
      <c r="R769" s="19">
        <v>0.0</v>
      </c>
      <c r="S769" s="19">
        <v>0.0</v>
      </c>
      <c r="T769" s="19">
        <v>0.0</v>
      </c>
      <c r="U769" s="19">
        <v>0.0</v>
      </c>
      <c r="V769" s="19">
        <v>0.0</v>
      </c>
      <c r="W769" s="19">
        <v>0.0</v>
      </c>
      <c r="X769" s="19">
        <v>0.0</v>
      </c>
      <c r="Y769" s="19">
        <v>30516.0</v>
      </c>
      <c r="Z769" s="19">
        <v>3076.0</v>
      </c>
      <c r="AA769" s="19">
        <v>33597.0</v>
      </c>
    </row>
    <row r="770" ht="14.25" hidden="1" customHeight="1">
      <c r="A770" s="11" t="s">
        <v>47</v>
      </c>
      <c r="B770" s="11" t="s">
        <v>769</v>
      </c>
      <c r="C770" s="12">
        <v>989.0</v>
      </c>
      <c r="D770" s="12">
        <v>0.0</v>
      </c>
      <c r="E770" s="12">
        <v>0.0</v>
      </c>
      <c r="F770" s="12">
        <v>0.0</v>
      </c>
      <c r="G770" s="12">
        <v>1645.0</v>
      </c>
      <c r="H770" s="12">
        <v>769.0</v>
      </c>
      <c r="I770" s="12">
        <v>878.0</v>
      </c>
      <c r="J770" s="12">
        <v>0.0</v>
      </c>
      <c r="K770" s="12">
        <v>0.0</v>
      </c>
      <c r="L770" s="12">
        <v>0.0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0.0</v>
      </c>
      <c r="X770" s="12">
        <v>0.0</v>
      </c>
      <c r="Y770" s="12">
        <v>4281.0</v>
      </c>
      <c r="Z770" s="12">
        <v>0.0</v>
      </c>
      <c r="AA770" s="12">
        <v>4283.0</v>
      </c>
    </row>
    <row r="771" ht="14.25" hidden="1" customHeight="1">
      <c r="A771" s="18" t="s">
        <v>47</v>
      </c>
      <c r="B771" s="18" t="s">
        <v>770</v>
      </c>
      <c r="C771" s="19">
        <v>2419.0</v>
      </c>
      <c r="D771" s="19">
        <v>2033.0</v>
      </c>
      <c r="E771" s="19">
        <v>1374.0</v>
      </c>
      <c r="F771" s="19">
        <v>0.0</v>
      </c>
      <c r="G771" s="19">
        <v>0.0</v>
      </c>
      <c r="H771" s="19">
        <v>2034.0</v>
      </c>
      <c r="I771" s="19">
        <v>1811.0</v>
      </c>
      <c r="J771" s="19">
        <v>1373.0</v>
      </c>
      <c r="K771" s="19">
        <v>931.0</v>
      </c>
      <c r="L771" s="19">
        <v>824.0</v>
      </c>
      <c r="M771" s="19">
        <v>0.0</v>
      </c>
      <c r="N771" s="19">
        <v>0.0</v>
      </c>
      <c r="O771" s="19">
        <v>0.0</v>
      </c>
      <c r="P771" s="19">
        <v>0.0</v>
      </c>
      <c r="Q771" s="19">
        <v>0.0</v>
      </c>
      <c r="R771" s="19">
        <v>0.0</v>
      </c>
      <c r="S771" s="19">
        <v>0.0</v>
      </c>
      <c r="T771" s="19">
        <v>0.0</v>
      </c>
      <c r="U771" s="19">
        <v>0.0</v>
      </c>
      <c r="V771" s="19">
        <v>0.0</v>
      </c>
      <c r="W771" s="19">
        <v>0.0</v>
      </c>
      <c r="X771" s="19">
        <v>0.0</v>
      </c>
      <c r="Y771" s="19">
        <v>12799.0</v>
      </c>
      <c r="Z771" s="19">
        <v>0.0</v>
      </c>
      <c r="AA771" s="19">
        <v>12802.0</v>
      </c>
    </row>
    <row r="772" ht="14.25" hidden="1" customHeight="1">
      <c r="A772" s="11" t="s">
        <v>47</v>
      </c>
      <c r="B772" s="11" t="s">
        <v>771</v>
      </c>
      <c r="C772" s="12">
        <v>56.0</v>
      </c>
      <c r="D772" s="12">
        <v>0.0</v>
      </c>
      <c r="E772" s="12">
        <v>56.0</v>
      </c>
      <c r="F772" s="12">
        <v>112.0</v>
      </c>
      <c r="G772" s="12">
        <v>112.0</v>
      </c>
      <c r="H772" s="12">
        <v>0.0</v>
      </c>
      <c r="I772" s="12">
        <v>112.0</v>
      </c>
      <c r="J772" s="12">
        <v>0.0</v>
      </c>
      <c r="K772" s="12">
        <v>0.0</v>
      </c>
      <c r="L772" s="12">
        <v>1170.0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0.0</v>
      </c>
      <c r="X772" s="12">
        <v>0.0</v>
      </c>
      <c r="Y772" s="12">
        <v>1618.0</v>
      </c>
      <c r="Z772" s="12">
        <v>0.0</v>
      </c>
      <c r="AA772" s="12">
        <v>1620.0</v>
      </c>
    </row>
    <row r="773" ht="14.25" hidden="1" customHeight="1">
      <c r="A773" s="18" t="s">
        <v>47</v>
      </c>
      <c r="B773" s="18" t="s">
        <v>772</v>
      </c>
      <c r="C773" s="19">
        <v>56.0</v>
      </c>
      <c r="D773" s="19">
        <v>0.0</v>
      </c>
      <c r="E773" s="19">
        <v>112.0</v>
      </c>
      <c r="F773" s="19">
        <v>56.0</v>
      </c>
      <c r="G773" s="19">
        <v>112.0</v>
      </c>
      <c r="H773" s="19">
        <v>0.0</v>
      </c>
      <c r="I773" s="19">
        <v>112.0</v>
      </c>
      <c r="J773" s="19">
        <v>0.0</v>
      </c>
      <c r="K773" s="19">
        <v>0.0</v>
      </c>
      <c r="L773" s="19">
        <v>930.0</v>
      </c>
      <c r="M773" s="19">
        <v>0.0</v>
      </c>
      <c r="N773" s="19">
        <v>0.0</v>
      </c>
      <c r="O773" s="19">
        <v>0.0</v>
      </c>
      <c r="P773" s="19">
        <v>0.0</v>
      </c>
      <c r="Q773" s="19">
        <v>0.0</v>
      </c>
      <c r="R773" s="19">
        <v>0.0</v>
      </c>
      <c r="S773" s="19">
        <v>0.0</v>
      </c>
      <c r="T773" s="19">
        <v>0.0</v>
      </c>
      <c r="U773" s="19">
        <v>0.0</v>
      </c>
      <c r="V773" s="19">
        <v>0.0</v>
      </c>
      <c r="W773" s="19">
        <v>0.0</v>
      </c>
      <c r="X773" s="19">
        <v>0.0</v>
      </c>
      <c r="Y773" s="19">
        <v>1378.0</v>
      </c>
      <c r="Z773" s="19">
        <v>0.0</v>
      </c>
      <c r="AA773" s="19">
        <v>1380.0</v>
      </c>
    </row>
    <row r="774" ht="14.25" hidden="1" customHeight="1">
      <c r="A774" s="11" t="s">
        <v>47</v>
      </c>
      <c r="B774" s="11" t="s">
        <v>773</v>
      </c>
      <c r="C774" s="12">
        <v>250.0</v>
      </c>
      <c r="D774" s="12">
        <v>119.0</v>
      </c>
      <c r="E774" s="12">
        <v>521.0</v>
      </c>
      <c r="F774" s="12">
        <v>255.0</v>
      </c>
      <c r="G774" s="12">
        <v>500.0</v>
      </c>
      <c r="H774" s="12">
        <v>150.0</v>
      </c>
      <c r="I774" s="12">
        <v>150.0</v>
      </c>
      <c r="J774" s="12">
        <v>100.0</v>
      </c>
      <c r="K774" s="12">
        <v>177.0</v>
      </c>
      <c r="L774" s="12">
        <v>20.0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v>0.0</v>
      </c>
      <c r="Y774" s="12">
        <v>2242.0</v>
      </c>
      <c r="Z774" s="12">
        <v>0.0</v>
      </c>
      <c r="AA774" s="12">
        <v>2243.0</v>
      </c>
    </row>
    <row r="775" ht="14.25" hidden="1" customHeight="1">
      <c r="A775" s="18" t="s">
        <v>47</v>
      </c>
      <c r="B775" s="18" t="s">
        <v>774</v>
      </c>
      <c r="C775" s="19">
        <v>300.0</v>
      </c>
      <c r="D775" s="19">
        <v>556.0</v>
      </c>
      <c r="E775" s="19">
        <v>3152.0</v>
      </c>
      <c r="F775" s="19">
        <v>935.0</v>
      </c>
      <c r="G775" s="19">
        <v>742.0</v>
      </c>
      <c r="H775" s="19">
        <v>0.0</v>
      </c>
      <c r="I775" s="19">
        <v>0.0</v>
      </c>
      <c r="J775" s="19">
        <v>0.0</v>
      </c>
      <c r="K775" s="19">
        <v>0.0</v>
      </c>
      <c r="L775" s="19">
        <v>0.0</v>
      </c>
      <c r="M775" s="19">
        <v>0.0</v>
      </c>
      <c r="N775" s="19">
        <v>908.0</v>
      </c>
      <c r="O775" s="19">
        <v>1592.0</v>
      </c>
      <c r="P775" s="19">
        <v>407.0</v>
      </c>
      <c r="Q775" s="19">
        <v>2018.0</v>
      </c>
      <c r="R775" s="19">
        <v>280.0</v>
      </c>
      <c r="S775" s="19">
        <v>710.0</v>
      </c>
      <c r="T775" s="19">
        <v>710.0</v>
      </c>
      <c r="U775" s="19">
        <v>835.0</v>
      </c>
      <c r="V775" s="19">
        <v>867.0</v>
      </c>
      <c r="W775" s="19">
        <v>985.0</v>
      </c>
      <c r="X775" s="19">
        <v>0.0</v>
      </c>
      <c r="Y775" s="19">
        <v>6593.0</v>
      </c>
      <c r="Z775" s="19">
        <v>8404.0</v>
      </c>
      <c r="AA775" s="19">
        <v>15001.0</v>
      </c>
    </row>
    <row r="776" ht="14.25" hidden="1" customHeight="1">
      <c r="A776" s="11" t="s">
        <v>47</v>
      </c>
      <c r="B776" s="11" t="s">
        <v>775</v>
      </c>
      <c r="C776" s="12">
        <v>2852.0</v>
      </c>
      <c r="D776" s="12">
        <v>6012.0</v>
      </c>
      <c r="E776" s="12">
        <v>6290.0</v>
      </c>
      <c r="F776" s="12">
        <v>4416.0</v>
      </c>
      <c r="G776" s="12">
        <v>4378.0</v>
      </c>
      <c r="H776" s="12">
        <v>4854.0</v>
      </c>
      <c r="I776" s="12">
        <v>6595.0</v>
      </c>
      <c r="J776" s="12">
        <v>5197.0</v>
      </c>
      <c r="K776" s="12">
        <v>3323.0</v>
      </c>
      <c r="L776" s="12">
        <v>4432.0</v>
      </c>
      <c r="M776" s="12">
        <v>4946.0</v>
      </c>
      <c r="N776" s="12">
        <v>5224.0</v>
      </c>
      <c r="O776" s="12">
        <v>9778.0</v>
      </c>
      <c r="P776" s="12">
        <v>9053.0</v>
      </c>
      <c r="Q776" s="12">
        <v>9346.0</v>
      </c>
      <c r="R776" s="12">
        <v>9463.0</v>
      </c>
      <c r="S776" s="12">
        <v>5635.0</v>
      </c>
      <c r="T776" s="12">
        <v>2446.0</v>
      </c>
      <c r="U776" s="12">
        <v>0.0</v>
      </c>
      <c r="V776" s="12">
        <v>0.0</v>
      </c>
      <c r="W776" s="12">
        <v>2148.0</v>
      </c>
      <c r="X776" s="12">
        <v>1815.0</v>
      </c>
      <c r="Y776" s="12">
        <v>58519.0</v>
      </c>
      <c r="Z776" s="12">
        <v>49684.0</v>
      </c>
      <c r="AA776" s="12">
        <v>108210.0</v>
      </c>
    </row>
    <row r="777" ht="14.25" hidden="1" customHeight="1">
      <c r="A777" s="18" t="s">
        <v>47</v>
      </c>
      <c r="B777" s="18" t="s">
        <v>776</v>
      </c>
      <c r="C777" s="19">
        <v>200.0</v>
      </c>
      <c r="D777" s="19">
        <v>252.0</v>
      </c>
      <c r="E777" s="19">
        <v>471.0</v>
      </c>
      <c r="F777" s="19">
        <v>405.0</v>
      </c>
      <c r="G777" s="19">
        <v>429.0</v>
      </c>
      <c r="H777" s="19">
        <v>250.0</v>
      </c>
      <c r="I777" s="19">
        <v>100.0</v>
      </c>
      <c r="J777" s="19">
        <v>50.0</v>
      </c>
      <c r="K777" s="19">
        <v>177.0</v>
      </c>
      <c r="L777" s="19">
        <v>110.0</v>
      </c>
      <c r="M777" s="19">
        <v>0.0</v>
      </c>
      <c r="N777" s="19">
        <v>0.0</v>
      </c>
      <c r="O777" s="19">
        <v>0.0</v>
      </c>
      <c r="P777" s="19">
        <v>0.0</v>
      </c>
      <c r="Q777" s="19">
        <v>0.0</v>
      </c>
      <c r="R777" s="19">
        <v>0.0</v>
      </c>
      <c r="S777" s="19">
        <v>0.0</v>
      </c>
      <c r="T777" s="19">
        <v>0.0</v>
      </c>
      <c r="U777" s="19">
        <v>0.0</v>
      </c>
      <c r="V777" s="19">
        <v>0.0</v>
      </c>
      <c r="W777" s="19">
        <v>0.0</v>
      </c>
      <c r="X777" s="19">
        <v>0.0</v>
      </c>
      <c r="Y777" s="19">
        <v>2444.0</v>
      </c>
      <c r="Z777" s="19">
        <v>0.0</v>
      </c>
      <c r="AA777" s="19">
        <v>2446.0</v>
      </c>
    </row>
    <row r="778" ht="14.25" hidden="1" customHeight="1">
      <c r="A778" s="11" t="s">
        <v>47</v>
      </c>
      <c r="B778" s="11" t="s">
        <v>777</v>
      </c>
      <c r="C778" s="12">
        <v>5398.0</v>
      </c>
      <c r="D778" s="12">
        <v>9190.0</v>
      </c>
      <c r="E778" s="12">
        <v>9365.0</v>
      </c>
      <c r="F778" s="12">
        <v>6969.0</v>
      </c>
      <c r="G778" s="12">
        <v>8482.0</v>
      </c>
      <c r="H778" s="12">
        <v>6912.0</v>
      </c>
      <c r="I778" s="12">
        <v>7847.0</v>
      </c>
      <c r="J778" s="12">
        <v>6888.0</v>
      </c>
      <c r="K778" s="12">
        <v>6334.0</v>
      </c>
      <c r="L778" s="12">
        <v>6321.0</v>
      </c>
      <c r="M778" s="12">
        <v>4679.0</v>
      </c>
      <c r="N778" s="12">
        <v>5389.0</v>
      </c>
      <c r="O778" s="12">
        <v>0.0</v>
      </c>
      <c r="P778" s="12">
        <v>1725.0</v>
      </c>
      <c r="Q778" s="12">
        <v>6955.0</v>
      </c>
      <c r="R778" s="12">
        <v>0.0</v>
      </c>
      <c r="S778" s="12">
        <v>5647.0</v>
      </c>
      <c r="T778" s="12">
        <v>10004.0</v>
      </c>
      <c r="U778" s="12">
        <v>10139.0</v>
      </c>
      <c r="V778" s="12">
        <v>9735.0</v>
      </c>
      <c r="W778" s="12">
        <v>10461.0</v>
      </c>
      <c r="X778" s="12">
        <v>721.0</v>
      </c>
      <c r="Y778" s="12">
        <v>83774.0</v>
      </c>
      <c r="Z778" s="12">
        <v>55387.0</v>
      </c>
      <c r="AA778" s="12">
        <v>139171.0</v>
      </c>
    </row>
    <row r="779" ht="14.25" hidden="1" customHeight="1">
      <c r="A779" s="18" t="s">
        <v>47</v>
      </c>
      <c r="B779" s="18" t="s">
        <v>778</v>
      </c>
      <c r="C779" s="19">
        <v>10018.0</v>
      </c>
      <c r="D779" s="19">
        <v>3739.0</v>
      </c>
      <c r="E779" s="19">
        <v>11592.0</v>
      </c>
      <c r="F779" s="19">
        <v>8072.0</v>
      </c>
      <c r="G779" s="19">
        <v>10089.0</v>
      </c>
      <c r="H779" s="19">
        <v>7551.0</v>
      </c>
      <c r="I779" s="19">
        <v>10913.0</v>
      </c>
      <c r="J779" s="19">
        <v>8971.0</v>
      </c>
      <c r="K779" s="19">
        <v>10062.0</v>
      </c>
      <c r="L779" s="19">
        <v>12264.0</v>
      </c>
      <c r="M779" s="19">
        <v>1643.0</v>
      </c>
      <c r="N779" s="19">
        <v>0.0</v>
      </c>
      <c r="O779" s="19">
        <v>0.0</v>
      </c>
      <c r="P779" s="19">
        <v>0.0</v>
      </c>
      <c r="Q779" s="19">
        <v>0.0</v>
      </c>
      <c r="R779" s="19">
        <v>0.0</v>
      </c>
      <c r="S779" s="19">
        <v>0.0</v>
      </c>
      <c r="T779" s="19">
        <v>0.0</v>
      </c>
      <c r="U779" s="19">
        <v>0.0</v>
      </c>
      <c r="V779" s="19">
        <v>0.0</v>
      </c>
      <c r="W779" s="19">
        <v>0.0</v>
      </c>
      <c r="X779" s="19">
        <v>0.0</v>
      </c>
      <c r="Y779" s="19">
        <v>94914.0</v>
      </c>
      <c r="Z779" s="19">
        <v>0.0</v>
      </c>
      <c r="AA779" s="19">
        <v>94919.0</v>
      </c>
    </row>
    <row r="780" ht="14.25" hidden="1" customHeight="1">
      <c r="A780" s="11" t="s">
        <v>47</v>
      </c>
      <c r="B780" s="11" t="s">
        <v>779</v>
      </c>
      <c r="C780" s="12">
        <v>0.0</v>
      </c>
      <c r="D780" s="12">
        <v>0.0</v>
      </c>
      <c r="E780" s="12">
        <v>112.0</v>
      </c>
      <c r="F780" s="12">
        <v>56.0</v>
      </c>
      <c r="G780" s="12">
        <v>56.0</v>
      </c>
      <c r="H780" s="12">
        <v>0.0</v>
      </c>
      <c r="I780" s="12">
        <v>112.0</v>
      </c>
      <c r="J780" s="12">
        <v>0.0</v>
      </c>
      <c r="K780" s="12">
        <v>0.0</v>
      </c>
      <c r="L780" s="12">
        <v>475.0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0.0</v>
      </c>
      <c r="X780" s="12">
        <v>0.0</v>
      </c>
      <c r="Y780" s="12">
        <v>811.0</v>
      </c>
      <c r="Z780" s="12">
        <v>0.0</v>
      </c>
      <c r="AA780" s="12">
        <v>812.0</v>
      </c>
    </row>
    <row r="781" ht="14.25" hidden="1" customHeight="1">
      <c r="A781" s="18" t="s">
        <v>47</v>
      </c>
      <c r="B781" s="18" t="s">
        <v>780</v>
      </c>
      <c r="C781" s="19">
        <v>0.0</v>
      </c>
      <c r="D781" s="19">
        <v>0.0</v>
      </c>
      <c r="E781" s="19">
        <v>0.0</v>
      </c>
      <c r="F781" s="19">
        <v>0.0</v>
      </c>
      <c r="G781" s="19">
        <v>135.0</v>
      </c>
      <c r="H781" s="19">
        <v>135.0</v>
      </c>
      <c r="I781" s="19">
        <v>0.0</v>
      </c>
      <c r="J781" s="19">
        <v>472.0</v>
      </c>
      <c r="K781" s="19">
        <v>0.0</v>
      </c>
      <c r="L781" s="19">
        <v>5604.0</v>
      </c>
      <c r="M781" s="19">
        <v>5120.0</v>
      </c>
      <c r="N781" s="19">
        <v>3973.0</v>
      </c>
      <c r="O781" s="19">
        <v>2995.0</v>
      </c>
      <c r="P781" s="19">
        <v>4855.0</v>
      </c>
      <c r="Q781" s="19">
        <v>4494.0</v>
      </c>
      <c r="R781" s="19">
        <v>7690.0</v>
      </c>
      <c r="S781" s="19">
        <v>3744.0</v>
      </c>
      <c r="T781" s="19">
        <v>5607.0</v>
      </c>
      <c r="U781" s="19">
        <v>3016.0</v>
      </c>
      <c r="V781" s="19">
        <v>4405.0</v>
      </c>
      <c r="W781" s="19">
        <v>3801.0</v>
      </c>
      <c r="X781" s="19">
        <v>420.0</v>
      </c>
      <c r="Y781" s="19">
        <v>15439.0</v>
      </c>
      <c r="Z781" s="19">
        <v>41027.0</v>
      </c>
      <c r="AA781" s="19">
        <v>56471.0</v>
      </c>
    </row>
    <row r="782" ht="14.25" hidden="1" customHeight="1">
      <c r="A782" s="11" t="s">
        <v>47</v>
      </c>
      <c r="B782" s="11" t="s">
        <v>781</v>
      </c>
      <c r="C782" s="12">
        <v>0.0</v>
      </c>
      <c r="D782" s="12">
        <v>0.0</v>
      </c>
      <c r="E782" s="12">
        <v>0.0</v>
      </c>
      <c r="F782" s="12">
        <v>0.0</v>
      </c>
      <c r="G782" s="12">
        <v>0.0</v>
      </c>
      <c r="H782" s="12">
        <v>0.0</v>
      </c>
      <c r="I782" s="12">
        <v>260.0</v>
      </c>
      <c r="J782" s="12">
        <v>8676.0</v>
      </c>
      <c r="K782" s="12">
        <v>3710.0</v>
      </c>
      <c r="L782" s="12">
        <v>1494.0</v>
      </c>
      <c r="M782" s="12">
        <v>0.0</v>
      </c>
      <c r="N782" s="12">
        <v>130.0</v>
      </c>
      <c r="O782" s="12">
        <v>1985.0</v>
      </c>
      <c r="P782" s="12">
        <v>1664.0</v>
      </c>
      <c r="Q782" s="12">
        <v>1742.0</v>
      </c>
      <c r="R782" s="12">
        <v>3425.0</v>
      </c>
      <c r="S782" s="12">
        <v>1209.0</v>
      </c>
      <c r="T782" s="12">
        <v>702.0</v>
      </c>
      <c r="U782" s="12">
        <v>1935.0</v>
      </c>
      <c r="V782" s="12">
        <v>1592.0</v>
      </c>
      <c r="W782" s="12">
        <v>1696.0</v>
      </c>
      <c r="X782" s="12">
        <v>220.0</v>
      </c>
      <c r="Y782" s="12">
        <v>14270.0</v>
      </c>
      <c r="Z782" s="12">
        <v>16170.0</v>
      </c>
      <c r="AA782" s="12">
        <v>30444.0</v>
      </c>
    </row>
    <row r="783" ht="14.25" hidden="1" customHeight="1">
      <c r="A783" s="18" t="s">
        <v>47</v>
      </c>
      <c r="B783" s="18" t="s">
        <v>782</v>
      </c>
      <c r="C783" s="19">
        <v>0.0</v>
      </c>
      <c r="D783" s="19">
        <v>0.0</v>
      </c>
      <c r="E783" s="19">
        <v>0.0</v>
      </c>
      <c r="F783" s="19">
        <v>0.0</v>
      </c>
      <c r="G783" s="19">
        <v>0.0</v>
      </c>
      <c r="H783" s="19">
        <v>0.0</v>
      </c>
      <c r="I783" s="19">
        <v>0.0</v>
      </c>
      <c r="J783" s="19">
        <v>5920.0</v>
      </c>
      <c r="K783" s="19">
        <v>2860.0</v>
      </c>
      <c r="L783" s="19">
        <v>1730.0</v>
      </c>
      <c r="M783" s="19">
        <v>2171.0</v>
      </c>
      <c r="N783" s="19">
        <v>1731.0</v>
      </c>
      <c r="O783" s="19">
        <v>2788.0</v>
      </c>
      <c r="P783" s="19">
        <v>1904.0</v>
      </c>
      <c r="Q783" s="19">
        <v>1142.0</v>
      </c>
      <c r="R783" s="19">
        <v>2340.0</v>
      </c>
      <c r="S783" s="19">
        <v>2425.0</v>
      </c>
      <c r="T783" s="19">
        <v>1459.0</v>
      </c>
      <c r="U783" s="19">
        <v>2512.0</v>
      </c>
      <c r="V783" s="19">
        <v>1376.0</v>
      </c>
      <c r="W783" s="19">
        <v>110.0</v>
      </c>
      <c r="X783" s="19">
        <v>330.0</v>
      </c>
      <c r="Y783" s="19">
        <v>14412.0</v>
      </c>
      <c r="Z783" s="19">
        <v>16386.0</v>
      </c>
      <c r="AA783" s="19">
        <v>30802.0</v>
      </c>
    </row>
    <row r="784" ht="14.25" hidden="1" customHeight="1">
      <c r="A784" s="11" t="s">
        <v>47</v>
      </c>
      <c r="B784" s="11" t="s">
        <v>783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945.0</v>
      </c>
      <c r="K784" s="12">
        <v>0.0</v>
      </c>
      <c r="L784" s="12">
        <v>5791.0</v>
      </c>
      <c r="M784" s="12">
        <v>3756.0</v>
      </c>
      <c r="N784" s="12">
        <v>4964.0</v>
      </c>
      <c r="O784" s="12">
        <v>5013.0</v>
      </c>
      <c r="P784" s="12">
        <v>3868.0</v>
      </c>
      <c r="Q784" s="12">
        <v>7238.0</v>
      </c>
      <c r="R784" s="12">
        <v>8705.0</v>
      </c>
      <c r="S784" s="12">
        <v>3840.0</v>
      </c>
      <c r="T784" s="12">
        <v>6358.0</v>
      </c>
      <c r="U784" s="12">
        <v>4306.0</v>
      </c>
      <c r="V784" s="12">
        <v>5030.0</v>
      </c>
      <c r="W784" s="12">
        <v>3780.0</v>
      </c>
      <c r="X784" s="12">
        <v>282.0</v>
      </c>
      <c r="Y784" s="12">
        <v>15456.0</v>
      </c>
      <c r="Z784" s="12">
        <v>48420.0</v>
      </c>
      <c r="AA784" s="12">
        <v>63882.0</v>
      </c>
    </row>
    <row r="785" ht="14.25" hidden="1" customHeight="1">
      <c r="A785" s="18" t="s">
        <v>47</v>
      </c>
      <c r="B785" s="18" t="s">
        <v>784</v>
      </c>
      <c r="C785" s="19">
        <v>0.0</v>
      </c>
      <c r="D785" s="19">
        <v>0.0</v>
      </c>
      <c r="E785" s="19">
        <v>0.0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3396.0</v>
      </c>
      <c r="L785" s="19">
        <v>0.0</v>
      </c>
      <c r="M785" s="19">
        <v>663.0</v>
      </c>
      <c r="N785" s="19">
        <v>0.0</v>
      </c>
      <c r="O785" s="19">
        <v>4393.0</v>
      </c>
      <c r="P785" s="19">
        <v>0.0</v>
      </c>
      <c r="Q785" s="19">
        <v>0.0</v>
      </c>
      <c r="R785" s="19">
        <v>0.0</v>
      </c>
      <c r="S785" s="19">
        <v>0.0</v>
      </c>
      <c r="T785" s="19">
        <v>0.0</v>
      </c>
      <c r="U785" s="19">
        <v>0.0</v>
      </c>
      <c r="V785" s="19">
        <v>0.0</v>
      </c>
      <c r="W785" s="19">
        <v>0.0</v>
      </c>
      <c r="X785" s="19">
        <v>0.0</v>
      </c>
      <c r="Y785" s="19">
        <v>4059.0</v>
      </c>
      <c r="Z785" s="19">
        <v>4393.0</v>
      </c>
      <c r="AA785" s="19">
        <v>8453.0</v>
      </c>
    </row>
    <row r="786" ht="14.25" hidden="1" customHeight="1">
      <c r="A786" s="11" t="s">
        <v>47</v>
      </c>
      <c r="B786" s="11" t="s">
        <v>785</v>
      </c>
      <c r="C786" s="12">
        <v>0.0</v>
      </c>
      <c r="D786" s="12">
        <v>0.0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3396.0</v>
      </c>
      <c r="L786" s="12">
        <v>266.0</v>
      </c>
      <c r="M786" s="12">
        <v>663.0</v>
      </c>
      <c r="N786" s="12">
        <v>133.0</v>
      </c>
      <c r="O786" s="12">
        <v>4127.0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v>0.0</v>
      </c>
      <c r="Y786" s="12">
        <v>4458.0</v>
      </c>
      <c r="Z786" s="12">
        <v>4127.0</v>
      </c>
      <c r="AA786" s="12">
        <v>8586.0</v>
      </c>
    </row>
    <row r="787" ht="14.25" hidden="1" customHeight="1">
      <c r="A787" s="18" t="s">
        <v>47</v>
      </c>
      <c r="B787" s="18" t="s">
        <v>786</v>
      </c>
      <c r="C787" s="19">
        <v>0.0</v>
      </c>
      <c r="D787" s="19">
        <v>0.0</v>
      </c>
      <c r="E787" s="19">
        <v>0.0</v>
      </c>
      <c r="F787" s="19">
        <v>0.0</v>
      </c>
      <c r="G787" s="19">
        <v>0.0</v>
      </c>
      <c r="H787" s="19">
        <v>0.0</v>
      </c>
      <c r="I787" s="19">
        <v>0.0</v>
      </c>
      <c r="J787" s="19">
        <v>0.0</v>
      </c>
      <c r="K787" s="19">
        <v>3396.0</v>
      </c>
      <c r="L787" s="19">
        <v>66.0</v>
      </c>
      <c r="M787" s="19">
        <v>531.0</v>
      </c>
      <c r="N787" s="19">
        <v>266.0</v>
      </c>
      <c r="O787" s="19">
        <v>4127.0</v>
      </c>
      <c r="P787" s="19">
        <v>0.0</v>
      </c>
      <c r="Q787" s="19">
        <v>0.0</v>
      </c>
      <c r="R787" s="19">
        <v>0.0</v>
      </c>
      <c r="S787" s="19">
        <v>0.0</v>
      </c>
      <c r="T787" s="19">
        <v>0.0</v>
      </c>
      <c r="U787" s="19">
        <v>0.0</v>
      </c>
      <c r="V787" s="19">
        <v>0.0</v>
      </c>
      <c r="W787" s="19">
        <v>0.0</v>
      </c>
      <c r="X787" s="19">
        <v>0.0</v>
      </c>
      <c r="Y787" s="19">
        <v>4259.0</v>
      </c>
      <c r="Z787" s="19">
        <v>4127.0</v>
      </c>
      <c r="AA787" s="19">
        <v>8387.0</v>
      </c>
    </row>
    <row r="788" ht="14.25" hidden="1" customHeight="1">
      <c r="A788" s="11" t="s">
        <v>47</v>
      </c>
      <c r="B788" s="11" t="s">
        <v>787</v>
      </c>
      <c r="C788" s="12">
        <v>0.0</v>
      </c>
      <c r="D788" s="12">
        <v>0.0</v>
      </c>
      <c r="E788" s="12">
        <v>0.0</v>
      </c>
      <c r="F788" s="12">
        <v>0.0</v>
      </c>
      <c r="G788" s="12">
        <v>0.0</v>
      </c>
      <c r="H788" s="12">
        <v>0.0</v>
      </c>
      <c r="I788" s="12">
        <v>0.0</v>
      </c>
      <c r="J788" s="12">
        <v>0.0</v>
      </c>
      <c r="K788" s="12">
        <v>3396.0</v>
      </c>
      <c r="L788" s="12">
        <v>0.0</v>
      </c>
      <c r="M788" s="12">
        <v>663.0</v>
      </c>
      <c r="N788" s="12">
        <v>199.0</v>
      </c>
      <c r="O788" s="12">
        <v>4193.0</v>
      </c>
      <c r="P788" s="12">
        <v>0.0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0.0</v>
      </c>
      <c r="X788" s="12">
        <v>0.0</v>
      </c>
      <c r="Y788" s="12">
        <v>4258.0</v>
      </c>
      <c r="Z788" s="12">
        <v>4193.0</v>
      </c>
      <c r="AA788" s="12">
        <v>8453.0</v>
      </c>
    </row>
    <row r="789" ht="14.25" hidden="1" customHeight="1">
      <c r="A789" s="18" t="s">
        <v>47</v>
      </c>
      <c r="B789" s="18" t="s">
        <v>788</v>
      </c>
      <c r="C789" s="19">
        <v>0.0</v>
      </c>
      <c r="D789" s="19">
        <v>0.0</v>
      </c>
      <c r="E789" s="19">
        <v>0.0</v>
      </c>
      <c r="F789" s="19">
        <v>0.0</v>
      </c>
      <c r="G789" s="19">
        <v>0.0</v>
      </c>
      <c r="H789" s="19">
        <v>0.0</v>
      </c>
      <c r="I789" s="19">
        <v>0.0</v>
      </c>
      <c r="J789" s="19">
        <v>0.0</v>
      </c>
      <c r="K789" s="19">
        <v>3396.0</v>
      </c>
      <c r="L789" s="19">
        <v>199.0</v>
      </c>
      <c r="M789" s="19">
        <v>729.0</v>
      </c>
      <c r="N789" s="19">
        <v>199.0</v>
      </c>
      <c r="O789" s="19">
        <v>3927.0</v>
      </c>
      <c r="P789" s="19">
        <v>0.0</v>
      </c>
      <c r="Q789" s="19">
        <v>0.0</v>
      </c>
      <c r="R789" s="19">
        <v>0.0</v>
      </c>
      <c r="S789" s="19">
        <v>0.0</v>
      </c>
      <c r="T789" s="19">
        <v>0.0</v>
      </c>
      <c r="U789" s="19">
        <v>0.0</v>
      </c>
      <c r="V789" s="19">
        <v>0.0</v>
      </c>
      <c r="W789" s="19">
        <v>0.0</v>
      </c>
      <c r="X789" s="19">
        <v>0.0</v>
      </c>
      <c r="Y789" s="19">
        <v>4523.0</v>
      </c>
      <c r="Z789" s="19">
        <v>3927.0</v>
      </c>
      <c r="AA789" s="19">
        <v>8453.0</v>
      </c>
    </row>
    <row r="790" ht="14.25" hidden="1" customHeight="1">
      <c r="A790" s="11" t="s">
        <v>47</v>
      </c>
      <c r="B790" s="11" t="s">
        <v>789</v>
      </c>
      <c r="C790" s="12">
        <v>0.0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3395.0</v>
      </c>
      <c r="L790" s="12">
        <v>399.0</v>
      </c>
      <c r="M790" s="12">
        <v>1061.0</v>
      </c>
      <c r="N790" s="12">
        <v>465.0</v>
      </c>
      <c r="O790" s="12">
        <v>2795.0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v>0.0</v>
      </c>
      <c r="Y790" s="12">
        <v>5320.0</v>
      </c>
      <c r="Z790" s="12">
        <v>2795.0</v>
      </c>
      <c r="AA790" s="12">
        <v>8117.0</v>
      </c>
    </row>
    <row r="791" ht="14.25" hidden="1" customHeight="1">
      <c r="A791" s="18" t="s">
        <v>47</v>
      </c>
      <c r="B791" s="18" t="s">
        <v>790</v>
      </c>
      <c r="C791" s="19">
        <v>0.0</v>
      </c>
      <c r="D791" s="19">
        <v>0.0</v>
      </c>
      <c r="E791" s="19">
        <v>0.0</v>
      </c>
      <c r="F791" s="19">
        <v>0.0</v>
      </c>
      <c r="G791" s="19">
        <v>0.0</v>
      </c>
      <c r="H791" s="19">
        <v>0.0</v>
      </c>
      <c r="I791" s="19">
        <v>0.0</v>
      </c>
      <c r="J791" s="19">
        <v>0.0</v>
      </c>
      <c r="K791" s="19">
        <v>3812.0</v>
      </c>
      <c r="L791" s="19">
        <v>0.0</v>
      </c>
      <c r="M791" s="19">
        <v>372.0</v>
      </c>
      <c r="N791" s="19">
        <v>74.0</v>
      </c>
      <c r="O791" s="19">
        <v>1571.0</v>
      </c>
      <c r="P791" s="19">
        <v>0.0</v>
      </c>
      <c r="Q791" s="19">
        <v>0.0</v>
      </c>
      <c r="R791" s="19">
        <v>0.0</v>
      </c>
      <c r="S791" s="19">
        <v>0.0</v>
      </c>
      <c r="T791" s="19">
        <v>0.0</v>
      </c>
      <c r="U791" s="19">
        <v>0.0</v>
      </c>
      <c r="V791" s="19">
        <v>0.0</v>
      </c>
      <c r="W791" s="19">
        <v>0.0</v>
      </c>
      <c r="X791" s="19">
        <v>0.0</v>
      </c>
      <c r="Y791" s="19">
        <v>4258.0</v>
      </c>
      <c r="Z791" s="19">
        <v>1571.0</v>
      </c>
      <c r="AA791" s="19">
        <v>5830.0</v>
      </c>
    </row>
    <row r="792" ht="14.25" hidden="1" customHeight="1">
      <c r="A792" s="11" t="s">
        <v>47</v>
      </c>
      <c r="B792" s="11" t="s">
        <v>791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3812.0</v>
      </c>
      <c r="L792" s="12">
        <v>148.0</v>
      </c>
      <c r="M792" s="12">
        <v>447.0</v>
      </c>
      <c r="N792" s="12">
        <v>149.0</v>
      </c>
      <c r="O792" s="12">
        <v>1421.0</v>
      </c>
      <c r="P792" s="12">
        <v>0.0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0.0</v>
      </c>
      <c r="X792" s="12">
        <v>0.0</v>
      </c>
      <c r="Y792" s="12">
        <v>4556.0</v>
      </c>
      <c r="Z792" s="12">
        <v>1421.0</v>
      </c>
      <c r="AA792" s="12">
        <v>5980.0</v>
      </c>
    </row>
    <row r="793" ht="14.25" hidden="1" customHeight="1">
      <c r="A793" s="18" t="s">
        <v>47</v>
      </c>
      <c r="B793" s="18" t="s">
        <v>792</v>
      </c>
      <c r="C793" s="19">
        <v>0.0</v>
      </c>
      <c r="D793" s="19">
        <v>0.0</v>
      </c>
      <c r="E793" s="19">
        <v>0.0</v>
      </c>
      <c r="F793" s="19">
        <v>0.0</v>
      </c>
      <c r="G793" s="19">
        <v>0.0</v>
      </c>
      <c r="H793" s="19">
        <v>0.0</v>
      </c>
      <c r="I793" s="19">
        <v>0.0</v>
      </c>
      <c r="J793" s="19">
        <v>0.0</v>
      </c>
      <c r="K793" s="19">
        <v>3812.0</v>
      </c>
      <c r="L793" s="19">
        <v>0.0</v>
      </c>
      <c r="M793" s="19">
        <v>447.0</v>
      </c>
      <c r="N793" s="19">
        <v>149.0</v>
      </c>
      <c r="O793" s="19">
        <v>1122.0</v>
      </c>
      <c r="P793" s="19">
        <v>0.0</v>
      </c>
      <c r="Q793" s="19">
        <v>0.0</v>
      </c>
      <c r="R793" s="19">
        <v>0.0</v>
      </c>
      <c r="S793" s="19">
        <v>0.0</v>
      </c>
      <c r="T793" s="19">
        <v>0.0</v>
      </c>
      <c r="U793" s="19">
        <v>0.0</v>
      </c>
      <c r="V793" s="19">
        <v>0.0</v>
      </c>
      <c r="W793" s="19">
        <v>0.0</v>
      </c>
      <c r="X793" s="19">
        <v>0.0</v>
      </c>
      <c r="Y793" s="19">
        <v>4408.0</v>
      </c>
      <c r="Z793" s="19">
        <v>1122.0</v>
      </c>
      <c r="AA793" s="19">
        <v>5532.0</v>
      </c>
    </row>
    <row r="794" ht="14.25" hidden="1" customHeight="1">
      <c r="A794" s="11" t="s">
        <v>47</v>
      </c>
      <c r="B794" s="11" t="s">
        <v>793</v>
      </c>
      <c r="C794" s="12">
        <v>0.0</v>
      </c>
      <c r="D794" s="12">
        <v>0.0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3812.0</v>
      </c>
      <c r="L794" s="12">
        <v>0.0</v>
      </c>
      <c r="M794" s="12">
        <v>596.0</v>
      </c>
      <c r="N794" s="12">
        <v>448.0</v>
      </c>
      <c r="O794" s="12">
        <v>673.0</v>
      </c>
      <c r="P794" s="12">
        <v>0.0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0.0</v>
      </c>
      <c r="X794" s="12">
        <v>0.0</v>
      </c>
      <c r="Y794" s="12">
        <v>4856.0</v>
      </c>
      <c r="Z794" s="12">
        <v>673.0</v>
      </c>
      <c r="AA794" s="12">
        <v>5531.0</v>
      </c>
    </row>
    <row r="795" ht="14.25" hidden="1" customHeight="1">
      <c r="A795" s="18" t="s">
        <v>47</v>
      </c>
      <c r="B795" s="18" t="s">
        <v>794</v>
      </c>
      <c r="C795" s="19">
        <v>0.0</v>
      </c>
      <c r="D795" s="19">
        <v>0.0</v>
      </c>
      <c r="E795" s="19">
        <v>0.0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3812.0</v>
      </c>
      <c r="L795" s="19">
        <v>0.0</v>
      </c>
      <c r="M795" s="19">
        <v>745.0</v>
      </c>
      <c r="N795" s="19">
        <v>149.0</v>
      </c>
      <c r="O795" s="19">
        <v>1197.0</v>
      </c>
      <c r="P795" s="19">
        <v>0.0</v>
      </c>
      <c r="Q795" s="19">
        <v>0.0</v>
      </c>
      <c r="R795" s="19">
        <v>0.0</v>
      </c>
      <c r="S795" s="19">
        <v>0.0</v>
      </c>
      <c r="T795" s="19">
        <v>0.0</v>
      </c>
      <c r="U795" s="19">
        <v>0.0</v>
      </c>
      <c r="V795" s="19">
        <v>0.0</v>
      </c>
      <c r="W795" s="19">
        <v>0.0</v>
      </c>
      <c r="X795" s="19">
        <v>0.0</v>
      </c>
      <c r="Y795" s="19">
        <v>4706.0</v>
      </c>
      <c r="Z795" s="19">
        <v>1197.0</v>
      </c>
      <c r="AA795" s="19">
        <v>5905.0</v>
      </c>
    </row>
    <row r="796" ht="14.25" hidden="1" customHeight="1">
      <c r="A796" s="11" t="s">
        <v>47</v>
      </c>
      <c r="B796" s="11" t="s">
        <v>795</v>
      </c>
      <c r="C796" s="12">
        <v>0.0</v>
      </c>
      <c r="D796" s="12">
        <v>0.0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3810.0</v>
      </c>
      <c r="L796" s="12">
        <v>73.0</v>
      </c>
      <c r="M796" s="12">
        <v>894.0</v>
      </c>
      <c r="N796" s="12">
        <v>897.0</v>
      </c>
      <c r="O796" s="12">
        <v>70.0</v>
      </c>
      <c r="P796" s="12">
        <v>0.0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0.0</v>
      </c>
      <c r="X796" s="12">
        <v>0.0</v>
      </c>
      <c r="Y796" s="12">
        <v>5674.0</v>
      </c>
      <c r="Z796" s="12">
        <v>70.0</v>
      </c>
      <c r="AA796" s="12">
        <v>5747.0</v>
      </c>
    </row>
    <row r="797" ht="14.25" hidden="1" customHeight="1">
      <c r="A797" s="18" t="s">
        <v>47</v>
      </c>
      <c r="B797" s="18" t="s">
        <v>796</v>
      </c>
      <c r="C797" s="19">
        <v>0.0</v>
      </c>
      <c r="D797" s="19">
        <v>0.0</v>
      </c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0.0</v>
      </c>
      <c r="K797" s="19">
        <v>0.0</v>
      </c>
      <c r="L797" s="19">
        <v>3718.0</v>
      </c>
      <c r="M797" s="19">
        <v>3519.0</v>
      </c>
      <c r="N797" s="19">
        <v>2445.0</v>
      </c>
      <c r="O797" s="19">
        <v>4148.0</v>
      </c>
      <c r="P797" s="19">
        <v>4017.0</v>
      </c>
      <c r="Q797" s="19">
        <v>4404.0</v>
      </c>
      <c r="R797" s="19">
        <v>4587.0</v>
      </c>
      <c r="S797" s="19">
        <v>2442.0</v>
      </c>
      <c r="T797" s="19">
        <v>3151.0</v>
      </c>
      <c r="U797" s="19">
        <v>1714.0</v>
      </c>
      <c r="V797" s="19">
        <v>80.0</v>
      </c>
      <c r="W797" s="19">
        <v>0.0</v>
      </c>
      <c r="X797" s="19">
        <v>0.0</v>
      </c>
      <c r="Y797" s="19">
        <v>9682.0</v>
      </c>
      <c r="Z797" s="19">
        <v>24543.0</v>
      </c>
      <c r="AA797" s="19">
        <v>34230.0</v>
      </c>
    </row>
    <row r="798" ht="14.25" hidden="1" customHeight="1">
      <c r="A798" s="11" t="s">
        <v>47</v>
      </c>
      <c r="B798" s="11" t="s">
        <v>797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4081.0</v>
      </c>
      <c r="M798" s="12">
        <v>2467.0</v>
      </c>
      <c r="N798" s="12">
        <v>2442.0</v>
      </c>
      <c r="O798" s="12">
        <v>1895.0</v>
      </c>
      <c r="P798" s="12">
        <v>3334.0</v>
      </c>
      <c r="Q798" s="12">
        <v>1681.0</v>
      </c>
      <c r="R798" s="12">
        <v>4521.0</v>
      </c>
      <c r="S798" s="12">
        <v>3369.0</v>
      </c>
      <c r="T798" s="12">
        <v>3796.0</v>
      </c>
      <c r="U798" s="12">
        <v>3609.0</v>
      </c>
      <c r="V798" s="12">
        <v>4043.0</v>
      </c>
      <c r="W798" s="12">
        <v>319.0</v>
      </c>
      <c r="X798" s="12">
        <v>0.0</v>
      </c>
      <c r="Y798" s="12">
        <v>8990.0</v>
      </c>
      <c r="Z798" s="12">
        <v>26567.0</v>
      </c>
      <c r="AA798" s="12">
        <v>35562.0</v>
      </c>
    </row>
    <row r="799" ht="14.25" hidden="1" customHeight="1">
      <c r="A799" s="18" t="s">
        <v>47</v>
      </c>
      <c r="B799" s="18" t="s">
        <v>798</v>
      </c>
      <c r="C799" s="19">
        <v>0.0</v>
      </c>
      <c r="D799" s="19">
        <v>0.0</v>
      </c>
      <c r="E799" s="19">
        <v>0.0</v>
      </c>
      <c r="F799" s="19">
        <v>0.0</v>
      </c>
      <c r="G799" s="19">
        <v>0.0</v>
      </c>
      <c r="H799" s="19">
        <v>0.0</v>
      </c>
      <c r="I799" s="19">
        <v>0.0</v>
      </c>
      <c r="J799" s="19">
        <v>0.0</v>
      </c>
      <c r="K799" s="19">
        <v>0.0</v>
      </c>
      <c r="L799" s="19">
        <v>6171.0</v>
      </c>
      <c r="M799" s="19">
        <v>2434.0</v>
      </c>
      <c r="N799" s="19">
        <v>2851.0</v>
      </c>
      <c r="O799" s="19">
        <v>7292.0</v>
      </c>
      <c r="P799" s="19">
        <v>2652.0</v>
      </c>
      <c r="Q799" s="19">
        <v>3105.0</v>
      </c>
      <c r="R799" s="19">
        <v>2978.0</v>
      </c>
      <c r="S799" s="19">
        <v>3659.0</v>
      </c>
      <c r="T799" s="19">
        <v>2270.0</v>
      </c>
      <c r="U799" s="19">
        <v>2890.0</v>
      </c>
      <c r="V799" s="19">
        <v>6619.0</v>
      </c>
      <c r="W799" s="19">
        <v>2811.0</v>
      </c>
      <c r="X799" s="19">
        <v>741.0</v>
      </c>
      <c r="Y799" s="19">
        <v>11456.0</v>
      </c>
      <c r="Z799" s="19">
        <v>35017.0</v>
      </c>
      <c r="AA799" s="19">
        <v>46479.0</v>
      </c>
    </row>
    <row r="800" ht="14.25" hidden="1" customHeight="1">
      <c r="A800" s="11" t="s">
        <v>47</v>
      </c>
      <c r="B800" s="11" t="s">
        <v>799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7868.0</v>
      </c>
      <c r="M800" s="12">
        <v>4217.0</v>
      </c>
      <c r="N800" s="12">
        <v>4101.0</v>
      </c>
      <c r="O800" s="12">
        <v>7041.0</v>
      </c>
      <c r="P800" s="12">
        <v>6117.0</v>
      </c>
      <c r="Q800" s="12">
        <v>4313.0</v>
      </c>
      <c r="R800" s="12">
        <v>4145.0</v>
      </c>
      <c r="S800" s="12">
        <v>5710.0</v>
      </c>
      <c r="T800" s="12">
        <v>5635.0</v>
      </c>
      <c r="U800" s="12">
        <v>4374.0</v>
      </c>
      <c r="V800" s="12">
        <v>3807.0</v>
      </c>
      <c r="W800" s="12">
        <v>3724.0</v>
      </c>
      <c r="X800" s="12">
        <v>508.0</v>
      </c>
      <c r="Y800" s="12">
        <v>16186.0</v>
      </c>
      <c r="Z800" s="12">
        <v>45374.0</v>
      </c>
      <c r="AA800" s="12">
        <v>61569.0</v>
      </c>
    </row>
    <row r="801" ht="14.25" hidden="1" customHeight="1">
      <c r="A801" s="18" t="s">
        <v>47</v>
      </c>
      <c r="B801" s="18" t="s">
        <v>800</v>
      </c>
      <c r="C801" s="19">
        <v>0.0</v>
      </c>
      <c r="D801" s="19">
        <v>0.0</v>
      </c>
      <c r="E801" s="19">
        <v>0.0</v>
      </c>
      <c r="F801" s="19">
        <v>0.0</v>
      </c>
      <c r="G801" s="19">
        <v>0.0</v>
      </c>
      <c r="H801" s="19">
        <v>0.0</v>
      </c>
      <c r="I801" s="19">
        <v>0.0</v>
      </c>
      <c r="J801" s="19">
        <v>0.0</v>
      </c>
      <c r="K801" s="19">
        <v>0.0</v>
      </c>
      <c r="L801" s="19">
        <v>0.0</v>
      </c>
      <c r="M801" s="19">
        <v>0.0</v>
      </c>
      <c r="N801" s="19">
        <v>641.0</v>
      </c>
      <c r="O801" s="19">
        <v>0.0</v>
      </c>
      <c r="P801" s="19">
        <v>3140.0</v>
      </c>
      <c r="Q801" s="19">
        <v>780.0</v>
      </c>
      <c r="R801" s="19">
        <v>0.0</v>
      </c>
      <c r="S801" s="19">
        <v>150.0</v>
      </c>
      <c r="T801" s="19">
        <v>177.0</v>
      </c>
      <c r="U801" s="19">
        <v>0.0</v>
      </c>
      <c r="V801" s="19">
        <v>0.0</v>
      </c>
      <c r="W801" s="19">
        <v>0.0</v>
      </c>
      <c r="X801" s="19">
        <v>0.0</v>
      </c>
      <c r="Y801" s="19">
        <v>641.0</v>
      </c>
      <c r="Z801" s="19">
        <v>4247.0</v>
      </c>
      <c r="AA801" s="19">
        <v>4889.0</v>
      </c>
    </row>
    <row r="802" ht="14.25" hidden="1" customHeight="1">
      <c r="A802" s="11" t="s">
        <v>47</v>
      </c>
      <c r="B802" s="11" t="s">
        <v>801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641.0</v>
      </c>
      <c r="O802" s="12">
        <v>0.0</v>
      </c>
      <c r="P802" s="12">
        <v>2190.0</v>
      </c>
      <c r="Q802" s="12">
        <v>300.0</v>
      </c>
      <c r="R802" s="12">
        <v>150.0</v>
      </c>
      <c r="S802" s="12">
        <v>300.0</v>
      </c>
      <c r="T802" s="12">
        <v>0.0</v>
      </c>
      <c r="U802" s="12">
        <v>0.0</v>
      </c>
      <c r="V802" s="12">
        <v>0.0</v>
      </c>
      <c r="W802" s="12">
        <v>0.0</v>
      </c>
      <c r="X802" s="12">
        <v>0.0</v>
      </c>
      <c r="Y802" s="12">
        <v>641.0</v>
      </c>
      <c r="Z802" s="12">
        <v>2940.0</v>
      </c>
      <c r="AA802" s="12">
        <v>3581.0</v>
      </c>
    </row>
    <row r="803" ht="14.25" hidden="1" customHeight="1">
      <c r="A803" s="18" t="s">
        <v>47</v>
      </c>
      <c r="B803" s="18" t="s">
        <v>802</v>
      </c>
      <c r="C803" s="19">
        <v>0.0</v>
      </c>
      <c r="D803" s="19">
        <v>0.0</v>
      </c>
      <c r="E803" s="19">
        <v>0.0</v>
      </c>
      <c r="F803" s="19">
        <v>0.0</v>
      </c>
      <c r="G803" s="19">
        <v>0.0</v>
      </c>
      <c r="H803" s="19">
        <v>0.0</v>
      </c>
      <c r="I803" s="19">
        <v>0.0</v>
      </c>
      <c r="J803" s="19">
        <v>0.0</v>
      </c>
      <c r="K803" s="19">
        <v>0.0</v>
      </c>
      <c r="L803" s="19">
        <v>0.0</v>
      </c>
      <c r="M803" s="19">
        <v>0.0</v>
      </c>
      <c r="N803" s="19">
        <v>491.0</v>
      </c>
      <c r="O803" s="19">
        <v>0.0</v>
      </c>
      <c r="P803" s="19">
        <v>2840.0</v>
      </c>
      <c r="Q803" s="19">
        <v>1980.0</v>
      </c>
      <c r="R803" s="19">
        <v>720.0</v>
      </c>
      <c r="S803" s="19">
        <v>426.0</v>
      </c>
      <c r="T803" s="19">
        <v>0.0</v>
      </c>
      <c r="U803" s="19">
        <v>300.0</v>
      </c>
      <c r="V803" s="19">
        <v>0.0</v>
      </c>
      <c r="W803" s="19">
        <v>0.0</v>
      </c>
      <c r="X803" s="19">
        <v>0.0</v>
      </c>
      <c r="Y803" s="19">
        <v>491.0</v>
      </c>
      <c r="Z803" s="19">
        <v>6266.0</v>
      </c>
      <c r="AA803" s="19">
        <v>6758.0</v>
      </c>
    </row>
    <row r="804" ht="14.25" hidden="1" customHeight="1">
      <c r="A804" s="11" t="s">
        <v>47</v>
      </c>
      <c r="B804" s="11" t="s">
        <v>803</v>
      </c>
      <c r="C804" s="12">
        <v>0.0</v>
      </c>
      <c r="D804" s="12">
        <v>0.0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303.0</v>
      </c>
      <c r="O804" s="12">
        <v>0.0</v>
      </c>
      <c r="P804" s="12">
        <v>4145.0</v>
      </c>
      <c r="Q804" s="12">
        <v>2415.0</v>
      </c>
      <c r="R804" s="12">
        <v>1619.0</v>
      </c>
      <c r="S804" s="12">
        <v>300.0</v>
      </c>
      <c r="T804" s="12">
        <v>0.0</v>
      </c>
      <c r="U804" s="12">
        <v>0.0</v>
      </c>
      <c r="V804" s="12">
        <v>0.0</v>
      </c>
      <c r="W804" s="12">
        <v>0.0</v>
      </c>
      <c r="X804" s="12">
        <v>0.0</v>
      </c>
      <c r="Y804" s="12">
        <v>303.0</v>
      </c>
      <c r="Z804" s="12">
        <v>8479.0</v>
      </c>
      <c r="AA804" s="12">
        <v>8784.0</v>
      </c>
    </row>
    <row r="805" ht="14.25" hidden="1" customHeight="1">
      <c r="A805" s="18" t="s">
        <v>47</v>
      </c>
      <c r="B805" s="18" t="s">
        <v>804</v>
      </c>
      <c r="C805" s="19">
        <v>0.0</v>
      </c>
      <c r="D805" s="19">
        <v>0.0</v>
      </c>
      <c r="E805" s="19">
        <v>0.0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0.0</v>
      </c>
      <c r="L805" s="19">
        <v>0.0</v>
      </c>
      <c r="M805" s="19">
        <v>0.0</v>
      </c>
      <c r="N805" s="19">
        <v>150.0</v>
      </c>
      <c r="O805" s="19">
        <v>0.0</v>
      </c>
      <c r="P805" s="19">
        <v>3710.0</v>
      </c>
      <c r="Q805" s="19">
        <v>135.0</v>
      </c>
      <c r="R805" s="19">
        <v>150.0</v>
      </c>
      <c r="S805" s="19">
        <v>300.0</v>
      </c>
      <c r="T805" s="19">
        <v>0.0</v>
      </c>
      <c r="U805" s="19">
        <v>0.0</v>
      </c>
      <c r="V805" s="19">
        <v>0.0</v>
      </c>
      <c r="W805" s="19">
        <v>0.0</v>
      </c>
      <c r="X805" s="19">
        <v>0.0</v>
      </c>
      <c r="Y805" s="19">
        <v>150.0</v>
      </c>
      <c r="Z805" s="19">
        <v>4295.0</v>
      </c>
      <c r="AA805" s="19">
        <v>4445.0</v>
      </c>
    </row>
    <row r="806" ht="14.25" hidden="1" customHeight="1">
      <c r="A806" s="11" t="s">
        <v>47</v>
      </c>
      <c r="B806" s="11" t="s">
        <v>805</v>
      </c>
      <c r="C806" s="12">
        <v>0.0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80.0</v>
      </c>
      <c r="P806" s="12">
        <v>35.0</v>
      </c>
      <c r="Q806" s="12">
        <v>166.0</v>
      </c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0.0</v>
      </c>
      <c r="X806" s="12">
        <v>0.0</v>
      </c>
      <c r="Y806" s="12">
        <v>0.0</v>
      </c>
      <c r="Z806" s="12">
        <v>281.0</v>
      </c>
      <c r="AA806" s="12">
        <v>281.0</v>
      </c>
    </row>
    <row r="807" ht="14.25" hidden="1" customHeight="1">
      <c r="A807" s="18" t="s">
        <v>47</v>
      </c>
      <c r="B807" s="18" t="s">
        <v>806</v>
      </c>
      <c r="C807" s="19">
        <v>0.0</v>
      </c>
      <c r="D807" s="19">
        <v>0.0</v>
      </c>
      <c r="E807" s="19">
        <v>0.0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0.0</v>
      </c>
      <c r="L807" s="19">
        <v>0.0</v>
      </c>
      <c r="M807" s="19">
        <v>0.0</v>
      </c>
      <c r="N807" s="19">
        <v>0.0</v>
      </c>
      <c r="O807" s="19">
        <v>247.0</v>
      </c>
      <c r="P807" s="19">
        <v>421.0</v>
      </c>
      <c r="Q807" s="19">
        <v>667.0</v>
      </c>
      <c r="R807" s="19">
        <v>157.0</v>
      </c>
      <c r="S807" s="19">
        <v>267.0</v>
      </c>
      <c r="T807" s="19">
        <v>247.0</v>
      </c>
      <c r="U807" s="19">
        <v>90.0</v>
      </c>
      <c r="V807" s="19">
        <v>112.0</v>
      </c>
      <c r="W807" s="19">
        <v>231.0</v>
      </c>
      <c r="X807" s="19">
        <v>0.0</v>
      </c>
      <c r="Y807" s="19">
        <v>0.0</v>
      </c>
      <c r="Z807" s="19">
        <v>2439.0</v>
      </c>
      <c r="AA807" s="19">
        <v>2443.0</v>
      </c>
    </row>
    <row r="808" ht="14.25" hidden="1" customHeight="1">
      <c r="A808" s="11" t="s">
        <v>47</v>
      </c>
      <c r="B808" s="11" t="s">
        <v>807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  <c r="O808" s="12">
        <v>180.0</v>
      </c>
      <c r="P808" s="12">
        <v>405.0</v>
      </c>
      <c r="Q808" s="12">
        <v>515.0</v>
      </c>
      <c r="R808" s="12">
        <v>45.0</v>
      </c>
      <c r="S808" s="12">
        <v>132.0</v>
      </c>
      <c r="T808" s="12">
        <v>157.0</v>
      </c>
      <c r="U808" s="12">
        <v>67.0</v>
      </c>
      <c r="V808" s="12">
        <v>67.0</v>
      </c>
      <c r="W808" s="12">
        <v>120.0</v>
      </c>
      <c r="X808" s="12">
        <v>0.0</v>
      </c>
      <c r="Y808" s="12">
        <v>0.0</v>
      </c>
      <c r="Z808" s="12">
        <v>1688.0</v>
      </c>
      <c r="AA808" s="12">
        <v>1690.0</v>
      </c>
    </row>
    <row r="809" ht="14.25" hidden="1" customHeight="1">
      <c r="A809" s="18" t="s">
        <v>47</v>
      </c>
      <c r="B809" s="18" t="s">
        <v>808</v>
      </c>
      <c r="C809" s="19">
        <v>0.0</v>
      </c>
      <c r="D809" s="19">
        <v>0.0</v>
      </c>
      <c r="E809" s="19">
        <v>0.0</v>
      </c>
      <c r="F809" s="19">
        <v>0.0</v>
      </c>
      <c r="G809" s="19">
        <v>0.0</v>
      </c>
      <c r="H809" s="19">
        <v>0.0</v>
      </c>
      <c r="I809" s="19">
        <v>0.0</v>
      </c>
      <c r="J809" s="19">
        <v>0.0</v>
      </c>
      <c r="K809" s="19">
        <v>0.0</v>
      </c>
      <c r="L809" s="19">
        <v>0.0</v>
      </c>
      <c r="M809" s="19">
        <v>0.0</v>
      </c>
      <c r="N809" s="19">
        <v>0.0</v>
      </c>
      <c r="O809" s="19">
        <v>270.0</v>
      </c>
      <c r="P809" s="19">
        <v>489.0</v>
      </c>
      <c r="Q809" s="19">
        <v>237.0</v>
      </c>
      <c r="R809" s="19">
        <v>157.0</v>
      </c>
      <c r="S809" s="19">
        <v>177.0</v>
      </c>
      <c r="T809" s="19">
        <v>270.0</v>
      </c>
      <c r="U809" s="19">
        <v>112.0</v>
      </c>
      <c r="V809" s="19">
        <v>0.0</v>
      </c>
      <c r="W809" s="19">
        <v>570.0</v>
      </c>
      <c r="X809" s="19">
        <v>0.0</v>
      </c>
      <c r="Y809" s="19">
        <v>0.0</v>
      </c>
      <c r="Z809" s="19">
        <v>2282.0</v>
      </c>
      <c r="AA809" s="19">
        <v>2284.0</v>
      </c>
    </row>
    <row r="810" ht="14.25" hidden="1" customHeight="1">
      <c r="A810" s="11" t="s">
        <v>47</v>
      </c>
      <c r="B810" s="11" t="s">
        <v>809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288.0</v>
      </c>
      <c r="P810" s="12">
        <v>278.0</v>
      </c>
      <c r="Q810" s="12">
        <v>252.0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v>0.0</v>
      </c>
      <c r="Y810" s="12">
        <v>0.0</v>
      </c>
      <c r="Z810" s="12">
        <v>818.0</v>
      </c>
      <c r="AA810" s="12">
        <v>818.0</v>
      </c>
    </row>
    <row r="811" ht="14.25" hidden="1" customHeight="1">
      <c r="A811" s="18" t="s">
        <v>47</v>
      </c>
      <c r="B811" s="18" t="s">
        <v>810</v>
      </c>
      <c r="C811" s="19">
        <v>0.0</v>
      </c>
      <c r="D811" s="19">
        <v>0.0</v>
      </c>
      <c r="E811" s="19">
        <v>0.0</v>
      </c>
      <c r="F811" s="19">
        <v>0.0</v>
      </c>
      <c r="G811" s="19">
        <v>0.0</v>
      </c>
      <c r="H811" s="19">
        <v>0.0</v>
      </c>
      <c r="I811" s="19">
        <v>0.0</v>
      </c>
      <c r="J811" s="19">
        <v>0.0</v>
      </c>
      <c r="K811" s="19">
        <v>0.0</v>
      </c>
      <c r="L811" s="19">
        <v>0.0</v>
      </c>
      <c r="M811" s="19">
        <v>0.0</v>
      </c>
      <c r="N811" s="19">
        <v>0.0</v>
      </c>
      <c r="O811" s="19">
        <v>900.0</v>
      </c>
      <c r="P811" s="19">
        <v>2377.0</v>
      </c>
      <c r="Q811" s="19">
        <v>2025.0</v>
      </c>
      <c r="R811" s="19">
        <v>2250.0</v>
      </c>
      <c r="S811" s="19">
        <v>1920.0</v>
      </c>
      <c r="T811" s="19">
        <v>1375.0</v>
      </c>
      <c r="U811" s="19">
        <v>1702.0</v>
      </c>
      <c r="V811" s="19">
        <v>1477.0</v>
      </c>
      <c r="W811" s="19">
        <v>1315.0</v>
      </c>
      <c r="X811" s="19">
        <v>225.0</v>
      </c>
      <c r="Y811" s="19">
        <v>0.0</v>
      </c>
      <c r="Z811" s="19">
        <v>15566.0</v>
      </c>
      <c r="AA811" s="19">
        <v>15567.0</v>
      </c>
    </row>
    <row r="812" ht="14.25" hidden="1" customHeight="1">
      <c r="A812" s="11" t="s">
        <v>47</v>
      </c>
      <c r="B812" s="11" t="s">
        <v>811</v>
      </c>
      <c r="C812" s="12">
        <v>0.0</v>
      </c>
      <c r="D812" s="12">
        <v>0.0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  <c r="O812" s="12">
        <v>189.0</v>
      </c>
      <c r="P812" s="12">
        <v>456.0</v>
      </c>
      <c r="Q812" s="12">
        <v>472.0</v>
      </c>
      <c r="R812" s="12">
        <v>717.0</v>
      </c>
      <c r="S812" s="12">
        <v>483.0</v>
      </c>
      <c r="T812" s="12">
        <v>903.0</v>
      </c>
      <c r="U812" s="12">
        <v>315.0</v>
      </c>
      <c r="V812" s="12">
        <v>280.0</v>
      </c>
      <c r="W812" s="12">
        <v>875.0</v>
      </c>
      <c r="X812" s="12">
        <v>70.0</v>
      </c>
      <c r="Y812" s="12">
        <v>0.0</v>
      </c>
      <c r="Z812" s="12">
        <v>4760.0</v>
      </c>
      <c r="AA812" s="12">
        <v>4761.0</v>
      </c>
    </row>
    <row r="813" ht="14.25" hidden="1" customHeight="1">
      <c r="A813" s="18" t="s">
        <v>47</v>
      </c>
      <c r="B813" s="18" t="s">
        <v>812</v>
      </c>
      <c r="C813" s="19">
        <v>0.0</v>
      </c>
      <c r="D813" s="19">
        <v>0.0</v>
      </c>
      <c r="E813" s="19">
        <v>0.0</v>
      </c>
      <c r="F813" s="19">
        <v>0.0</v>
      </c>
      <c r="G813" s="19">
        <v>0.0</v>
      </c>
      <c r="H813" s="19">
        <v>0.0</v>
      </c>
      <c r="I813" s="19">
        <v>0.0</v>
      </c>
      <c r="J813" s="19">
        <v>0.0</v>
      </c>
      <c r="K813" s="19">
        <v>0.0</v>
      </c>
      <c r="L813" s="19">
        <v>0.0</v>
      </c>
      <c r="M813" s="19">
        <v>0.0</v>
      </c>
      <c r="N813" s="19">
        <v>0.0</v>
      </c>
      <c r="O813" s="19">
        <v>346.0</v>
      </c>
      <c r="P813" s="19">
        <v>614.0</v>
      </c>
      <c r="Q813" s="19">
        <v>504.0</v>
      </c>
      <c r="R813" s="19">
        <v>679.0</v>
      </c>
      <c r="S813" s="19">
        <v>553.0</v>
      </c>
      <c r="T813" s="19">
        <v>868.0</v>
      </c>
      <c r="U813" s="19">
        <v>490.0</v>
      </c>
      <c r="V813" s="19">
        <v>315.0</v>
      </c>
      <c r="W813" s="19">
        <v>980.0</v>
      </c>
      <c r="X813" s="19">
        <v>105.0</v>
      </c>
      <c r="Y813" s="19">
        <v>0.0</v>
      </c>
      <c r="Z813" s="19">
        <v>5454.0</v>
      </c>
      <c r="AA813" s="19">
        <v>5454.0</v>
      </c>
    </row>
    <row r="814" ht="14.25" hidden="1" customHeight="1">
      <c r="A814" s="11" t="s">
        <v>47</v>
      </c>
      <c r="B814" s="11" t="s">
        <v>813</v>
      </c>
      <c r="C814" s="12">
        <v>0.0</v>
      </c>
      <c r="D814" s="12">
        <v>0.0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283.0</v>
      </c>
      <c r="P814" s="12">
        <v>370.0</v>
      </c>
      <c r="Q814" s="12">
        <v>598.0</v>
      </c>
      <c r="R814" s="12">
        <v>388.0</v>
      </c>
      <c r="S814" s="12">
        <v>378.0</v>
      </c>
      <c r="T814" s="12">
        <v>693.0</v>
      </c>
      <c r="U814" s="12">
        <v>420.0</v>
      </c>
      <c r="V814" s="12">
        <v>140.0</v>
      </c>
      <c r="W814" s="12">
        <v>665.0</v>
      </c>
      <c r="X814" s="12">
        <v>175.0</v>
      </c>
      <c r="Y814" s="12">
        <v>0.0</v>
      </c>
      <c r="Z814" s="12">
        <v>4110.0</v>
      </c>
      <c r="AA814" s="12">
        <v>4111.0</v>
      </c>
    </row>
    <row r="815" ht="14.25" hidden="1" customHeight="1">
      <c r="A815" s="18" t="s">
        <v>47</v>
      </c>
      <c r="B815" s="18" t="s">
        <v>814</v>
      </c>
      <c r="C815" s="19">
        <v>0.0</v>
      </c>
      <c r="D815" s="19">
        <v>0.0</v>
      </c>
      <c r="E815" s="19">
        <v>0.0</v>
      </c>
      <c r="F815" s="19">
        <v>0.0</v>
      </c>
      <c r="G815" s="19">
        <v>0.0</v>
      </c>
      <c r="H815" s="19">
        <v>0.0</v>
      </c>
      <c r="I815" s="19">
        <v>0.0</v>
      </c>
      <c r="J815" s="19">
        <v>0.0</v>
      </c>
      <c r="K815" s="19">
        <v>0.0</v>
      </c>
      <c r="L815" s="19">
        <v>0.0</v>
      </c>
      <c r="M815" s="19">
        <v>0.0</v>
      </c>
      <c r="N815" s="19">
        <v>0.0</v>
      </c>
      <c r="O815" s="19">
        <v>378.0</v>
      </c>
      <c r="P815" s="19">
        <v>346.0</v>
      </c>
      <c r="Q815" s="19">
        <v>598.0</v>
      </c>
      <c r="R815" s="19">
        <v>290.0</v>
      </c>
      <c r="S815" s="19">
        <v>588.0</v>
      </c>
      <c r="T815" s="19">
        <v>728.0</v>
      </c>
      <c r="U815" s="19">
        <v>420.0</v>
      </c>
      <c r="V815" s="19">
        <v>210.0</v>
      </c>
      <c r="W815" s="19">
        <v>700.0</v>
      </c>
      <c r="X815" s="19">
        <v>105.0</v>
      </c>
      <c r="Y815" s="19">
        <v>0.0</v>
      </c>
      <c r="Z815" s="19">
        <v>4363.0</v>
      </c>
      <c r="AA815" s="19">
        <v>4364.0</v>
      </c>
    </row>
    <row r="816" ht="14.25" hidden="1" customHeight="1">
      <c r="A816" s="11" t="s">
        <v>47</v>
      </c>
      <c r="B816" s="11" t="s">
        <v>815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0.0</v>
      </c>
      <c r="O816" s="12">
        <v>441.0</v>
      </c>
      <c r="P816" s="12">
        <v>504.0</v>
      </c>
      <c r="Q816" s="12">
        <v>441.0</v>
      </c>
      <c r="R816" s="12">
        <v>507.0</v>
      </c>
      <c r="S816" s="12">
        <v>553.0</v>
      </c>
      <c r="T816" s="12">
        <v>833.0</v>
      </c>
      <c r="U816" s="12">
        <v>595.0</v>
      </c>
      <c r="V816" s="12">
        <v>280.0</v>
      </c>
      <c r="W816" s="12">
        <v>1085.0</v>
      </c>
      <c r="X816" s="12">
        <v>140.0</v>
      </c>
      <c r="Y816" s="12">
        <v>0.0</v>
      </c>
      <c r="Z816" s="12">
        <v>5379.0</v>
      </c>
      <c r="AA816" s="12">
        <v>5379.0</v>
      </c>
    </row>
    <row r="817" ht="14.25" hidden="1" customHeight="1">
      <c r="A817" s="18" t="s">
        <v>47</v>
      </c>
      <c r="B817" s="18" t="s">
        <v>816</v>
      </c>
      <c r="C817" s="19">
        <v>0.0</v>
      </c>
      <c r="D817" s="19">
        <v>0.0</v>
      </c>
      <c r="E817" s="19">
        <v>0.0</v>
      </c>
      <c r="F817" s="19">
        <v>0.0</v>
      </c>
      <c r="G817" s="19">
        <v>0.0</v>
      </c>
      <c r="H817" s="19">
        <v>0.0</v>
      </c>
      <c r="I817" s="19">
        <v>0.0</v>
      </c>
      <c r="J817" s="19">
        <v>0.0</v>
      </c>
      <c r="K817" s="19">
        <v>0.0</v>
      </c>
      <c r="L817" s="19">
        <v>0.0</v>
      </c>
      <c r="M817" s="19">
        <v>0.0</v>
      </c>
      <c r="N817" s="19">
        <v>0.0</v>
      </c>
      <c r="O817" s="19">
        <v>72.0</v>
      </c>
      <c r="P817" s="19">
        <v>0.0</v>
      </c>
      <c r="Q817" s="19">
        <v>0.0</v>
      </c>
      <c r="R817" s="19">
        <v>0.0</v>
      </c>
      <c r="S817" s="19">
        <v>0.0</v>
      </c>
      <c r="T817" s="19">
        <v>0.0</v>
      </c>
      <c r="U817" s="19">
        <v>0.0</v>
      </c>
      <c r="V817" s="19">
        <v>0.0</v>
      </c>
      <c r="W817" s="19">
        <v>0.0</v>
      </c>
      <c r="X817" s="19">
        <v>0.0</v>
      </c>
      <c r="Y817" s="19">
        <v>0.0</v>
      </c>
      <c r="Z817" s="19">
        <v>72.0</v>
      </c>
      <c r="AA817" s="19">
        <v>72.0</v>
      </c>
    </row>
    <row r="818" ht="14.25" hidden="1" customHeight="1">
      <c r="A818" s="11" t="s">
        <v>47</v>
      </c>
      <c r="B818" s="11" t="s">
        <v>817</v>
      </c>
      <c r="C818" s="12">
        <v>0.0</v>
      </c>
      <c r="D818" s="12">
        <v>0.0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0.0</v>
      </c>
      <c r="K818" s="12">
        <v>0.0</v>
      </c>
      <c r="L818" s="12">
        <v>0.0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0.0</v>
      </c>
      <c r="X818" s="12">
        <v>0.0</v>
      </c>
      <c r="Y818" s="12">
        <v>0.0</v>
      </c>
      <c r="Z818" s="12">
        <v>0.0</v>
      </c>
      <c r="AA818" s="12">
        <v>0.0</v>
      </c>
    </row>
    <row r="819" ht="14.25" hidden="1" customHeight="1">
      <c r="A819" s="18" t="s">
        <v>47</v>
      </c>
      <c r="B819" s="18" t="s">
        <v>818</v>
      </c>
      <c r="C819" s="19">
        <v>0.0</v>
      </c>
      <c r="D819" s="19">
        <v>0.0</v>
      </c>
      <c r="E819" s="19">
        <v>0.0</v>
      </c>
      <c r="F819" s="19">
        <v>0.0</v>
      </c>
      <c r="G819" s="19">
        <v>0.0</v>
      </c>
      <c r="H819" s="19">
        <v>0.0</v>
      </c>
      <c r="I819" s="19">
        <v>0.0</v>
      </c>
      <c r="J819" s="19">
        <v>0.0</v>
      </c>
      <c r="K819" s="19">
        <v>0.0</v>
      </c>
      <c r="L819" s="19">
        <v>0.0</v>
      </c>
      <c r="M819" s="19">
        <v>0.0</v>
      </c>
      <c r="N819" s="19">
        <v>0.0</v>
      </c>
      <c r="O819" s="19">
        <v>750.0</v>
      </c>
      <c r="P819" s="19">
        <v>2051.0</v>
      </c>
      <c r="Q819" s="19">
        <v>2809.0</v>
      </c>
      <c r="R819" s="19">
        <v>2677.0</v>
      </c>
      <c r="S819" s="19">
        <v>2820.0</v>
      </c>
      <c r="T819" s="19">
        <v>2650.0</v>
      </c>
      <c r="U819" s="19">
        <v>1927.0</v>
      </c>
      <c r="V819" s="19">
        <v>1927.0</v>
      </c>
      <c r="W819" s="19">
        <v>2297.0</v>
      </c>
      <c r="X819" s="19">
        <v>150.0</v>
      </c>
      <c r="Y819" s="19">
        <v>0.0</v>
      </c>
      <c r="Z819" s="19">
        <v>20058.0</v>
      </c>
      <c r="AA819" s="19">
        <v>20060.0</v>
      </c>
    </row>
    <row r="820" ht="14.25" hidden="1" customHeight="1">
      <c r="A820" s="11" t="s">
        <v>47</v>
      </c>
      <c r="B820" s="11" t="s">
        <v>819</v>
      </c>
      <c r="C820" s="12">
        <v>0.0</v>
      </c>
      <c r="D820" s="12">
        <v>0.0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0.0</v>
      </c>
      <c r="M820" s="12">
        <v>0.0</v>
      </c>
      <c r="N820" s="12">
        <v>0.0</v>
      </c>
      <c r="O820" s="12">
        <v>600.0</v>
      </c>
      <c r="P820" s="12">
        <v>1402.0</v>
      </c>
      <c r="Q820" s="12">
        <v>2380.0</v>
      </c>
      <c r="R820" s="12">
        <v>2302.0</v>
      </c>
      <c r="S820" s="12">
        <v>1320.0</v>
      </c>
      <c r="T820" s="12">
        <v>1900.0</v>
      </c>
      <c r="U820" s="12">
        <v>1110.0</v>
      </c>
      <c r="V820" s="12">
        <v>1342.0</v>
      </c>
      <c r="W820" s="12">
        <v>1022.0</v>
      </c>
      <c r="X820" s="12">
        <v>300.0</v>
      </c>
      <c r="Y820" s="12">
        <v>0.0</v>
      </c>
      <c r="Z820" s="12">
        <v>13678.0</v>
      </c>
      <c r="AA820" s="12">
        <v>13680.0</v>
      </c>
    </row>
    <row r="821" ht="14.25" hidden="1" customHeight="1">
      <c r="A821" s="18" t="s">
        <v>47</v>
      </c>
      <c r="B821" s="18" t="s">
        <v>820</v>
      </c>
      <c r="C821" s="19">
        <v>0.0</v>
      </c>
      <c r="D821" s="19">
        <v>0.0</v>
      </c>
      <c r="E821" s="19">
        <v>0.0</v>
      </c>
      <c r="F821" s="19">
        <v>0.0</v>
      </c>
      <c r="G821" s="19">
        <v>0.0</v>
      </c>
      <c r="H821" s="19">
        <v>0.0</v>
      </c>
      <c r="I821" s="19">
        <v>0.0</v>
      </c>
      <c r="J821" s="19">
        <v>0.0</v>
      </c>
      <c r="K821" s="19">
        <v>0.0</v>
      </c>
      <c r="L821" s="19">
        <v>0.0</v>
      </c>
      <c r="M821" s="19">
        <v>0.0</v>
      </c>
      <c r="N821" s="19">
        <v>0.0</v>
      </c>
      <c r="O821" s="19">
        <v>675.0</v>
      </c>
      <c r="P821" s="19">
        <v>1635.0</v>
      </c>
      <c r="Q821" s="19">
        <v>2135.0</v>
      </c>
      <c r="R821" s="19">
        <v>2175.0</v>
      </c>
      <c r="S821" s="19">
        <v>1695.0</v>
      </c>
      <c r="T821" s="19">
        <v>2350.0</v>
      </c>
      <c r="U821" s="19">
        <v>1477.0</v>
      </c>
      <c r="V821" s="19">
        <v>1492.0</v>
      </c>
      <c r="W821" s="19">
        <v>955.0</v>
      </c>
      <c r="X821" s="19">
        <v>150.0</v>
      </c>
      <c r="Y821" s="19">
        <v>0.0</v>
      </c>
      <c r="Z821" s="19">
        <v>14739.0</v>
      </c>
      <c r="AA821" s="19">
        <v>14740.0</v>
      </c>
    </row>
    <row r="822" ht="14.25" hidden="1" customHeight="1">
      <c r="A822" s="11" t="s">
        <v>47</v>
      </c>
      <c r="B822" s="11" t="s">
        <v>821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750.0</v>
      </c>
      <c r="P822" s="12">
        <v>1983.0</v>
      </c>
      <c r="Q822" s="12">
        <v>2486.0</v>
      </c>
      <c r="R822" s="12">
        <v>2677.0</v>
      </c>
      <c r="S822" s="12">
        <v>1770.0</v>
      </c>
      <c r="T822" s="12">
        <v>2125.0</v>
      </c>
      <c r="U822" s="12">
        <v>1995.0</v>
      </c>
      <c r="V822" s="12">
        <v>1110.0</v>
      </c>
      <c r="W822" s="12">
        <v>2297.0</v>
      </c>
      <c r="X822" s="12">
        <v>225.0</v>
      </c>
      <c r="Y822" s="12">
        <v>0.0</v>
      </c>
      <c r="Z822" s="12">
        <v>17418.0</v>
      </c>
      <c r="AA822" s="12">
        <v>17420.0</v>
      </c>
    </row>
    <row r="823" ht="14.25" hidden="1" customHeight="1">
      <c r="A823" s="18" t="s">
        <v>47</v>
      </c>
      <c r="B823" s="18" t="s">
        <v>822</v>
      </c>
      <c r="C823" s="19">
        <v>0.0</v>
      </c>
      <c r="D823" s="19">
        <v>0.0</v>
      </c>
      <c r="E823" s="19">
        <v>0.0</v>
      </c>
      <c r="F823" s="19">
        <v>0.0</v>
      </c>
      <c r="G823" s="19">
        <v>0.0</v>
      </c>
      <c r="H823" s="19">
        <v>0.0</v>
      </c>
      <c r="I823" s="19">
        <v>0.0</v>
      </c>
      <c r="J823" s="19">
        <v>0.0</v>
      </c>
      <c r="K823" s="19">
        <v>0.0</v>
      </c>
      <c r="L823" s="19">
        <v>0.0</v>
      </c>
      <c r="M823" s="19">
        <v>0.0</v>
      </c>
      <c r="N823" s="19">
        <v>0.0</v>
      </c>
      <c r="O823" s="19">
        <v>270.0</v>
      </c>
      <c r="P823" s="19">
        <v>270.0</v>
      </c>
      <c r="Q823" s="19">
        <v>180.0</v>
      </c>
      <c r="R823" s="19">
        <v>315.0</v>
      </c>
      <c r="S823" s="19">
        <v>297.0</v>
      </c>
      <c r="T823" s="19">
        <v>675.0</v>
      </c>
      <c r="U823" s="19">
        <v>90.0</v>
      </c>
      <c r="V823" s="19">
        <v>0.0</v>
      </c>
      <c r="W823" s="19">
        <v>251.0</v>
      </c>
      <c r="X823" s="19">
        <v>0.0</v>
      </c>
      <c r="Y823" s="19">
        <v>0.0</v>
      </c>
      <c r="Z823" s="19">
        <v>2348.0</v>
      </c>
      <c r="AA823" s="19">
        <v>2348.0</v>
      </c>
    </row>
    <row r="824" ht="14.25" hidden="1" customHeight="1">
      <c r="A824" s="11" t="s">
        <v>47</v>
      </c>
      <c r="B824" s="11" t="s">
        <v>823</v>
      </c>
      <c r="C824" s="12">
        <v>0.0</v>
      </c>
      <c r="D824" s="12">
        <v>0.0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  <c r="O824" s="12">
        <v>225.0</v>
      </c>
      <c r="P824" s="12">
        <v>540.0</v>
      </c>
      <c r="Q824" s="12">
        <v>90.0</v>
      </c>
      <c r="R824" s="12">
        <v>180.0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0.0</v>
      </c>
      <c r="X824" s="12">
        <v>0.0</v>
      </c>
      <c r="Y824" s="12">
        <v>0.0</v>
      </c>
      <c r="Z824" s="12">
        <v>1035.0</v>
      </c>
      <c r="AA824" s="12">
        <v>1035.0</v>
      </c>
    </row>
    <row r="825" ht="14.25" hidden="1" customHeight="1">
      <c r="A825" s="18" t="s">
        <v>47</v>
      </c>
      <c r="B825" s="18" t="s">
        <v>824</v>
      </c>
      <c r="C825" s="19">
        <v>0.0</v>
      </c>
      <c r="D825" s="19">
        <v>0.0</v>
      </c>
      <c r="E825" s="19">
        <v>0.0</v>
      </c>
      <c r="F825" s="19">
        <v>0.0</v>
      </c>
      <c r="G825" s="19">
        <v>0.0</v>
      </c>
      <c r="H825" s="19">
        <v>0.0</v>
      </c>
      <c r="I825" s="19">
        <v>0.0</v>
      </c>
      <c r="J825" s="19">
        <v>0.0</v>
      </c>
      <c r="K825" s="19">
        <v>0.0</v>
      </c>
      <c r="L825" s="19">
        <v>0.0</v>
      </c>
      <c r="M825" s="19">
        <v>0.0</v>
      </c>
      <c r="N825" s="19">
        <v>0.0</v>
      </c>
      <c r="O825" s="19">
        <v>135.0</v>
      </c>
      <c r="P825" s="19">
        <v>90.0</v>
      </c>
      <c r="Q825" s="19">
        <v>447.0</v>
      </c>
      <c r="R825" s="19">
        <v>157.0</v>
      </c>
      <c r="S825" s="19">
        <v>132.0</v>
      </c>
      <c r="T825" s="19">
        <v>180.0</v>
      </c>
      <c r="U825" s="19">
        <v>67.0</v>
      </c>
      <c r="V825" s="19">
        <v>112.0</v>
      </c>
      <c r="W825" s="19">
        <v>94.0</v>
      </c>
      <c r="X825" s="19">
        <v>0.0</v>
      </c>
      <c r="Y825" s="19">
        <v>0.0</v>
      </c>
      <c r="Z825" s="19">
        <v>1414.0</v>
      </c>
      <c r="AA825" s="19">
        <v>1417.0</v>
      </c>
    </row>
    <row r="826" ht="14.25" hidden="1" customHeight="1">
      <c r="A826" s="11" t="s">
        <v>47</v>
      </c>
      <c r="B826" s="11" t="s">
        <v>825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225.0</v>
      </c>
      <c r="P826" s="12">
        <v>196.0</v>
      </c>
      <c r="Q826" s="12">
        <v>425.0</v>
      </c>
      <c r="R826" s="12">
        <v>202.0</v>
      </c>
      <c r="S826" s="12">
        <v>87.0</v>
      </c>
      <c r="T826" s="12">
        <v>22.0</v>
      </c>
      <c r="U826" s="12">
        <v>0.0</v>
      </c>
      <c r="V826" s="12">
        <v>0.0</v>
      </c>
      <c r="W826" s="12">
        <v>0.0</v>
      </c>
      <c r="X826" s="12">
        <v>0.0</v>
      </c>
      <c r="Y826" s="12">
        <v>0.0</v>
      </c>
      <c r="Z826" s="12">
        <v>1157.0</v>
      </c>
      <c r="AA826" s="12">
        <v>1159.0</v>
      </c>
    </row>
    <row r="827" ht="14.25" hidden="1" customHeight="1">
      <c r="A827" s="18" t="s">
        <v>47</v>
      </c>
      <c r="B827" s="18" t="s">
        <v>826</v>
      </c>
      <c r="C827" s="19">
        <v>0.0</v>
      </c>
      <c r="D827" s="19">
        <v>0.0</v>
      </c>
      <c r="E827" s="19">
        <v>0.0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0.0</v>
      </c>
      <c r="L827" s="19">
        <v>0.0</v>
      </c>
      <c r="M827" s="19">
        <v>0.0</v>
      </c>
      <c r="N827" s="19">
        <v>0.0</v>
      </c>
      <c r="O827" s="19">
        <v>40.0</v>
      </c>
      <c r="P827" s="19">
        <v>0.0</v>
      </c>
      <c r="Q827" s="19">
        <v>20.0</v>
      </c>
      <c r="R827" s="19">
        <v>0.0</v>
      </c>
      <c r="S827" s="19">
        <v>18.0</v>
      </c>
      <c r="T827" s="19">
        <v>0.0</v>
      </c>
      <c r="U827" s="19">
        <v>0.0</v>
      </c>
      <c r="V827" s="19">
        <v>0.0</v>
      </c>
      <c r="W827" s="19">
        <v>0.0</v>
      </c>
      <c r="X827" s="19">
        <v>0.0</v>
      </c>
      <c r="Y827" s="19">
        <v>0.0</v>
      </c>
      <c r="Z827" s="19">
        <v>78.0</v>
      </c>
      <c r="AA827" s="19">
        <v>78.0</v>
      </c>
    </row>
    <row r="828" ht="14.25" hidden="1" customHeight="1">
      <c r="A828" s="11" t="s">
        <v>47</v>
      </c>
      <c r="B828" s="11" t="s">
        <v>827</v>
      </c>
      <c r="C828" s="12">
        <v>0.0</v>
      </c>
      <c r="D828" s="12">
        <v>0.0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0.0</v>
      </c>
      <c r="N828" s="12">
        <v>0.0</v>
      </c>
      <c r="O828" s="12">
        <v>40.0</v>
      </c>
      <c r="P828" s="12">
        <v>0.0</v>
      </c>
      <c r="Q828" s="12">
        <v>20.0</v>
      </c>
      <c r="R828" s="12">
        <v>0.0</v>
      </c>
      <c r="S828" s="12">
        <v>18.0</v>
      </c>
      <c r="T828" s="12">
        <v>0.0</v>
      </c>
      <c r="U828" s="12">
        <v>0.0</v>
      </c>
      <c r="V828" s="12">
        <v>0.0</v>
      </c>
      <c r="W828" s="12">
        <v>1136.0</v>
      </c>
      <c r="X828" s="12">
        <v>0.0</v>
      </c>
      <c r="Y828" s="12">
        <v>0.0</v>
      </c>
      <c r="Z828" s="12">
        <v>1214.0</v>
      </c>
      <c r="AA828" s="12">
        <v>1214.0</v>
      </c>
    </row>
    <row r="829" ht="14.25" hidden="1" customHeight="1">
      <c r="A829" s="18" t="s">
        <v>47</v>
      </c>
      <c r="B829" s="18" t="s">
        <v>828</v>
      </c>
      <c r="C829" s="19">
        <v>0.0</v>
      </c>
      <c r="D829" s="19">
        <v>0.0</v>
      </c>
      <c r="E829" s="19">
        <v>0.0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0.0</v>
      </c>
      <c r="L829" s="19">
        <v>0.0</v>
      </c>
      <c r="M829" s="19">
        <v>0.0</v>
      </c>
      <c r="N829" s="19">
        <v>0.0</v>
      </c>
      <c r="O829" s="19">
        <v>60.0</v>
      </c>
      <c r="P829" s="19">
        <v>108.0</v>
      </c>
      <c r="Q829" s="19">
        <v>540.0</v>
      </c>
      <c r="R829" s="19">
        <v>0.0</v>
      </c>
      <c r="S829" s="19">
        <v>0.0</v>
      </c>
      <c r="T829" s="19">
        <v>0.0</v>
      </c>
      <c r="U829" s="19">
        <v>0.0</v>
      </c>
      <c r="V829" s="19">
        <v>0.0</v>
      </c>
      <c r="W829" s="19">
        <v>0.0</v>
      </c>
      <c r="X829" s="19">
        <v>0.0</v>
      </c>
      <c r="Y829" s="19">
        <v>0.0</v>
      </c>
      <c r="Z829" s="19">
        <v>708.0</v>
      </c>
      <c r="AA829" s="19">
        <v>708.0</v>
      </c>
    </row>
    <row r="830" ht="14.25" hidden="1" customHeight="1">
      <c r="A830" s="11" t="s">
        <v>47</v>
      </c>
      <c r="B830" s="11" t="s">
        <v>829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  <c r="N830" s="12">
        <v>0.0</v>
      </c>
      <c r="O830" s="12">
        <v>40.0</v>
      </c>
      <c r="P830" s="12">
        <v>138.0</v>
      </c>
      <c r="Q830" s="12">
        <v>600.0</v>
      </c>
      <c r="R830" s="12">
        <v>0.0</v>
      </c>
      <c r="S830" s="12">
        <v>18.0</v>
      </c>
      <c r="T830" s="12">
        <v>0.0</v>
      </c>
      <c r="U830" s="12">
        <v>0.0</v>
      </c>
      <c r="V830" s="12">
        <v>0.0</v>
      </c>
      <c r="W830" s="12">
        <v>194.0</v>
      </c>
      <c r="X830" s="12">
        <v>0.0</v>
      </c>
      <c r="Y830" s="12">
        <v>0.0</v>
      </c>
      <c r="Z830" s="12">
        <v>990.0</v>
      </c>
      <c r="AA830" s="12">
        <v>990.0</v>
      </c>
    </row>
    <row r="831" ht="14.25" hidden="1" customHeight="1">
      <c r="A831" s="18" t="s">
        <v>47</v>
      </c>
      <c r="B831" s="18" t="s">
        <v>830</v>
      </c>
      <c r="C831" s="19">
        <v>0.0</v>
      </c>
      <c r="D831" s="19">
        <v>0.0</v>
      </c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300.0</v>
      </c>
      <c r="P831" s="19">
        <v>660.0</v>
      </c>
      <c r="Q831" s="19">
        <v>440.0</v>
      </c>
      <c r="R831" s="19">
        <v>196.0</v>
      </c>
      <c r="S831" s="19">
        <v>360.0</v>
      </c>
      <c r="T831" s="19">
        <v>0.0</v>
      </c>
      <c r="U831" s="19">
        <v>240.0</v>
      </c>
      <c r="V831" s="19">
        <v>240.0</v>
      </c>
      <c r="W831" s="19">
        <v>360.0</v>
      </c>
      <c r="X831" s="19">
        <v>0.0</v>
      </c>
      <c r="Y831" s="19">
        <v>0.0</v>
      </c>
      <c r="Z831" s="19">
        <v>2796.0</v>
      </c>
      <c r="AA831" s="19">
        <v>2796.0</v>
      </c>
    </row>
    <row r="832" ht="14.25" hidden="1" customHeight="1">
      <c r="A832" s="11" t="s">
        <v>47</v>
      </c>
      <c r="B832" s="11" t="s">
        <v>831</v>
      </c>
      <c r="C832" s="12">
        <v>0.0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  <c r="O832" s="12">
        <v>240.0</v>
      </c>
      <c r="P832" s="12">
        <v>960.0</v>
      </c>
      <c r="Q832" s="12">
        <v>1020.0</v>
      </c>
      <c r="R832" s="12">
        <v>240.0</v>
      </c>
      <c r="S832" s="12">
        <v>480.0</v>
      </c>
      <c r="T832" s="12">
        <v>0.0</v>
      </c>
      <c r="U832" s="12">
        <v>420.0</v>
      </c>
      <c r="V832" s="12">
        <v>480.0</v>
      </c>
      <c r="W832" s="12">
        <v>480.0</v>
      </c>
      <c r="X832" s="12">
        <v>0.0</v>
      </c>
      <c r="Y832" s="12">
        <v>0.0</v>
      </c>
      <c r="Z832" s="12">
        <v>4320.0</v>
      </c>
      <c r="AA832" s="12">
        <v>4320.0</v>
      </c>
    </row>
    <row r="833" ht="14.25" hidden="1" customHeight="1">
      <c r="A833" s="18" t="s">
        <v>47</v>
      </c>
      <c r="B833" s="18" t="s">
        <v>832</v>
      </c>
      <c r="C833" s="19">
        <v>0.0</v>
      </c>
      <c r="D833" s="19">
        <v>0.0</v>
      </c>
      <c r="E833" s="19">
        <v>0.0</v>
      </c>
      <c r="F833" s="19">
        <v>0.0</v>
      </c>
      <c r="G833" s="19">
        <v>0.0</v>
      </c>
      <c r="H833" s="19">
        <v>0.0</v>
      </c>
      <c r="I833" s="19">
        <v>0.0</v>
      </c>
      <c r="J833" s="19">
        <v>0.0</v>
      </c>
      <c r="K833" s="19">
        <v>0.0</v>
      </c>
      <c r="L833" s="19">
        <v>0.0</v>
      </c>
      <c r="M833" s="19">
        <v>0.0</v>
      </c>
      <c r="N833" s="19">
        <v>0.0</v>
      </c>
      <c r="O833" s="19">
        <v>180.0</v>
      </c>
      <c r="P833" s="19">
        <v>1020.0</v>
      </c>
      <c r="Q833" s="19">
        <v>1160.0</v>
      </c>
      <c r="R833" s="19">
        <v>272.0</v>
      </c>
      <c r="S833" s="19">
        <v>360.0</v>
      </c>
      <c r="T833" s="19">
        <v>0.0</v>
      </c>
      <c r="U833" s="19">
        <v>360.0</v>
      </c>
      <c r="V833" s="19">
        <v>540.0</v>
      </c>
      <c r="W833" s="19">
        <v>300.0</v>
      </c>
      <c r="X833" s="19">
        <v>0.0</v>
      </c>
      <c r="Y833" s="19">
        <v>0.0</v>
      </c>
      <c r="Z833" s="19">
        <v>4192.0</v>
      </c>
      <c r="AA833" s="19">
        <v>4192.0</v>
      </c>
    </row>
    <row r="834" ht="14.25" hidden="1" customHeight="1">
      <c r="A834" s="11" t="s">
        <v>47</v>
      </c>
      <c r="B834" s="11" t="s">
        <v>833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  <c r="O834" s="12">
        <v>1344.0</v>
      </c>
      <c r="P834" s="12">
        <v>490.0</v>
      </c>
      <c r="Q834" s="12">
        <v>128.0</v>
      </c>
      <c r="R834" s="12">
        <v>0.0</v>
      </c>
      <c r="S834" s="12">
        <v>320.0</v>
      </c>
      <c r="T834" s="12">
        <v>320.0</v>
      </c>
      <c r="U834" s="12">
        <v>448.0</v>
      </c>
      <c r="V834" s="12">
        <v>256.0</v>
      </c>
      <c r="W834" s="12">
        <v>192.0</v>
      </c>
      <c r="X834" s="12">
        <v>0.0</v>
      </c>
      <c r="Y834" s="12">
        <v>0.0</v>
      </c>
      <c r="Z834" s="12">
        <v>3498.0</v>
      </c>
      <c r="AA834" s="12">
        <v>3498.0</v>
      </c>
    </row>
    <row r="835" ht="14.25" hidden="1" customHeight="1">
      <c r="A835" s="18" t="s">
        <v>47</v>
      </c>
      <c r="B835" s="18" t="s">
        <v>834</v>
      </c>
      <c r="C835" s="19">
        <v>0.0</v>
      </c>
      <c r="D835" s="19">
        <v>0.0</v>
      </c>
      <c r="E835" s="19">
        <v>0.0</v>
      </c>
      <c r="F835" s="19">
        <v>0.0</v>
      </c>
      <c r="G835" s="19">
        <v>0.0</v>
      </c>
      <c r="H835" s="19">
        <v>0.0</v>
      </c>
      <c r="I835" s="19">
        <v>0.0</v>
      </c>
      <c r="J835" s="19">
        <v>0.0</v>
      </c>
      <c r="K835" s="19">
        <v>0.0</v>
      </c>
      <c r="L835" s="19">
        <v>0.0</v>
      </c>
      <c r="M835" s="19">
        <v>0.0</v>
      </c>
      <c r="N835" s="19">
        <v>0.0</v>
      </c>
      <c r="O835" s="19">
        <v>240.0</v>
      </c>
      <c r="P835" s="19">
        <v>720.0</v>
      </c>
      <c r="Q835" s="19">
        <v>1040.0</v>
      </c>
      <c r="R835" s="19">
        <v>196.0</v>
      </c>
      <c r="S835" s="19">
        <v>120.0</v>
      </c>
      <c r="T835" s="19">
        <v>120.0</v>
      </c>
      <c r="U835" s="19">
        <v>240.0</v>
      </c>
      <c r="V835" s="19">
        <v>60.0</v>
      </c>
      <c r="W835" s="19">
        <v>420.0</v>
      </c>
      <c r="X835" s="19">
        <v>0.0</v>
      </c>
      <c r="Y835" s="19">
        <v>0.0</v>
      </c>
      <c r="Z835" s="19">
        <v>3156.0</v>
      </c>
      <c r="AA835" s="19">
        <v>3156.0</v>
      </c>
    </row>
    <row r="836" ht="14.25" hidden="1" customHeight="1">
      <c r="A836" s="11" t="s">
        <v>47</v>
      </c>
      <c r="B836" s="11" t="s">
        <v>473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0.0</v>
      </c>
      <c r="N836" s="12">
        <v>0.0</v>
      </c>
      <c r="O836" s="12">
        <v>9758.0</v>
      </c>
      <c r="P836" s="12">
        <v>2774.0</v>
      </c>
      <c r="Q836" s="12">
        <v>5248.0</v>
      </c>
      <c r="R836" s="12">
        <v>11787.0</v>
      </c>
      <c r="S836" s="12">
        <v>830.0</v>
      </c>
      <c r="T836" s="12">
        <v>5634.0</v>
      </c>
      <c r="U836" s="12">
        <v>3286.0</v>
      </c>
      <c r="V836" s="12">
        <v>640.0</v>
      </c>
      <c r="W836" s="12">
        <v>1800.0</v>
      </c>
      <c r="X836" s="12">
        <v>360.0</v>
      </c>
      <c r="Y836" s="12">
        <v>0.0</v>
      </c>
      <c r="Z836" s="12">
        <v>42117.0</v>
      </c>
      <c r="AA836" s="12">
        <v>42119.0</v>
      </c>
    </row>
    <row r="837" ht="14.25" hidden="1" customHeight="1">
      <c r="A837" s="18" t="s">
        <v>47</v>
      </c>
      <c r="B837" s="18" t="s">
        <v>474</v>
      </c>
      <c r="C837" s="19">
        <v>0.0</v>
      </c>
      <c r="D837" s="19">
        <v>0.0</v>
      </c>
      <c r="E837" s="19">
        <v>0.0</v>
      </c>
      <c r="F837" s="19">
        <v>0.0</v>
      </c>
      <c r="G837" s="19">
        <v>0.0</v>
      </c>
      <c r="H837" s="19">
        <v>0.0</v>
      </c>
      <c r="I837" s="19">
        <v>0.0</v>
      </c>
      <c r="J837" s="19">
        <v>0.0</v>
      </c>
      <c r="K837" s="19">
        <v>0.0</v>
      </c>
      <c r="L837" s="19">
        <v>0.0</v>
      </c>
      <c r="M837" s="19">
        <v>0.0</v>
      </c>
      <c r="N837" s="19">
        <v>0.0</v>
      </c>
      <c r="O837" s="19">
        <v>9730.0</v>
      </c>
      <c r="P837" s="19">
        <v>2774.0</v>
      </c>
      <c r="Q837" s="19">
        <v>4708.0</v>
      </c>
      <c r="R837" s="19">
        <v>12187.0</v>
      </c>
      <c r="S837" s="19">
        <v>830.0</v>
      </c>
      <c r="T837" s="19">
        <v>5244.0</v>
      </c>
      <c r="U837" s="19">
        <v>3369.0</v>
      </c>
      <c r="V837" s="19">
        <v>1007.0</v>
      </c>
      <c r="W837" s="19">
        <v>1680.0</v>
      </c>
      <c r="X837" s="19">
        <v>360.0</v>
      </c>
      <c r="Y837" s="19">
        <v>0.0</v>
      </c>
      <c r="Z837" s="19">
        <v>41889.0</v>
      </c>
      <c r="AA837" s="19">
        <v>41891.0</v>
      </c>
    </row>
    <row r="838" ht="14.25" hidden="1" customHeight="1">
      <c r="A838" s="11" t="s">
        <v>47</v>
      </c>
      <c r="B838" s="11" t="s">
        <v>475</v>
      </c>
      <c r="C838" s="12">
        <v>0.0</v>
      </c>
      <c r="D838" s="12">
        <v>0.0</v>
      </c>
      <c r="E838" s="12">
        <v>0.0</v>
      </c>
      <c r="F838" s="12">
        <v>0.0</v>
      </c>
      <c r="G838" s="12">
        <v>0.0</v>
      </c>
      <c r="H838" s="12">
        <v>0.0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9198.0</v>
      </c>
      <c r="P838" s="12">
        <v>2773.0</v>
      </c>
      <c r="Q838" s="12">
        <v>6438.0</v>
      </c>
      <c r="R838" s="12">
        <v>9012.0</v>
      </c>
      <c r="S838" s="12">
        <v>3800.0</v>
      </c>
      <c r="T838" s="12">
        <v>5007.0</v>
      </c>
      <c r="U838" s="12">
        <v>2858.0</v>
      </c>
      <c r="V838" s="12">
        <v>859.0</v>
      </c>
      <c r="W838" s="12">
        <v>1400.0</v>
      </c>
      <c r="X838" s="12">
        <v>0.0</v>
      </c>
      <c r="Y838" s="12">
        <v>0.0</v>
      </c>
      <c r="Z838" s="12">
        <v>41345.0</v>
      </c>
      <c r="AA838" s="12">
        <v>41347.0</v>
      </c>
    </row>
    <row r="839" ht="14.25" hidden="1" customHeight="1">
      <c r="A839" s="18" t="s">
        <v>47</v>
      </c>
      <c r="B839" s="18" t="s">
        <v>835</v>
      </c>
      <c r="C839" s="19">
        <v>0.0</v>
      </c>
      <c r="D839" s="19">
        <v>0.0</v>
      </c>
      <c r="E839" s="19">
        <v>0.0</v>
      </c>
      <c r="F839" s="19">
        <v>0.0</v>
      </c>
      <c r="G839" s="19">
        <v>0.0</v>
      </c>
      <c r="H839" s="19">
        <v>0.0</v>
      </c>
      <c r="I839" s="19">
        <v>0.0</v>
      </c>
      <c r="J839" s="19">
        <v>0.0</v>
      </c>
      <c r="K839" s="19">
        <v>0.0</v>
      </c>
      <c r="L839" s="19">
        <v>0.0</v>
      </c>
      <c r="M839" s="19">
        <v>0.0</v>
      </c>
      <c r="N839" s="19">
        <v>0.0</v>
      </c>
      <c r="O839" s="19">
        <v>240.0</v>
      </c>
      <c r="P839" s="19">
        <v>0.0</v>
      </c>
      <c r="Q839" s="19">
        <v>0.0</v>
      </c>
      <c r="R839" s="19">
        <v>1680.0</v>
      </c>
      <c r="S839" s="19">
        <v>240.0</v>
      </c>
      <c r="T839" s="19">
        <v>480.0</v>
      </c>
      <c r="U839" s="19">
        <v>240.0</v>
      </c>
      <c r="V839" s="19">
        <v>240.0</v>
      </c>
      <c r="W839" s="19">
        <v>0.0</v>
      </c>
      <c r="X839" s="19">
        <v>0.0</v>
      </c>
      <c r="Y839" s="19">
        <v>0.0</v>
      </c>
      <c r="Z839" s="19">
        <v>3120.0</v>
      </c>
      <c r="AA839" s="19">
        <v>3120.0</v>
      </c>
    </row>
    <row r="840" ht="14.25" hidden="1" customHeight="1">
      <c r="A840" s="11" t="s">
        <v>47</v>
      </c>
      <c r="B840" s="11" t="s">
        <v>836</v>
      </c>
      <c r="C840" s="12">
        <v>0.0</v>
      </c>
      <c r="D840" s="12">
        <v>0.0</v>
      </c>
      <c r="E840" s="12">
        <v>0.0</v>
      </c>
      <c r="F840" s="12">
        <v>0.0</v>
      </c>
      <c r="G840" s="12">
        <v>0.0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1172.0</v>
      </c>
      <c r="S840" s="12">
        <v>332.0</v>
      </c>
      <c r="T840" s="12">
        <v>525.0</v>
      </c>
      <c r="U840" s="12">
        <v>1413.0</v>
      </c>
      <c r="V840" s="12">
        <v>0.0</v>
      </c>
      <c r="W840" s="12">
        <v>2040.0</v>
      </c>
      <c r="X840" s="12">
        <v>0.0</v>
      </c>
      <c r="Y840" s="12">
        <v>0.0</v>
      </c>
      <c r="Z840" s="12">
        <v>5482.0</v>
      </c>
      <c r="AA840" s="12">
        <v>5484.0</v>
      </c>
    </row>
    <row r="841" ht="14.25" hidden="1" customHeight="1">
      <c r="A841" s="18" t="s">
        <v>47</v>
      </c>
      <c r="B841" s="18" t="s">
        <v>837</v>
      </c>
      <c r="C841" s="19">
        <v>0.0</v>
      </c>
      <c r="D841" s="19">
        <v>0.0</v>
      </c>
      <c r="E841" s="19">
        <v>0.0</v>
      </c>
      <c r="F841" s="19">
        <v>0.0</v>
      </c>
      <c r="G841" s="19">
        <v>0.0</v>
      </c>
      <c r="H841" s="19">
        <v>0.0</v>
      </c>
      <c r="I841" s="19">
        <v>0.0</v>
      </c>
      <c r="J841" s="19">
        <v>0.0</v>
      </c>
      <c r="K841" s="19">
        <v>0.0</v>
      </c>
      <c r="L841" s="19">
        <v>0.0</v>
      </c>
      <c r="M841" s="19">
        <v>0.0</v>
      </c>
      <c r="N841" s="19">
        <v>0.0</v>
      </c>
      <c r="O841" s="19">
        <v>0.0</v>
      </c>
      <c r="P841" s="19">
        <v>0.0</v>
      </c>
      <c r="Q841" s="19">
        <v>0.0</v>
      </c>
      <c r="R841" s="19">
        <v>1088.0</v>
      </c>
      <c r="S841" s="19">
        <v>301.0</v>
      </c>
      <c r="T841" s="19">
        <v>1063.0</v>
      </c>
      <c r="U841" s="19">
        <v>3138.0</v>
      </c>
      <c r="V841" s="19">
        <v>124.0</v>
      </c>
      <c r="W841" s="19">
        <v>1548.0</v>
      </c>
      <c r="X841" s="19">
        <v>0.0</v>
      </c>
      <c r="Y841" s="19">
        <v>0.0</v>
      </c>
      <c r="Z841" s="19">
        <v>7262.0</v>
      </c>
      <c r="AA841" s="19">
        <v>7263.0</v>
      </c>
    </row>
    <row r="842" ht="14.25" hidden="1" customHeight="1">
      <c r="A842" s="11" t="s">
        <v>47</v>
      </c>
      <c r="B842" s="11" t="s">
        <v>838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808.0</v>
      </c>
      <c r="S842" s="12">
        <v>451.0</v>
      </c>
      <c r="T842" s="12">
        <v>631.0</v>
      </c>
      <c r="U842" s="12">
        <v>1997.0</v>
      </c>
      <c r="V842" s="12">
        <v>0.0</v>
      </c>
      <c r="W842" s="12">
        <v>2394.0</v>
      </c>
      <c r="X842" s="12">
        <v>0.0</v>
      </c>
      <c r="Y842" s="12">
        <v>0.0</v>
      </c>
      <c r="Z842" s="12">
        <v>6281.0</v>
      </c>
      <c r="AA842" s="12">
        <v>6282.0</v>
      </c>
    </row>
    <row r="843" ht="14.25" hidden="1" customHeight="1">
      <c r="A843" s="18" t="s">
        <v>47</v>
      </c>
      <c r="B843" s="18" t="s">
        <v>839</v>
      </c>
      <c r="C843" s="19">
        <v>0.0</v>
      </c>
      <c r="D843" s="19">
        <v>0.0</v>
      </c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0.0</v>
      </c>
      <c r="K843" s="19">
        <v>0.0</v>
      </c>
      <c r="L843" s="19">
        <v>0.0</v>
      </c>
      <c r="M843" s="19">
        <v>0.0</v>
      </c>
      <c r="N843" s="19">
        <v>0.0</v>
      </c>
      <c r="O843" s="19">
        <v>0.0</v>
      </c>
      <c r="P843" s="19">
        <v>0.0</v>
      </c>
      <c r="Q843" s="19">
        <v>0.0</v>
      </c>
      <c r="R843" s="19">
        <v>475.0</v>
      </c>
      <c r="S843" s="19">
        <v>157.0</v>
      </c>
      <c r="T843" s="19">
        <v>670.0</v>
      </c>
      <c r="U843" s="19">
        <v>2564.0</v>
      </c>
      <c r="V843" s="19">
        <v>124.0</v>
      </c>
      <c r="W843" s="19">
        <v>1560.0</v>
      </c>
      <c r="X843" s="19">
        <v>0.0</v>
      </c>
      <c r="Y843" s="19">
        <v>0.0</v>
      </c>
      <c r="Z843" s="19">
        <v>5550.0</v>
      </c>
      <c r="AA843" s="19">
        <v>5550.0</v>
      </c>
    </row>
    <row r="844" ht="14.25" hidden="1" customHeight="1">
      <c r="A844" s="11" t="s">
        <v>47</v>
      </c>
      <c r="B844" s="11" t="s">
        <v>840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350.0</v>
      </c>
      <c r="S844" s="12">
        <v>150.0</v>
      </c>
      <c r="T844" s="12">
        <v>390.0</v>
      </c>
      <c r="U844" s="12">
        <v>1472.0</v>
      </c>
      <c r="V844" s="12">
        <v>0.0</v>
      </c>
      <c r="W844" s="12">
        <v>1705.0</v>
      </c>
      <c r="X844" s="12">
        <v>0.0</v>
      </c>
      <c r="Y844" s="12">
        <v>0.0</v>
      </c>
      <c r="Z844" s="12">
        <v>4067.0</v>
      </c>
      <c r="AA844" s="12">
        <v>4067.0</v>
      </c>
    </row>
    <row r="845" ht="14.25" hidden="1" customHeight="1">
      <c r="A845" s="18" t="s">
        <v>47</v>
      </c>
      <c r="B845" s="18" t="s">
        <v>841</v>
      </c>
      <c r="C845" s="19">
        <v>0.0</v>
      </c>
      <c r="D845" s="19">
        <v>0.0</v>
      </c>
      <c r="E845" s="19">
        <v>0.0</v>
      </c>
      <c r="F845" s="19">
        <v>0.0</v>
      </c>
      <c r="G845" s="19">
        <v>0.0</v>
      </c>
      <c r="H845" s="19">
        <v>0.0</v>
      </c>
      <c r="I845" s="19">
        <v>0.0</v>
      </c>
      <c r="J845" s="19">
        <v>0.0</v>
      </c>
      <c r="K845" s="19">
        <v>0.0</v>
      </c>
      <c r="L845" s="19">
        <v>0.0</v>
      </c>
      <c r="M845" s="19">
        <v>0.0</v>
      </c>
      <c r="N845" s="19">
        <v>0.0</v>
      </c>
      <c r="O845" s="19">
        <v>0.0</v>
      </c>
      <c r="P845" s="19">
        <v>0.0</v>
      </c>
      <c r="Q845" s="19">
        <v>0.0</v>
      </c>
      <c r="R845" s="19">
        <v>175.0</v>
      </c>
      <c r="S845" s="19">
        <v>301.0</v>
      </c>
      <c r="T845" s="19">
        <v>1428.0</v>
      </c>
      <c r="U845" s="19">
        <v>3406.0</v>
      </c>
      <c r="V845" s="19">
        <v>0.0</v>
      </c>
      <c r="W845" s="19">
        <v>2061.0</v>
      </c>
      <c r="X845" s="19">
        <v>0.0</v>
      </c>
      <c r="Y845" s="19">
        <v>0.0</v>
      </c>
      <c r="Z845" s="19">
        <v>7371.0</v>
      </c>
      <c r="AA845" s="19">
        <v>7371.0</v>
      </c>
    </row>
    <row r="846" ht="14.25" hidden="1" customHeight="1">
      <c r="A846" s="11" t="s">
        <v>47</v>
      </c>
      <c r="B846" s="11" t="s">
        <v>539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0.0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v>0.0</v>
      </c>
      <c r="Y846" s="12">
        <v>0.0</v>
      </c>
      <c r="Z846" s="12">
        <v>0.0</v>
      </c>
      <c r="AA846" s="12">
        <v>0.0</v>
      </c>
    </row>
    <row r="847" ht="14.25" customHeight="1">
      <c r="A847" s="18" t="s">
        <v>48</v>
      </c>
      <c r="B847" s="18" t="s">
        <v>103</v>
      </c>
      <c r="C847" s="19">
        <v>0.0</v>
      </c>
      <c r="D847" s="19">
        <v>0.0</v>
      </c>
      <c r="E847" s="19">
        <v>1556.0</v>
      </c>
      <c r="F847" s="19">
        <v>8158.0</v>
      </c>
      <c r="G847" s="19">
        <v>5105.0</v>
      </c>
      <c r="H847" s="19">
        <v>7466.0</v>
      </c>
      <c r="I847" s="19">
        <v>7873.0</v>
      </c>
      <c r="J847" s="19">
        <v>5622.0</v>
      </c>
      <c r="K847" s="19">
        <v>5100.0</v>
      </c>
      <c r="L847" s="19">
        <v>13257.0</v>
      </c>
      <c r="M847" s="19">
        <v>6974.0</v>
      </c>
      <c r="N847" s="19">
        <v>9822.0</v>
      </c>
      <c r="O847" s="19">
        <v>8718.0</v>
      </c>
      <c r="P847" s="19">
        <v>9350.0</v>
      </c>
      <c r="Q847" s="19">
        <v>11250.0</v>
      </c>
      <c r="R847" s="19">
        <v>5915.0</v>
      </c>
      <c r="S847" s="19">
        <v>7699.0</v>
      </c>
      <c r="T847" s="19">
        <v>4935.0</v>
      </c>
      <c r="U847" s="19">
        <v>4093.0</v>
      </c>
      <c r="V847" s="19">
        <v>6814.0</v>
      </c>
      <c r="W847" s="19">
        <v>5211.0</v>
      </c>
      <c r="X847" s="19">
        <v>142.0</v>
      </c>
      <c r="Y847" s="19">
        <v>70933.0</v>
      </c>
      <c r="Z847" s="19">
        <v>64127.0</v>
      </c>
      <c r="AA847" s="19">
        <v>135071.0</v>
      </c>
    </row>
    <row r="848" ht="14.25" customHeight="1">
      <c r="A848" s="11" t="s">
        <v>48</v>
      </c>
      <c r="B848" s="11" t="s">
        <v>107</v>
      </c>
      <c r="C848" s="12">
        <v>0.0</v>
      </c>
      <c r="D848" s="12">
        <v>0.0</v>
      </c>
      <c r="E848" s="12">
        <v>1719.0</v>
      </c>
      <c r="F848" s="12">
        <v>8089.0</v>
      </c>
      <c r="G848" s="12">
        <v>5302.0</v>
      </c>
      <c r="H848" s="12">
        <v>6509.0</v>
      </c>
      <c r="I848" s="12">
        <v>7610.0</v>
      </c>
      <c r="J848" s="12">
        <v>6238.0</v>
      </c>
      <c r="K848" s="12">
        <v>6154.0</v>
      </c>
      <c r="L848" s="12">
        <v>13541.0</v>
      </c>
      <c r="M848" s="12">
        <v>8763.0</v>
      </c>
      <c r="N848" s="12">
        <v>11033.0</v>
      </c>
      <c r="O848" s="12">
        <v>10216.0</v>
      </c>
      <c r="P848" s="12">
        <v>6752.0</v>
      </c>
      <c r="Q848" s="12">
        <v>10502.0</v>
      </c>
      <c r="R848" s="12">
        <v>6482.0</v>
      </c>
      <c r="S848" s="12">
        <v>10100.0</v>
      </c>
      <c r="T848" s="12">
        <v>6192.0</v>
      </c>
      <c r="U848" s="12">
        <v>6643.0</v>
      </c>
      <c r="V848" s="12">
        <v>8713.0</v>
      </c>
      <c r="W848" s="12">
        <v>6447.0</v>
      </c>
      <c r="X848" s="12">
        <v>80.0</v>
      </c>
      <c r="Y848" s="12">
        <v>74958.0</v>
      </c>
      <c r="Z848" s="12">
        <v>72127.0</v>
      </c>
      <c r="AA848" s="12">
        <v>147096.0</v>
      </c>
    </row>
    <row r="849" ht="14.25" customHeight="1">
      <c r="A849" s="18" t="s">
        <v>48</v>
      </c>
      <c r="B849" s="18" t="s">
        <v>104</v>
      </c>
      <c r="C849" s="19">
        <v>0.0</v>
      </c>
      <c r="D849" s="19">
        <v>0.0</v>
      </c>
      <c r="E849" s="19">
        <v>1386.0</v>
      </c>
      <c r="F849" s="19">
        <v>8076.0</v>
      </c>
      <c r="G849" s="19">
        <v>5004.0</v>
      </c>
      <c r="H849" s="19">
        <v>7374.0</v>
      </c>
      <c r="I849" s="19">
        <v>8058.0</v>
      </c>
      <c r="J849" s="19">
        <v>6043.0</v>
      </c>
      <c r="K849" s="19">
        <v>6433.0</v>
      </c>
      <c r="L849" s="19">
        <v>11978.0</v>
      </c>
      <c r="M849" s="19">
        <v>10764.0</v>
      </c>
      <c r="N849" s="19">
        <v>10385.0</v>
      </c>
      <c r="O849" s="19">
        <v>9850.0</v>
      </c>
      <c r="P849" s="19">
        <v>10483.0</v>
      </c>
      <c r="Q849" s="19">
        <v>7742.0</v>
      </c>
      <c r="R849" s="19">
        <v>8443.0</v>
      </c>
      <c r="S849" s="19">
        <v>14196.0</v>
      </c>
      <c r="T849" s="19">
        <v>6675.0</v>
      </c>
      <c r="U849" s="19">
        <v>6277.0</v>
      </c>
      <c r="V849" s="19">
        <v>12577.0</v>
      </c>
      <c r="W849" s="19">
        <v>5629.0</v>
      </c>
      <c r="X849" s="19">
        <v>142.0</v>
      </c>
      <c r="Y849" s="19">
        <v>75501.0</v>
      </c>
      <c r="Z849" s="19">
        <v>82014.0</v>
      </c>
      <c r="AA849" s="19">
        <v>157525.0</v>
      </c>
    </row>
    <row r="850" ht="14.25" customHeight="1">
      <c r="A850" s="11" t="s">
        <v>48</v>
      </c>
      <c r="B850" s="11" t="s">
        <v>108</v>
      </c>
      <c r="C850" s="12">
        <v>0.0</v>
      </c>
      <c r="D850" s="12">
        <v>0.0</v>
      </c>
      <c r="E850" s="12">
        <v>1427.0</v>
      </c>
      <c r="F850" s="12">
        <v>7960.0</v>
      </c>
      <c r="G850" s="12">
        <v>4943.0</v>
      </c>
      <c r="H850" s="12">
        <v>6911.0</v>
      </c>
      <c r="I850" s="12">
        <v>8019.0</v>
      </c>
      <c r="J850" s="12">
        <v>6013.0</v>
      </c>
      <c r="K850" s="12">
        <v>6492.0</v>
      </c>
      <c r="L850" s="12">
        <v>12431.0</v>
      </c>
      <c r="M850" s="12">
        <v>7553.0</v>
      </c>
      <c r="N850" s="12">
        <v>10650.0</v>
      </c>
      <c r="O850" s="12">
        <v>9144.0</v>
      </c>
      <c r="P850" s="12">
        <v>6525.0</v>
      </c>
      <c r="Q850" s="12">
        <v>9550.0</v>
      </c>
      <c r="R850" s="12">
        <v>5225.0</v>
      </c>
      <c r="S850" s="12">
        <v>5601.0</v>
      </c>
      <c r="T850" s="12">
        <v>4884.0</v>
      </c>
      <c r="U850" s="12">
        <v>4627.0</v>
      </c>
      <c r="V850" s="12">
        <v>3914.0</v>
      </c>
      <c r="W850" s="12">
        <v>5030.0</v>
      </c>
      <c r="X850" s="12">
        <v>80.0</v>
      </c>
      <c r="Y850" s="12">
        <v>72399.0</v>
      </c>
      <c r="Z850" s="12">
        <v>54580.0</v>
      </c>
      <c r="AA850" s="12">
        <v>126988.0</v>
      </c>
    </row>
    <row r="851" ht="14.25" customHeight="1">
      <c r="A851" s="18" t="s">
        <v>48</v>
      </c>
      <c r="B851" s="18" t="s">
        <v>105</v>
      </c>
      <c r="C851" s="19">
        <v>0.0</v>
      </c>
      <c r="D851" s="19">
        <v>0.0</v>
      </c>
      <c r="E851" s="19">
        <v>1239.0</v>
      </c>
      <c r="F851" s="19">
        <v>8156.0</v>
      </c>
      <c r="G851" s="19">
        <v>5328.0</v>
      </c>
      <c r="H851" s="19">
        <v>6122.0</v>
      </c>
      <c r="I851" s="19">
        <v>7993.0</v>
      </c>
      <c r="J851" s="19">
        <v>5838.0</v>
      </c>
      <c r="K851" s="19">
        <v>5623.0</v>
      </c>
      <c r="L851" s="19">
        <v>13119.0</v>
      </c>
      <c r="M851" s="19">
        <v>6684.0</v>
      </c>
      <c r="N851" s="19">
        <v>9505.0</v>
      </c>
      <c r="O851" s="19">
        <v>7467.0</v>
      </c>
      <c r="P851" s="19">
        <v>6897.0</v>
      </c>
      <c r="Q851" s="19">
        <v>11182.0</v>
      </c>
      <c r="R851" s="19">
        <v>4254.0</v>
      </c>
      <c r="S851" s="19">
        <v>8212.0</v>
      </c>
      <c r="T851" s="19">
        <v>4038.0</v>
      </c>
      <c r="U851" s="19">
        <v>4036.0</v>
      </c>
      <c r="V851" s="19">
        <v>5621.0</v>
      </c>
      <c r="W851" s="19">
        <v>4429.0</v>
      </c>
      <c r="X851" s="19">
        <v>142.0</v>
      </c>
      <c r="Y851" s="19">
        <v>69607.0</v>
      </c>
      <c r="Z851" s="19">
        <v>56278.0</v>
      </c>
      <c r="AA851" s="19">
        <v>125898.0</v>
      </c>
    </row>
    <row r="852" ht="14.25" customHeight="1">
      <c r="A852" s="11" t="s">
        <v>48</v>
      </c>
      <c r="B852" s="11" t="s">
        <v>109</v>
      </c>
      <c r="C852" s="12">
        <v>0.0</v>
      </c>
      <c r="D852" s="12">
        <v>0.0</v>
      </c>
      <c r="E852" s="12">
        <v>1356.0</v>
      </c>
      <c r="F852" s="12">
        <v>7399.0</v>
      </c>
      <c r="G852" s="12">
        <v>4462.0</v>
      </c>
      <c r="H852" s="12">
        <v>5984.0</v>
      </c>
      <c r="I852" s="12">
        <v>7706.0</v>
      </c>
      <c r="J852" s="12">
        <v>6204.0</v>
      </c>
      <c r="K852" s="12">
        <v>5638.0</v>
      </c>
      <c r="L852" s="12">
        <v>12939.0</v>
      </c>
      <c r="M852" s="12">
        <v>8024.0</v>
      </c>
      <c r="N852" s="12">
        <v>7929.0</v>
      </c>
      <c r="O852" s="12">
        <v>10452.0</v>
      </c>
      <c r="P852" s="12">
        <v>8687.0</v>
      </c>
      <c r="Q852" s="12">
        <v>11464.0</v>
      </c>
      <c r="R852" s="12">
        <v>8942.0</v>
      </c>
      <c r="S852" s="12">
        <v>10723.0</v>
      </c>
      <c r="T852" s="12">
        <v>5993.0</v>
      </c>
      <c r="U852" s="12">
        <v>6381.0</v>
      </c>
      <c r="V852" s="12">
        <v>7932.0</v>
      </c>
      <c r="W852" s="12">
        <v>5196.0</v>
      </c>
      <c r="X852" s="12">
        <v>80.0</v>
      </c>
      <c r="Y852" s="12">
        <v>67641.0</v>
      </c>
      <c r="Z852" s="12">
        <v>75850.0</v>
      </c>
      <c r="AA852" s="12">
        <v>143500.0</v>
      </c>
    </row>
    <row r="853" ht="14.25" customHeight="1">
      <c r="A853" s="18" t="s">
        <v>48</v>
      </c>
      <c r="B853" s="18" t="s">
        <v>490</v>
      </c>
      <c r="C853" s="19">
        <v>0.0</v>
      </c>
      <c r="D853" s="19">
        <v>0.0</v>
      </c>
      <c r="E853" s="19">
        <v>1374.0</v>
      </c>
      <c r="F853" s="19">
        <v>3864.0</v>
      </c>
      <c r="G853" s="19">
        <v>0.0</v>
      </c>
      <c r="H853" s="19">
        <v>5642.0</v>
      </c>
      <c r="I853" s="19">
        <v>6740.0</v>
      </c>
      <c r="J853" s="19">
        <v>6446.0</v>
      </c>
      <c r="K853" s="19">
        <v>3962.0</v>
      </c>
      <c r="L853" s="19">
        <v>10952.0</v>
      </c>
      <c r="M853" s="19">
        <v>9611.0</v>
      </c>
      <c r="N853" s="19">
        <v>9168.0</v>
      </c>
      <c r="O853" s="19">
        <v>10950.0</v>
      </c>
      <c r="P853" s="19">
        <v>10067.0</v>
      </c>
      <c r="Q853" s="19">
        <v>15183.0</v>
      </c>
      <c r="R853" s="19">
        <v>4094.0</v>
      </c>
      <c r="S853" s="19">
        <v>12023.0</v>
      </c>
      <c r="T853" s="19">
        <v>6271.0</v>
      </c>
      <c r="U853" s="19">
        <v>6338.0</v>
      </c>
      <c r="V853" s="19">
        <v>10813.0</v>
      </c>
      <c r="W853" s="19">
        <v>6120.0</v>
      </c>
      <c r="X853" s="19">
        <v>280.0</v>
      </c>
      <c r="Y853" s="19">
        <v>57759.0</v>
      </c>
      <c r="Z853" s="19">
        <v>82139.0</v>
      </c>
      <c r="AA853" s="19">
        <v>139868.0</v>
      </c>
    </row>
    <row r="854" ht="14.25" customHeight="1">
      <c r="A854" s="11" t="s">
        <v>48</v>
      </c>
      <c r="B854" s="11" t="s">
        <v>499</v>
      </c>
      <c r="C854" s="12">
        <v>0.0</v>
      </c>
      <c r="D854" s="12">
        <v>0.0</v>
      </c>
      <c r="E854" s="12">
        <v>1389.0</v>
      </c>
      <c r="F854" s="12">
        <v>3470.0</v>
      </c>
      <c r="G854" s="12">
        <v>2.0</v>
      </c>
      <c r="H854" s="12">
        <v>4511.0</v>
      </c>
      <c r="I854" s="12">
        <v>6541.0</v>
      </c>
      <c r="J854" s="12">
        <v>6209.0</v>
      </c>
      <c r="K854" s="12">
        <v>3673.0</v>
      </c>
      <c r="L854" s="12">
        <v>10528.0</v>
      </c>
      <c r="M854" s="12">
        <v>7237.0</v>
      </c>
      <c r="N854" s="12">
        <v>8935.0</v>
      </c>
      <c r="O854" s="12">
        <v>8735.0</v>
      </c>
      <c r="P854" s="12">
        <v>5586.0</v>
      </c>
      <c r="Q854" s="12">
        <v>6966.0</v>
      </c>
      <c r="R854" s="12">
        <v>4808.0</v>
      </c>
      <c r="S854" s="12">
        <v>6835.0</v>
      </c>
      <c r="T854" s="12">
        <v>2287.0</v>
      </c>
      <c r="U854" s="12">
        <v>3379.0</v>
      </c>
      <c r="V854" s="12">
        <v>3628.0</v>
      </c>
      <c r="W854" s="12">
        <v>3829.0</v>
      </c>
      <c r="X854" s="12">
        <v>280.0</v>
      </c>
      <c r="Y854" s="12">
        <v>52495.0</v>
      </c>
      <c r="Z854" s="12">
        <v>46333.0</v>
      </c>
      <c r="AA854" s="12">
        <v>98838.0</v>
      </c>
    </row>
    <row r="855" ht="14.25" customHeight="1">
      <c r="A855" s="18" t="s">
        <v>48</v>
      </c>
      <c r="B855" s="18" t="s">
        <v>842</v>
      </c>
      <c r="C855" s="19">
        <v>0.0</v>
      </c>
      <c r="D855" s="19">
        <v>0.0</v>
      </c>
      <c r="E855" s="19">
        <v>0.0</v>
      </c>
      <c r="F855" s="19">
        <v>361.0</v>
      </c>
      <c r="G855" s="19">
        <v>0.0</v>
      </c>
      <c r="H855" s="19">
        <v>0.0</v>
      </c>
      <c r="I855" s="19">
        <v>4664.0</v>
      </c>
      <c r="J855" s="19">
        <v>2910.0</v>
      </c>
      <c r="K855" s="19">
        <v>1332.0</v>
      </c>
      <c r="L855" s="19">
        <v>2009.0</v>
      </c>
      <c r="M855" s="19">
        <v>2417.0</v>
      </c>
      <c r="N855" s="19">
        <v>2227.0</v>
      </c>
      <c r="O855" s="19">
        <v>2806.0</v>
      </c>
      <c r="P855" s="19">
        <v>2421.0</v>
      </c>
      <c r="Q855" s="19">
        <v>733.0</v>
      </c>
      <c r="R855" s="19">
        <v>2504.0</v>
      </c>
      <c r="S855" s="19">
        <v>1088.0</v>
      </c>
      <c r="T855" s="19">
        <v>1140.0</v>
      </c>
      <c r="U855" s="19">
        <v>1394.0</v>
      </c>
      <c r="V855" s="19">
        <v>1006.0</v>
      </c>
      <c r="W855" s="19">
        <v>1010.0</v>
      </c>
      <c r="X855" s="19">
        <v>0.0</v>
      </c>
      <c r="Y855" s="19">
        <v>15920.0</v>
      </c>
      <c r="Z855" s="19">
        <v>14102.0</v>
      </c>
      <c r="AA855" s="19">
        <v>30028.0</v>
      </c>
    </row>
    <row r="856" ht="14.25" customHeight="1">
      <c r="A856" s="11" t="s">
        <v>48</v>
      </c>
      <c r="B856" s="11" t="s">
        <v>843</v>
      </c>
      <c r="C856" s="12">
        <v>0.0</v>
      </c>
      <c r="D856" s="12">
        <v>0.0</v>
      </c>
      <c r="E856" s="12">
        <v>0.0</v>
      </c>
      <c r="F856" s="12">
        <v>0.0</v>
      </c>
      <c r="G856" s="12">
        <v>1512.0</v>
      </c>
      <c r="H856" s="12">
        <v>3028.0</v>
      </c>
      <c r="I856" s="12">
        <v>1877.0</v>
      </c>
      <c r="J856" s="12">
        <v>2243.0</v>
      </c>
      <c r="K856" s="12">
        <v>589.0</v>
      </c>
      <c r="L856" s="12">
        <v>4487.0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0.0</v>
      </c>
      <c r="X856" s="12">
        <v>0.0</v>
      </c>
      <c r="Y856" s="12">
        <v>13736.0</v>
      </c>
      <c r="Z856" s="12">
        <v>0.0</v>
      </c>
      <c r="AA856" s="12">
        <v>13726.0</v>
      </c>
    </row>
    <row r="857" ht="14.25" customHeight="1">
      <c r="A857" s="18" t="s">
        <v>48</v>
      </c>
      <c r="B857" s="18" t="s">
        <v>844</v>
      </c>
      <c r="C857" s="19">
        <v>0.0</v>
      </c>
      <c r="D857" s="19">
        <v>0.0</v>
      </c>
      <c r="E857" s="19">
        <v>0.0</v>
      </c>
      <c r="F857" s="19">
        <v>0.0</v>
      </c>
      <c r="G857" s="19">
        <v>1365.0</v>
      </c>
      <c r="H857" s="19">
        <v>3035.0</v>
      </c>
      <c r="I857" s="19">
        <v>1662.0</v>
      </c>
      <c r="J857" s="19">
        <v>2133.0</v>
      </c>
      <c r="K857" s="19">
        <v>798.0</v>
      </c>
      <c r="L857" s="19">
        <v>3842.0</v>
      </c>
      <c r="M857" s="19">
        <v>1917.0</v>
      </c>
      <c r="N857" s="19">
        <v>184.0</v>
      </c>
      <c r="O857" s="19">
        <v>0.0</v>
      </c>
      <c r="P857" s="19">
        <v>0.0</v>
      </c>
      <c r="Q857" s="19">
        <v>0.0</v>
      </c>
      <c r="R857" s="19">
        <v>0.0</v>
      </c>
      <c r="S857" s="19">
        <v>0.0</v>
      </c>
      <c r="T857" s="19">
        <v>0.0</v>
      </c>
      <c r="U857" s="19">
        <v>0.0</v>
      </c>
      <c r="V857" s="19">
        <v>0.0</v>
      </c>
      <c r="W857" s="19">
        <v>0.0</v>
      </c>
      <c r="X857" s="19">
        <v>0.0</v>
      </c>
      <c r="Y857" s="19">
        <v>14936.0</v>
      </c>
      <c r="Z857" s="19">
        <v>0.0</v>
      </c>
      <c r="AA857" s="19">
        <v>14940.0</v>
      </c>
    </row>
    <row r="858" ht="14.25" customHeight="1">
      <c r="A858" s="11" t="s">
        <v>48</v>
      </c>
      <c r="B858" s="11" t="s">
        <v>845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5793.0</v>
      </c>
      <c r="J858" s="12">
        <v>2678.0</v>
      </c>
      <c r="K858" s="12">
        <v>2368.0</v>
      </c>
      <c r="L858" s="12">
        <v>4397.0</v>
      </c>
      <c r="M858" s="12">
        <v>3424.0</v>
      </c>
      <c r="N858" s="12">
        <v>7804.0</v>
      </c>
      <c r="O858" s="12">
        <v>4225.0</v>
      </c>
      <c r="P858" s="12">
        <v>3536.0</v>
      </c>
      <c r="Q858" s="12">
        <v>2259.0</v>
      </c>
      <c r="R858" s="12">
        <v>1789.0</v>
      </c>
      <c r="S858" s="12">
        <v>3421.0</v>
      </c>
      <c r="T858" s="12">
        <v>780.0</v>
      </c>
      <c r="U858" s="12">
        <v>1500.0</v>
      </c>
      <c r="V858" s="12">
        <v>2631.0</v>
      </c>
      <c r="W858" s="12">
        <v>1440.0</v>
      </c>
      <c r="X858" s="12">
        <v>47.0</v>
      </c>
      <c r="Y858" s="12">
        <v>26464.0</v>
      </c>
      <c r="Z858" s="12">
        <v>21628.0</v>
      </c>
      <c r="AA858" s="12">
        <v>48097.0</v>
      </c>
    </row>
    <row r="859" ht="14.25" customHeight="1">
      <c r="A859" s="18" t="s">
        <v>48</v>
      </c>
      <c r="B859" s="18" t="s">
        <v>846</v>
      </c>
      <c r="C859" s="19">
        <v>0.0</v>
      </c>
      <c r="D859" s="19">
        <v>0.0</v>
      </c>
      <c r="E859" s="19">
        <v>0.0</v>
      </c>
      <c r="F859" s="19">
        <v>0.0</v>
      </c>
      <c r="G859" s="19">
        <v>0.0</v>
      </c>
      <c r="H859" s="19">
        <v>0.0</v>
      </c>
      <c r="I859" s="19">
        <v>5792.0</v>
      </c>
      <c r="J859" s="19">
        <v>2540.0</v>
      </c>
      <c r="K859" s="19">
        <v>2190.0</v>
      </c>
      <c r="L859" s="19">
        <v>4120.0</v>
      </c>
      <c r="M859" s="19">
        <v>4196.0</v>
      </c>
      <c r="N859" s="19">
        <v>6629.0</v>
      </c>
      <c r="O859" s="19">
        <v>3698.0</v>
      </c>
      <c r="P859" s="19">
        <v>2409.0</v>
      </c>
      <c r="Q859" s="19">
        <v>1232.0</v>
      </c>
      <c r="R859" s="19">
        <v>1891.0</v>
      </c>
      <c r="S859" s="19">
        <v>1485.0</v>
      </c>
      <c r="T859" s="19">
        <v>956.0</v>
      </c>
      <c r="U859" s="19">
        <v>1583.0</v>
      </c>
      <c r="V859" s="19">
        <v>1156.0</v>
      </c>
      <c r="W859" s="19">
        <v>1248.0</v>
      </c>
      <c r="X859" s="19">
        <v>0.0</v>
      </c>
      <c r="Y859" s="19">
        <v>25467.0</v>
      </c>
      <c r="Z859" s="19">
        <v>15658.0</v>
      </c>
      <c r="AA859" s="19">
        <v>41131.0</v>
      </c>
    </row>
    <row r="860" ht="14.25" customHeight="1">
      <c r="A860" s="11" t="s">
        <v>48</v>
      </c>
      <c r="B860" s="11" t="s">
        <v>847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4778.0</v>
      </c>
      <c r="J860" s="12">
        <v>2817.0</v>
      </c>
      <c r="K860" s="12">
        <v>1567.0</v>
      </c>
      <c r="L860" s="12">
        <v>4071.0</v>
      </c>
      <c r="M860" s="12">
        <v>3142.0</v>
      </c>
      <c r="N860" s="12">
        <v>2653.0</v>
      </c>
      <c r="O860" s="12">
        <v>2492.0</v>
      </c>
      <c r="P860" s="12">
        <v>1882.0</v>
      </c>
      <c r="Q860" s="12">
        <v>2169.0</v>
      </c>
      <c r="R860" s="12">
        <v>2266.0</v>
      </c>
      <c r="S860" s="12">
        <v>2406.0</v>
      </c>
      <c r="T860" s="12">
        <v>879.0</v>
      </c>
      <c r="U860" s="12">
        <v>1706.0</v>
      </c>
      <c r="V860" s="12">
        <v>1601.0</v>
      </c>
      <c r="W860" s="12">
        <v>1320.0</v>
      </c>
      <c r="X860" s="12">
        <v>0.0</v>
      </c>
      <c r="Y860" s="12">
        <v>19028.0</v>
      </c>
      <c r="Z860" s="12">
        <v>16721.0</v>
      </c>
      <c r="AA860" s="12">
        <v>35755.0</v>
      </c>
    </row>
    <row r="861" ht="14.25" customHeight="1">
      <c r="A861" s="18" t="s">
        <v>48</v>
      </c>
      <c r="B861" s="18" t="s">
        <v>848</v>
      </c>
      <c r="C861" s="19">
        <v>0.0</v>
      </c>
      <c r="D861" s="19">
        <v>0.0</v>
      </c>
      <c r="E861" s="19">
        <v>0.0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250.0</v>
      </c>
      <c r="L861" s="19">
        <v>0.0</v>
      </c>
      <c r="M861" s="19">
        <v>0.0</v>
      </c>
      <c r="N861" s="19">
        <v>3289.0</v>
      </c>
      <c r="O861" s="19">
        <v>603.0</v>
      </c>
      <c r="P861" s="19">
        <v>150.0</v>
      </c>
      <c r="Q861" s="19">
        <v>0.0</v>
      </c>
      <c r="R861" s="19">
        <v>0.0</v>
      </c>
      <c r="S861" s="19">
        <v>0.0</v>
      </c>
      <c r="T861" s="19">
        <v>0.0</v>
      </c>
      <c r="U861" s="19">
        <v>0.0</v>
      </c>
      <c r="V861" s="19">
        <v>0.0</v>
      </c>
      <c r="W861" s="19">
        <v>0.0</v>
      </c>
      <c r="X861" s="19">
        <v>0.0</v>
      </c>
      <c r="Y861" s="19">
        <v>3539.0</v>
      </c>
      <c r="Z861" s="19">
        <v>753.0</v>
      </c>
      <c r="AA861" s="19">
        <v>4270.0</v>
      </c>
    </row>
    <row r="862" ht="14.25" customHeight="1">
      <c r="A862" s="11" t="s">
        <v>48</v>
      </c>
      <c r="B862" s="11" t="s">
        <v>849</v>
      </c>
      <c r="C862" s="12">
        <v>0.0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231.0</v>
      </c>
      <c r="L862" s="12">
        <v>356.0</v>
      </c>
      <c r="M862" s="12">
        <v>0.0</v>
      </c>
      <c r="N862" s="12">
        <v>3281.0</v>
      </c>
      <c r="O862" s="12">
        <v>609.0</v>
      </c>
      <c r="P862" s="12">
        <v>150.0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v>0.0</v>
      </c>
      <c r="Y862" s="12">
        <v>3868.0</v>
      </c>
      <c r="Z862" s="12">
        <v>759.0</v>
      </c>
      <c r="AA862" s="12">
        <v>4629.0</v>
      </c>
    </row>
    <row r="863" ht="14.25" customHeight="1">
      <c r="A863" s="18" t="s">
        <v>48</v>
      </c>
      <c r="B863" s="18" t="s">
        <v>850</v>
      </c>
      <c r="C863" s="19">
        <v>0.0</v>
      </c>
      <c r="D863" s="19">
        <v>0.0</v>
      </c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217.0</v>
      </c>
      <c r="L863" s="19">
        <v>378.0</v>
      </c>
      <c r="M863" s="19">
        <v>0.0</v>
      </c>
      <c r="N863" s="19">
        <v>3289.0</v>
      </c>
      <c r="O863" s="19">
        <v>613.0</v>
      </c>
      <c r="P863" s="19">
        <v>290.0</v>
      </c>
      <c r="Q863" s="19">
        <v>0.0</v>
      </c>
      <c r="R863" s="19">
        <v>0.0</v>
      </c>
      <c r="S863" s="19">
        <v>0.0</v>
      </c>
      <c r="T863" s="19">
        <v>0.0</v>
      </c>
      <c r="U863" s="19">
        <v>0.0</v>
      </c>
      <c r="V863" s="19">
        <v>0.0</v>
      </c>
      <c r="W863" s="19">
        <v>0.0</v>
      </c>
      <c r="X863" s="19">
        <v>0.0</v>
      </c>
      <c r="Y863" s="19">
        <v>3884.0</v>
      </c>
      <c r="Z863" s="19">
        <v>903.0</v>
      </c>
      <c r="AA863" s="19">
        <v>4788.0</v>
      </c>
    </row>
    <row r="864" ht="14.25" customHeight="1">
      <c r="A864" s="11" t="s">
        <v>48</v>
      </c>
      <c r="B864" s="11" t="s">
        <v>851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217.0</v>
      </c>
      <c r="L864" s="12">
        <v>400.0</v>
      </c>
      <c r="M864" s="12">
        <v>0.0</v>
      </c>
      <c r="N864" s="12">
        <v>3289.0</v>
      </c>
      <c r="O864" s="12">
        <v>450.0</v>
      </c>
      <c r="P864" s="12">
        <v>150.0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0.0</v>
      </c>
      <c r="X864" s="12">
        <v>0.0</v>
      </c>
      <c r="Y864" s="12">
        <v>3906.0</v>
      </c>
      <c r="Z864" s="12">
        <v>600.0</v>
      </c>
      <c r="AA864" s="12">
        <v>4506.0</v>
      </c>
    </row>
    <row r="865" ht="14.25" customHeight="1">
      <c r="A865" s="18" t="s">
        <v>48</v>
      </c>
      <c r="B865" s="18" t="s">
        <v>852</v>
      </c>
      <c r="C865" s="19">
        <v>0.0</v>
      </c>
      <c r="D865" s="19">
        <v>0.0</v>
      </c>
      <c r="E865" s="19">
        <v>0.0</v>
      </c>
      <c r="F865" s="19">
        <v>0.0</v>
      </c>
      <c r="G865" s="19">
        <v>0.0</v>
      </c>
      <c r="H865" s="19">
        <v>0.0</v>
      </c>
      <c r="I865" s="19">
        <v>0.0</v>
      </c>
      <c r="J865" s="19">
        <v>0.0</v>
      </c>
      <c r="K865" s="19">
        <v>250.0</v>
      </c>
      <c r="L865" s="19">
        <v>0.0</v>
      </c>
      <c r="M865" s="19">
        <v>0.0</v>
      </c>
      <c r="N865" s="19">
        <v>3289.0</v>
      </c>
      <c r="O865" s="19">
        <v>444.0</v>
      </c>
      <c r="P865" s="19">
        <v>150.0</v>
      </c>
      <c r="Q865" s="19">
        <v>0.0</v>
      </c>
      <c r="R865" s="19">
        <v>0.0</v>
      </c>
      <c r="S865" s="19">
        <v>0.0</v>
      </c>
      <c r="T865" s="19">
        <v>0.0</v>
      </c>
      <c r="U865" s="19">
        <v>0.0</v>
      </c>
      <c r="V865" s="19">
        <v>0.0</v>
      </c>
      <c r="W865" s="19">
        <v>0.0</v>
      </c>
      <c r="X865" s="19">
        <v>0.0</v>
      </c>
      <c r="Y865" s="19">
        <v>3539.0</v>
      </c>
      <c r="Z865" s="19">
        <v>594.0</v>
      </c>
      <c r="AA865" s="19">
        <v>4133.0</v>
      </c>
    </row>
    <row r="866" ht="14.25" customHeight="1">
      <c r="A866" s="11" t="s">
        <v>48</v>
      </c>
      <c r="B866" s="11" t="s">
        <v>853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231.0</v>
      </c>
      <c r="L866" s="12">
        <v>400.0</v>
      </c>
      <c r="M866" s="12">
        <v>0.0</v>
      </c>
      <c r="N866" s="12">
        <v>3289.0</v>
      </c>
      <c r="O866" s="12">
        <v>978.0</v>
      </c>
      <c r="P866" s="12">
        <v>150.0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0.0</v>
      </c>
      <c r="X866" s="12">
        <v>0.0</v>
      </c>
      <c r="Y866" s="12">
        <v>3920.0</v>
      </c>
      <c r="Z866" s="12">
        <v>1128.0</v>
      </c>
      <c r="AA866" s="12">
        <v>5048.0</v>
      </c>
    </row>
    <row r="867" ht="14.25" customHeight="1">
      <c r="A867" s="18" t="s">
        <v>48</v>
      </c>
      <c r="B867" s="18" t="s">
        <v>854</v>
      </c>
      <c r="C867" s="19">
        <v>0.0</v>
      </c>
      <c r="D867" s="19">
        <v>0.0</v>
      </c>
      <c r="E867" s="19">
        <v>0.0</v>
      </c>
      <c r="F867" s="19">
        <v>0.0</v>
      </c>
      <c r="G867" s="19">
        <v>0.0</v>
      </c>
      <c r="H867" s="19">
        <v>0.0</v>
      </c>
      <c r="I867" s="19">
        <v>0.0</v>
      </c>
      <c r="J867" s="19">
        <v>0.0</v>
      </c>
      <c r="K867" s="19">
        <v>250.0</v>
      </c>
      <c r="L867" s="19">
        <v>0.0</v>
      </c>
      <c r="M867" s="19">
        <v>0.0</v>
      </c>
      <c r="N867" s="19">
        <v>3281.0</v>
      </c>
      <c r="O867" s="19">
        <v>638.0</v>
      </c>
      <c r="P867" s="19">
        <v>150.0</v>
      </c>
      <c r="Q867" s="19">
        <v>0.0</v>
      </c>
      <c r="R867" s="19">
        <v>0.0</v>
      </c>
      <c r="S867" s="19">
        <v>0.0</v>
      </c>
      <c r="T867" s="19">
        <v>0.0</v>
      </c>
      <c r="U867" s="19">
        <v>0.0</v>
      </c>
      <c r="V867" s="19">
        <v>0.0</v>
      </c>
      <c r="W867" s="19">
        <v>0.0</v>
      </c>
      <c r="X867" s="19">
        <v>0.0</v>
      </c>
      <c r="Y867" s="19">
        <v>3531.0</v>
      </c>
      <c r="Z867" s="19">
        <v>788.0</v>
      </c>
      <c r="AA867" s="19">
        <v>4276.0</v>
      </c>
    </row>
    <row r="868" ht="14.25" customHeight="1">
      <c r="A868" s="11" t="s">
        <v>48</v>
      </c>
      <c r="B868" s="11" t="s">
        <v>855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250.0</v>
      </c>
      <c r="L868" s="12">
        <v>0.0</v>
      </c>
      <c r="M868" s="12">
        <v>0.0</v>
      </c>
      <c r="N868" s="12">
        <v>3281.0</v>
      </c>
      <c r="O868" s="12">
        <v>640.0</v>
      </c>
      <c r="P868" s="12">
        <v>150.0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v>0.0</v>
      </c>
      <c r="Y868" s="12">
        <v>3531.0</v>
      </c>
      <c r="Z868" s="12">
        <v>790.0</v>
      </c>
      <c r="AA868" s="12">
        <v>4321.0</v>
      </c>
    </row>
    <row r="869" ht="14.25" customHeight="1">
      <c r="A869" s="18" t="s">
        <v>48</v>
      </c>
      <c r="B869" s="18" t="s">
        <v>856</v>
      </c>
      <c r="C869" s="19">
        <v>0.0</v>
      </c>
      <c r="D869" s="19">
        <v>0.0</v>
      </c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0.0</v>
      </c>
      <c r="K869" s="19">
        <v>231.0</v>
      </c>
      <c r="L869" s="19">
        <v>400.0</v>
      </c>
      <c r="M869" s="19">
        <v>0.0</v>
      </c>
      <c r="N869" s="19">
        <v>3289.0</v>
      </c>
      <c r="O869" s="19">
        <v>984.0</v>
      </c>
      <c r="P869" s="19">
        <v>150.0</v>
      </c>
      <c r="Q869" s="19">
        <v>0.0</v>
      </c>
      <c r="R869" s="19">
        <v>0.0</v>
      </c>
      <c r="S869" s="19">
        <v>0.0</v>
      </c>
      <c r="T869" s="19">
        <v>0.0</v>
      </c>
      <c r="U869" s="19">
        <v>0.0</v>
      </c>
      <c r="V869" s="19">
        <v>0.0</v>
      </c>
      <c r="W869" s="19">
        <v>0.0</v>
      </c>
      <c r="X869" s="19">
        <v>0.0</v>
      </c>
      <c r="Y869" s="19">
        <v>3920.0</v>
      </c>
      <c r="Z869" s="19">
        <v>1134.0</v>
      </c>
      <c r="AA869" s="19">
        <v>5054.0</v>
      </c>
    </row>
    <row r="870" ht="14.25" customHeight="1">
      <c r="A870" s="11" t="s">
        <v>48</v>
      </c>
      <c r="B870" s="11" t="s">
        <v>857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240.0</v>
      </c>
      <c r="L870" s="12">
        <v>400.0</v>
      </c>
      <c r="M870" s="12">
        <v>0.0</v>
      </c>
      <c r="N870" s="12">
        <v>3281.0</v>
      </c>
      <c r="O870" s="12">
        <v>815.0</v>
      </c>
      <c r="P870" s="12">
        <v>150.0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0.0</v>
      </c>
      <c r="X870" s="12">
        <v>0.0</v>
      </c>
      <c r="Y870" s="12">
        <v>3921.0</v>
      </c>
      <c r="Z870" s="12">
        <v>965.0</v>
      </c>
      <c r="AA870" s="12">
        <v>4887.0</v>
      </c>
    </row>
    <row r="871" ht="14.25" customHeight="1">
      <c r="A871" s="18" t="s">
        <v>48</v>
      </c>
      <c r="B871" s="18" t="s">
        <v>858</v>
      </c>
      <c r="C871" s="19">
        <v>0.0</v>
      </c>
      <c r="D871" s="19">
        <v>0.0</v>
      </c>
      <c r="E871" s="19">
        <v>0.0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0.0</v>
      </c>
      <c r="L871" s="19">
        <v>0.0</v>
      </c>
      <c r="M871" s="19">
        <v>60.0</v>
      </c>
      <c r="N871" s="19">
        <v>2836.0</v>
      </c>
      <c r="O871" s="19">
        <v>2610.0</v>
      </c>
      <c r="P871" s="19">
        <v>350.0</v>
      </c>
      <c r="Q871" s="19">
        <v>1295.0</v>
      </c>
      <c r="R871" s="19">
        <v>505.0</v>
      </c>
      <c r="S871" s="19">
        <v>1290.0</v>
      </c>
      <c r="T871" s="19">
        <v>2590.0</v>
      </c>
      <c r="U871" s="19">
        <v>1093.0</v>
      </c>
      <c r="V871" s="19">
        <v>371.0</v>
      </c>
      <c r="W871" s="19">
        <v>1777.0</v>
      </c>
      <c r="X871" s="19">
        <v>97.0</v>
      </c>
      <c r="Y871" s="19">
        <v>2896.0</v>
      </c>
      <c r="Z871" s="19">
        <v>11978.0</v>
      </c>
      <c r="AA871" s="19">
        <v>14876.0</v>
      </c>
    </row>
    <row r="872" ht="14.25" customHeight="1">
      <c r="A872" s="11" t="s">
        <v>48</v>
      </c>
      <c r="B872" s="11" t="s">
        <v>859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0.0</v>
      </c>
      <c r="M872" s="12">
        <v>60.0</v>
      </c>
      <c r="N872" s="12">
        <v>2829.0</v>
      </c>
      <c r="O872" s="12">
        <v>2610.0</v>
      </c>
      <c r="P872" s="12">
        <v>403.0</v>
      </c>
      <c r="Q872" s="12">
        <v>1430.0</v>
      </c>
      <c r="R872" s="12">
        <v>420.0</v>
      </c>
      <c r="S872" s="12">
        <v>1452.0</v>
      </c>
      <c r="T872" s="12">
        <v>2530.0</v>
      </c>
      <c r="U872" s="12">
        <v>1484.0</v>
      </c>
      <c r="V872" s="12">
        <v>346.0</v>
      </c>
      <c r="W872" s="12">
        <v>1726.0</v>
      </c>
      <c r="X872" s="12">
        <v>60.0</v>
      </c>
      <c r="Y872" s="12">
        <v>2889.0</v>
      </c>
      <c r="Z872" s="12">
        <v>12461.0</v>
      </c>
      <c r="AA872" s="12">
        <v>15352.0</v>
      </c>
    </row>
    <row r="873" ht="14.25" customHeight="1">
      <c r="A873" s="18" t="s">
        <v>48</v>
      </c>
      <c r="B873" s="18" t="s">
        <v>860</v>
      </c>
      <c r="C873" s="19">
        <v>0.0</v>
      </c>
      <c r="D873" s="19">
        <v>0.0</v>
      </c>
      <c r="E873" s="19">
        <v>0.0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0.0</v>
      </c>
      <c r="L873" s="19">
        <v>0.0</v>
      </c>
      <c r="M873" s="19">
        <v>60.0</v>
      </c>
      <c r="N873" s="19">
        <v>2836.0</v>
      </c>
      <c r="O873" s="19">
        <v>2723.0</v>
      </c>
      <c r="P873" s="19">
        <v>450.0</v>
      </c>
      <c r="Q873" s="19">
        <v>1400.0</v>
      </c>
      <c r="R873" s="19">
        <v>570.0</v>
      </c>
      <c r="S873" s="19">
        <v>1269.0</v>
      </c>
      <c r="T873" s="19">
        <v>2967.0</v>
      </c>
      <c r="U873" s="19">
        <v>1422.0</v>
      </c>
      <c r="V873" s="19">
        <v>489.0</v>
      </c>
      <c r="W873" s="19">
        <v>2034.0</v>
      </c>
      <c r="X873" s="19">
        <v>97.0</v>
      </c>
      <c r="Y873" s="19">
        <v>2896.0</v>
      </c>
      <c r="Z873" s="19">
        <v>13421.0</v>
      </c>
      <c r="AA873" s="19">
        <v>16320.0</v>
      </c>
    </row>
    <row r="874" ht="14.25" customHeight="1">
      <c r="A874" s="11" t="s">
        <v>48</v>
      </c>
      <c r="B874" s="11" t="s">
        <v>861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0.0</v>
      </c>
      <c r="M874" s="12">
        <v>60.0</v>
      </c>
      <c r="N874" s="12">
        <v>2829.0</v>
      </c>
      <c r="O874" s="12">
        <v>2610.0</v>
      </c>
      <c r="P874" s="12">
        <v>500.0</v>
      </c>
      <c r="Q874" s="12">
        <v>1575.0</v>
      </c>
      <c r="R874" s="12">
        <v>720.0</v>
      </c>
      <c r="S874" s="12">
        <v>1401.0</v>
      </c>
      <c r="T874" s="12">
        <v>3156.0</v>
      </c>
      <c r="U874" s="12">
        <v>1991.0</v>
      </c>
      <c r="V874" s="12">
        <v>0.0</v>
      </c>
      <c r="W874" s="12">
        <v>2323.0</v>
      </c>
      <c r="X874" s="12">
        <v>97.0</v>
      </c>
      <c r="Y874" s="12">
        <v>2889.0</v>
      </c>
      <c r="Z874" s="12">
        <v>14373.0</v>
      </c>
      <c r="AA874" s="12">
        <v>17117.0</v>
      </c>
    </row>
    <row r="875" ht="14.25" customHeight="1">
      <c r="A875" s="18" t="s">
        <v>48</v>
      </c>
      <c r="B875" s="18" t="s">
        <v>862</v>
      </c>
      <c r="C875" s="19">
        <v>0.0</v>
      </c>
      <c r="D875" s="19">
        <v>0.0</v>
      </c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0.0</v>
      </c>
      <c r="K875" s="19">
        <v>0.0</v>
      </c>
      <c r="L875" s="19">
        <v>0.0</v>
      </c>
      <c r="M875" s="19">
        <v>60.0</v>
      </c>
      <c r="N875" s="19">
        <v>2829.0</v>
      </c>
      <c r="O875" s="19">
        <v>2600.0</v>
      </c>
      <c r="P875" s="19">
        <v>275.0</v>
      </c>
      <c r="Q875" s="19">
        <v>1125.0</v>
      </c>
      <c r="R875" s="19">
        <v>430.0</v>
      </c>
      <c r="S875" s="19">
        <v>1182.0</v>
      </c>
      <c r="T875" s="19">
        <v>2999.0</v>
      </c>
      <c r="U875" s="19">
        <v>2193.0</v>
      </c>
      <c r="V875" s="19">
        <v>676.0</v>
      </c>
      <c r="W875" s="19">
        <v>1962.0</v>
      </c>
      <c r="X875" s="19">
        <v>37.0</v>
      </c>
      <c r="Y875" s="19">
        <v>2889.0</v>
      </c>
      <c r="Z875" s="19">
        <v>13479.0</v>
      </c>
      <c r="AA875" s="19">
        <v>16370.0</v>
      </c>
    </row>
    <row r="876" ht="14.25" customHeight="1">
      <c r="A876" s="11" t="s">
        <v>48</v>
      </c>
      <c r="B876" s="11" t="s">
        <v>863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60.0</v>
      </c>
      <c r="N876" s="12">
        <v>2829.0</v>
      </c>
      <c r="O876" s="12">
        <v>2600.0</v>
      </c>
      <c r="P876" s="12">
        <v>425.0</v>
      </c>
      <c r="Q876" s="12">
        <v>1215.0</v>
      </c>
      <c r="R876" s="12">
        <v>795.0</v>
      </c>
      <c r="S876" s="12">
        <v>1334.0</v>
      </c>
      <c r="T876" s="12">
        <v>2869.0</v>
      </c>
      <c r="U876" s="12">
        <v>1947.0</v>
      </c>
      <c r="V876" s="12">
        <v>595.0</v>
      </c>
      <c r="W876" s="12">
        <v>1793.0</v>
      </c>
      <c r="X876" s="12">
        <v>60.0</v>
      </c>
      <c r="Y876" s="12">
        <v>2889.0</v>
      </c>
      <c r="Z876" s="12">
        <v>13633.0</v>
      </c>
      <c r="AA876" s="12">
        <v>16524.0</v>
      </c>
    </row>
    <row r="877" ht="14.25" customHeight="1">
      <c r="A877" s="18" t="s">
        <v>48</v>
      </c>
      <c r="B877" s="18" t="s">
        <v>864</v>
      </c>
      <c r="C877" s="19">
        <v>0.0</v>
      </c>
      <c r="D877" s="19">
        <v>0.0</v>
      </c>
      <c r="E877" s="19">
        <v>0.0</v>
      </c>
      <c r="F877" s="19">
        <v>0.0</v>
      </c>
      <c r="G877" s="19">
        <v>0.0</v>
      </c>
      <c r="H877" s="19">
        <v>0.0</v>
      </c>
      <c r="I877" s="19">
        <v>0.0</v>
      </c>
      <c r="J877" s="19">
        <v>0.0</v>
      </c>
      <c r="K877" s="19">
        <v>0.0</v>
      </c>
      <c r="L877" s="19">
        <v>0.0</v>
      </c>
      <c r="M877" s="19">
        <v>60.0</v>
      </c>
      <c r="N877" s="19">
        <v>2829.0</v>
      </c>
      <c r="O877" s="19">
        <v>2535.0</v>
      </c>
      <c r="P877" s="19">
        <v>350.0</v>
      </c>
      <c r="Q877" s="19">
        <v>1440.0</v>
      </c>
      <c r="R877" s="19">
        <v>570.0</v>
      </c>
      <c r="S877" s="19">
        <v>1047.0</v>
      </c>
      <c r="T877" s="19">
        <v>2230.0</v>
      </c>
      <c r="U877" s="19">
        <v>1200.0</v>
      </c>
      <c r="V877" s="19">
        <v>392.0</v>
      </c>
      <c r="W877" s="19">
        <v>1504.0</v>
      </c>
      <c r="X877" s="19">
        <v>0.0</v>
      </c>
      <c r="Y877" s="19">
        <v>2889.0</v>
      </c>
      <c r="Z877" s="19">
        <v>11268.0</v>
      </c>
      <c r="AA877" s="19">
        <v>14158.0</v>
      </c>
    </row>
    <row r="878" ht="14.25" customHeight="1">
      <c r="A878" s="11" t="s">
        <v>48</v>
      </c>
      <c r="B878" s="11" t="s">
        <v>865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2281.0</v>
      </c>
      <c r="O878" s="12">
        <v>2685.0</v>
      </c>
      <c r="P878" s="12">
        <v>425.0</v>
      </c>
      <c r="Q878" s="12">
        <v>925.0</v>
      </c>
      <c r="R878" s="12">
        <v>355.0</v>
      </c>
      <c r="S878" s="12">
        <v>924.0</v>
      </c>
      <c r="T878" s="12">
        <v>2040.0</v>
      </c>
      <c r="U878" s="12">
        <v>938.0</v>
      </c>
      <c r="V878" s="12">
        <v>420.0</v>
      </c>
      <c r="W878" s="12">
        <v>1487.0</v>
      </c>
      <c r="X878" s="12">
        <v>0.0</v>
      </c>
      <c r="Y878" s="12">
        <v>2281.0</v>
      </c>
      <c r="Z878" s="12">
        <v>10199.0</v>
      </c>
      <c r="AA878" s="12">
        <v>12481.0</v>
      </c>
    </row>
    <row r="879" ht="14.25" customHeight="1">
      <c r="A879" s="18" t="s">
        <v>48</v>
      </c>
      <c r="B879" s="18" t="s">
        <v>866</v>
      </c>
      <c r="C879" s="19">
        <v>0.0</v>
      </c>
      <c r="D879" s="19">
        <v>0.0</v>
      </c>
      <c r="E879" s="19">
        <v>0.0</v>
      </c>
      <c r="F879" s="19">
        <v>0.0</v>
      </c>
      <c r="G879" s="19">
        <v>0.0</v>
      </c>
      <c r="H879" s="19">
        <v>0.0</v>
      </c>
      <c r="I879" s="19">
        <v>0.0</v>
      </c>
      <c r="J879" s="19">
        <v>0.0</v>
      </c>
      <c r="K879" s="19">
        <v>0.0</v>
      </c>
      <c r="L879" s="19">
        <v>0.0</v>
      </c>
      <c r="M879" s="19">
        <v>0.0</v>
      </c>
      <c r="N879" s="19">
        <v>2281.0</v>
      </c>
      <c r="O879" s="19">
        <v>2648.0</v>
      </c>
      <c r="P879" s="19">
        <v>328.0</v>
      </c>
      <c r="Q879" s="19">
        <v>1000.0</v>
      </c>
      <c r="R879" s="19">
        <v>205.0</v>
      </c>
      <c r="S879" s="19">
        <v>1349.0</v>
      </c>
      <c r="T879" s="19">
        <v>2540.0</v>
      </c>
      <c r="U879" s="19">
        <v>1291.0</v>
      </c>
      <c r="V879" s="19">
        <v>160.0</v>
      </c>
      <c r="W879" s="19">
        <v>1475.0</v>
      </c>
      <c r="X879" s="19">
        <v>60.0</v>
      </c>
      <c r="Y879" s="19">
        <v>2281.0</v>
      </c>
      <c r="Z879" s="19">
        <v>11056.0</v>
      </c>
      <c r="AA879" s="19">
        <v>13339.0</v>
      </c>
    </row>
    <row r="880" ht="14.25" customHeight="1">
      <c r="A880" s="11" t="s">
        <v>48</v>
      </c>
      <c r="B880" s="11" t="s">
        <v>867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400.0</v>
      </c>
      <c r="O880" s="12">
        <v>1337.0</v>
      </c>
      <c r="P880" s="12">
        <v>2245.0</v>
      </c>
      <c r="Q880" s="12">
        <v>3855.0</v>
      </c>
      <c r="R880" s="12">
        <v>1287.0</v>
      </c>
      <c r="S880" s="12">
        <v>2342.0</v>
      </c>
      <c r="T880" s="12">
        <v>1849.0</v>
      </c>
      <c r="U880" s="12">
        <v>1687.0</v>
      </c>
      <c r="V880" s="12">
        <v>470.0</v>
      </c>
      <c r="W880" s="12">
        <v>1672.0</v>
      </c>
      <c r="X880" s="12">
        <v>100.0</v>
      </c>
      <c r="Y880" s="12">
        <v>400.0</v>
      </c>
      <c r="Z880" s="12">
        <v>16844.0</v>
      </c>
      <c r="AA880" s="12">
        <v>17247.0</v>
      </c>
    </row>
    <row r="881" ht="14.25" customHeight="1">
      <c r="A881" s="18" t="s">
        <v>48</v>
      </c>
      <c r="B881" s="18" t="s">
        <v>868</v>
      </c>
      <c r="C881" s="19">
        <v>0.0</v>
      </c>
      <c r="D881" s="19">
        <v>0.0</v>
      </c>
      <c r="E881" s="19">
        <v>0.0</v>
      </c>
      <c r="F881" s="19">
        <v>0.0</v>
      </c>
      <c r="G881" s="19">
        <v>0.0</v>
      </c>
      <c r="H881" s="19">
        <v>0.0</v>
      </c>
      <c r="I881" s="19">
        <v>0.0</v>
      </c>
      <c r="J881" s="19">
        <v>0.0</v>
      </c>
      <c r="K881" s="19">
        <v>0.0</v>
      </c>
      <c r="L881" s="19">
        <v>0.0</v>
      </c>
      <c r="M881" s="19">
        <v>0.0</v>
      </c>
      <c r="N881" s="19">
        <v>400.0</v>
      </c>
      <c r="O881" s="19">
        <v>1237.0</v>
      </c>
      <c r="P881" s="19">
        <v>2145.0</v>
      </c>
      <c r="Q881" s="19">
        <v>4395.0</v>
      </c>
      <c r="R881" s="19">
        <v>627.0</v>
      </c>
      <c r="S881" s="19">
        <v>2150.0</v>
      </c>
      <c r="T881" s="19">
        <v>760.0</v>
      </c>
      <c r="U881" s="19">
        <v>965.0</v>
      </c>
      <c r="V881" s="19">
        <v>668.0</v>
      </c>
      <c r="W881" s="19">
        <v>1404.0</v>
      </c>
      <c r="X881" s="19">
        <v>100.0</v>
      </c>
      <c r="Y881" s="19">
        <v>400.0</v>
      </c>
      <c r="Z881" s="19">
        <v>14451.0</v>
      </c>
      <c r="AA881" s="19">
        <v>14852.0</v>
      </c>
    </row>
    <row r="882" ht="14.25" customHeight="1">
      <c r="A882" s="11" t="s">
        <v>48</v>
      </c>
      <c r="B882" s="11" t="s">
        <v>869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300.0</v>
      </c>
      <c r="O882" s="12">
        <v>1237.0</v>
      </c>
      <c r="P882" s="12">
        <v>2045.0</v>
      </c>
      <c r="Q882" s="12">
        <v>4295.0</v>
      </c>
      <c r="R882" s="12">
        <v>987.0</v>
      </c>
      <c r="S882" s="12">
        <v>1390.0</v>
      </c>
      <c r="T882" s="12">
        <v>1069.0</v>
      </c>
      <c r="U882" s="12">
        <v>995.0</v>
      </c>
      <c r="V882" s="12">
        <v>421.0</v>
      </c>
      <c r="W882" s="12">
        <v>1022.0</v>
      </c>
      <c r="X882" s="12">
        <v>100.0</v>
      </c>
      <c r="Y882" s="12">
        <v>300.0</v>
      </c>
      <c r="Z882" s="12">
        <v>13561.0</v>
      </c>
      <c r="AA882" s="12">
        <v>13863.0</v>
      </c>
    </row>
    <row r="883" ht="14.25" customHeight="1">
      <c r="A883" s="18" t="s">
        <v>48</v>
      </c>
      <c r="B883" s="18" t="s">
        <v>870</v>
      </c>
      <c r="C883" s="19">
        <v>0.0</v>
      </c>
      <c r="D883" s="19">
        <v>0.0</v>
      </c>
      <c r="E883" s="19">
        <v>0.0</v>
      </c>
      <c r="F883" s="19">
        <v>0.0</v>
      </c>
      <c r="G883" s="19">
        <v>0.0</v>
      </c>
      <c r="H883" s="19">
        <v>0.0</v>
      </c>
      <c r="I883" s="19">
        <v>0.0</v>
      </c>
      <c r="J883" s="19">
        <v>0.0</v>
      </c>
      <c r="K883" s="19">
        <v>0.0</v>
      </c>
      <c r="L883" s="19">
        <v>0.0</v>
      </c>
      <c r="M883" s="19">
        <v>0.0</v>
      </c>
      <c r="N883" s="19">
        <v>300.0</v>
      </c>
      <c r="O883" s="19">
        <v>1237.0</v>
      </c>
      <c r="P883" s="19">
        <v>2245.0</v>
      </c>
      <c r="Q883" s="19">
        <v>4015.0</v>
      </c>
      <c r="R883" s="19">
        <v>1147.0</v>
      </c>
      <c r="S883" s="19">
        <v>2032.0</v>
      </c>
      <c r="T883" s="19">
        <v>889.0</v>
      </c>
      <c r="U883" s="19">
        <v>1835.0</v>
      </c>
      <c r="V883" s="19">
        <v>195.0</v>
      </c>
      <c r="W883" s="19">
        <v>1534.0</v>
      </c>
      <c r="X883" s="19">
        <v>100.0</v>
      </c>
      <c r="Y883" s="19">
        <v>300.0</v>
      </c>
      <c r="Z883" s="19">
        <v>15229.0</v>
      </c>
      <c r="AA883" s="19">
        <v>15532.0</v>
      </c>
    </row>
    <row r="884" ht="14.25" customHeight="1">
      <c r="A884" s="11" t="s">
        <v>48</v>
      </c>
      <c r="B884" s="11" t="s">
        <v>871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300.0</v>
      </c>
      <c r="O884" s="12">
        <v>1337.0</v>
      </c>
      <c r="P884" s="12">
        <v>2045.0</v>
      </c>
      <c r="Q884" s="12">
        <v>3835.0</v>
      </c>
      <c r="R884" s="12">
        <v>847.0</v>
      </c>
      <c r="S884" s="12">
        <v>1762.0</v>
      </c>
      <c r="T884" s="12">
        <v>1360.0</v>
      </c>
      <c r="U884" s="12">
        <v>1195.0</v>
      </c>
      <c r="V884" s="12">
        <v>268.0</v>
      </c>
      <c r="W884" s="12">
        <v>1364.0</v>
      </c>
      <c r="X884" s="12">
        <v>100.0</v>
      </c>
      <c r="Y884" s="12">
        <v>300.0</v>
      </c>
      <c r="Z884" s="12">
        <v>14113.0</v>
      </c>
      <c r="AA884" s="12">
        <v>14415.0</v>
      </c>
    </row>
    <row r="885" ht="14.25" customHeight="1">
      <c r="A885" s="18" t="s">
        <v>48</v>
      </c>
      <c r="B885" s="18" t="s">
        <v>872</v>
      </c>
      <c r="C885" s="19">
        <v>0.0</v>
      </c>
      <c r="D885" s="19">
        <v>0.0</v>
      </c>
      <c r="E885" s="19">
        <v>0.0</v>
      </c>
      <c r="F885" s="19">
        <v>0.0</v>
      </c>
      <c r="G885" s="19">
        <v>0.0</v>
      </c>
      <c r="H885" s="19">
        <v>0.0</v>
      </c>
      <c r="I885" s="19">
        <v>0.0</v>
      </c>
      <c r="J885" s="19">
        <v>0.0</v>
      </c>
      <c r="K885" s="19">
        <v>0.0</v>
      </c>
      <c r="L885" s="19">
        <v>0.0</v>
      </c>
      <c r="M885" s="19">
        <v>0.0</v>
      </c>
      <c r="N885" s="19">
        <v>300.0</v>
      </c>
      <c r="O885" s="19">
        <v>1350.0</v>
      </c>
      <c r="P885" s="19">
        <v>2245.0</v>
      </c>
      <c r="Q885" s="19">
        <v>3344.0</v>
      </c>
      <c r="R885" s="19">
        <v>1347.0</v>
      </c>
      <c r="S885" s="19">
        <v>1092.0</v>
      </c>
      <c r="T885" s="19">
        <v>1685.0</v>
      </c>
      <c r="U885" s="19">
        <v>1073.0</v>
      </c>
      <c r="V885" s="19">
        <v>1042.0</v>
      </c>
      <c r="W885" s="19">
        <v>1660.0</v>
      </c>
      <c r="X885" s="19">
        <v>100.0</v>
      </c>
      <c r="Y885" s="19">
        <v>300.0</v>
      </c>
      <c r="Z885" s="19">
        <v>14938.0</v>
      </c>
      <c r="AA885" s="19">
        <v>15240.0</v>
      </c>
    </row>
    <row r="886" ht="14.25" customHeight="1">
      <c r="A886" s="11" t="s">
        <v>48</v>
      </c>
      <c r="B886" s="11" t="s">
        <v>873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1213.0</v>
      </c>
      <c r="P886" s="12">
        <v>478.0</v>
      </c>
      <c r="Q886" s="12">
        <v>1575.0</v>
      </c>
      <c r="R886" s="12">
        <v>570.0</v>
      </c>
      <c r="S886" s="12">
        <v>1592.0</v>
      </c>
      <c r="T886" s="12">
        <v>3050.0</v>
      </c>
      <c r="U886" s="12">
        <v>1673.0</v>
      </c>
      <c r="V886" s="12">
        <v>412.0</v>
      </c>
      <c r="W886" s="12">
        <v>2128.0</v>
      </c>
      <c r="X886" s="12">
        <v>97.0</v>
      </c>
      <c r="Y886" s="12">
        <v>0.0</v>
      </c>
      <c r="Z886" s="12">
        <v>12788.0</v>
      </c>
      <c r="AA886" s="12">
        <v>12790.0</v>
      </c>
    </row>
    <row r="887" ht="14.25" customHeight="1">
      <c r="A887" s="18" t="s">
        <v>48</v>
      </c>
      <c r="B887" s="18" t="s">
        <v>874</v>
      </c>
      <c r="C887" s="19">
        <v>0.0</v>
      </c>
      <c r="D887" s="19">
        <v>0.0</v>
      </c>
      <c r="E887" s="19">
        <v>0.0</v>
      </c>
      <c r="F887" s="19">
        <v>0.0</v>
      </c>
      <c r="G887" s="19">
        <v>0.0</v>
      </c>
      <c r="H887" s="19">
        <v>0.0</v>
      </c>
      <c r="I887" s="19">
        <v>0.0</v>
      </c>
      <c r="J887" s="19">
        <v>0.0</v>
      </c>
      <c r="K887" s="19">
        <v>0.0</v>
      </c>
      <c r="L887" s="19">
        <v>0.0</v>
      </c>
      <c r="M887" s="19">
        <v>0.0</v>
      </c>
      <c r="N887" s="19">
        <v>0.0</v>
      </c>
      <c r="O887" s="19">
        <v>3250.0</v>
      </c>
      <c r="P887" s="19">
        <v>8460.0</v>
      </c>
      <c r="Q887" s="19">
        <v>6737.0</v>
      </c>
      <c r="R887" s="19">
        <v>4247.0</v>
      </c>
      <c r="S887" s="19">
        <v>4836.0</v>
      </c>
      <c r="T887" s="19">
        <v>6692.0</v>
      </c>
      <c r="U887" s="19">
        <v>3257.0</v>
      </c>
      <c r="V887" s="19">
        <v>5632.0</v>
      </c>
      <c r="W887" s="19">
        <v>5109.0</v>
      </c>
      <c r="X887" s="19">
        <v>0.0</v>
      </c>
      <c r="Y887" s="19">
        <v>0.0</v>
      </c>
      <c r="Z887" s="19">
        <v>48220.0</v>
      </c>
      <c r="AA887" s="19">
        <v>48224.0</v>
      </c>
    </row>
    <row r="888" ht="14.25" customHeight="1">
      <c r="A888" s="11" t="s">
        <v>48</v>
      </c>
      <c r="B888" s="11" t="s">
        <v>875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  <c r="O888" s="12">
        <v>3217.0</v>
      </c>
      <c r="P888" s="12">
        <v>8730.0</v>
      </c>
      <c r="Q888" s="12">
        <v>6712.0</v>
      </c>
      <c r="R888" s="12">
        <v>4005.0</v>
      </c>
      <c r="S888" s="12">
        <v>10969.0</v>
      </c>
      <c r="T888" s="12">
        <v>5255.0</v>
      </c>
      <c r="U888" s="12">
        <v>5261.0</v>
      </c>
      <c r="V888" s="12">
        <v>7042.0</v>
      </c>
      <c r="W888" s="12">
        <v>5136.0</v>
      </c>
      <c r="X888" s="12">
        <v>250.0</v>
      </c>
      <c r="Y888" s="12">
        <v>0.0</v>
      </c>
      <c r="Z888" s="12">
        <v>56577.0</v>
      </c>
      <c r="AA888" s="12">
        <v>56582.0</v>
      </c>
    </row>
    <row r="889" ht="14.25" customHeight="1">
      <c r="A889" s="18" t="s">
        <v>48</v>
      </c>
      <c r="B889" s="18" t="s">
        <v>876</v>
      </c>
      <c r="C889" s="19">
        <v>0.0</v>
      </c>
      <c r="D889" s="19">
        <v>0.0</v>
      </c>
      <c r="E889" s="19">
        <v>0.0</v>
      </c>
      <c r="F889" s="19">
        <v>0.0</v>
      </c>
      <c r="G889" s="19">
        <v>0.0</v>
      </c>
      <c r="H889" s="19">
        <v>0.0</v>
      </c>
      <c r="I889" s="19">
        <v>0.0</v>
      </c>
      <c r="J889" s="19">
        <v>0.0</v>
      </c>
      <c r="K889" s="19">
        <v>0.0</v>
      </c>
      <c r="L889" s="19">
        <v>0.0</v>
      </c>
      <c r="M889" s="19">
        <v>0.0</v>
      </c>
      <c r="N889" s="19">
        <v>0.0</v>
      </c>
      <c r="O889" s="19">
        <v>3250.0</v>
      </c>
      <c r="P889" s="19">
        <v>7771.0</v>
      </c>
      <c r="Q889" s="19">
        <v>2605.0</v>
      </c>
      <c r="R889" s="19">
        <v>4636.0</v>
      </c>
      <c r="S889" s="19">
        <v>6337.0</v>
      </c>
      <c r="T889" s="19">
        <v>4763.0</v>
      </c>
      <c r="U889" s="19">
        <v>5502.0</v>
      </c>
      <c r="V889" s="19">
        <v>3992.0</v>
      </c>
      <c r="W889" s="19">
        <v>4350.0</v>
      </c>
      <c r="X889" s="19">
        <v>0.0</v>
      </c>
      <c r="Y889" s="19">
        <v>0.0</v>
      </c>
      <c r="Z889" s="19">
        <v>43206.0</v>
      </c>
      <c r="AA889" s="19">
        <v>43209.0</v>
      </c>
    </row>
    <row r="890" ht="14.25" customHeight="1">
      <c r="A890" s="11" t="s">
        <v>48</v>
      </c>
      <c r="B890" s="11" t="s">
        <v>877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  <c r="N890" s="12">
        <v>0.0</v>
      </c>
      <c r="O890" s="12">
        <v>3250.0</v>
      </c>
      <c r="P890" s="12">
        <v>8271.0</v>
      </c>
      <c r="Q890" s="12">
        <v>1532.0</v>
      </c>
      <c r="R890" s="12">
        <v>4727.0</v>
      </c>
      <c r="S890" s="12">
        <v>3712.0</v>
      </c>
      <c r="T890" s="12">
        <v>5029.0</v>
      </c>
      <c r="U890" s="12">
        <v>2812.0</v>
      </c>
      <c r="V890" s="12">
        <v>4213.0</v>
      </c>
      <c r="W890" s="12">
        <v>3700.0</v>
      </c>
      <c r="X890" s="12">
        <v>0.0</v>
      </c>
      <c r="Y890" s="12">
        <v>0.0</v>
      </c>
      <c r="Z890" s="12">
        <v>37246.0</v>
      </c>
      <c r="AA890" s="12">
        <v>37249.0</v>
      </c>
    </row>
    <row r="891" ht="14.25" customHeight="1">
      <c r="A891" s="18" t="s">
        <v>48</v>
      </c>
      <c r="B891" s="18" t="s">
        <v>878</v>
      </c>
      <c r="C891" s="19">
        <v>0.0</v>
      </c>
      <c r="D891" s="19">
        <v>0.0</v>
      </c>
      <c r="E891" s="19">
        <v>0.0</v>
      </c>
      <c r="F891" s="19">
        <v>0.0</v>
      </c>
      <c r="G891" s="19">
        <v>0.0</v>
      </c>
      <c r="H891" s="19">
        <v>0.0</v>
      </c>
      <c r="I891" s="19">
        <v>0.0</v>
      </c>
      <c r="J891" s="19">
        <v>0.0</v>
      </c>
      <c r="K891" s="19">
        <v>0.0</v>
      </c>
      <c r="L891" s="19">
        <v>0.0</v>
      </c>
      <c r="M891" s="19">
        <v>0.0</v>
      </c>
      <c r="N891" s="19">
        <v>0.0</v>
      </c>
      <c r="O891" s="19">
        <v>3250.0</v>
      </c>
      <c r="P891" s="19">
        <v>8036.0</v>
      </c>
      <c r="Q891" s="19">
        <v>4731.0</v>
      </c>
      <c r="R891" s="19">
        <v>3379.0</v>
      </c>
      <c r="S891" s="19">
        <v>5739.0</v>
      </c>
      <c r="T891" s="19">
        <v>4080.0</v>
      </c>
      <c r="U891" s="19">
        <v>2778.0</v>
      </c>
      <c r="V891" s="19">
        <v>4773.0</v>
      </c>
      <c r="W891" s="19">
        <v>4913.0</v>
      </c>
      <c r="X891" s="19">
        <v>500.0</v>
      </c>
      <c r="Y891" s="19">
        <v>0.0</v>
      </c>
      <c r="Z891" s="19">
        <v>42179.0</v>
      </c>
      <c r="AA891" s="19">
        <v>42182.0</v>
      </c>
    </row>
    <row r="892" ht="14.25" customHeight="1">
      <c r="A892" s="11" t="s">
        <v>48</v>
      </c>
      <c r="B892" s="11" t="s">
        <v>879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0.0</v>
      </c>
      <c r="M892" s="12">
        <v>0.0</v>
      </c>
      <c r="N892" s="12">
        <v>0.0</v>
      </c>
      <c r="O892" s="12">
        <v>3250.0</v>
      </c>
      <c r="P892" s="12">
        <v>8617.0</v>
      </c>
      <c r="Q892" s="12">
        <v>2437.0</v>
      </c>
      <c r="R892" s="12">
        <v>2774.0</v>
      </c>
      <c r="S892" s="12">
        <v>4697.0</v>
      </c>
      <c r="T892" s="12">
        <v>4071.0</v>
      </c>
      <c r="U892" s="12">
        <v>4951.0</v>
      </c>
      <c r="V892" s="12">
        <v>4242.0</v>
      </c>
      <c r="W892" s="12">
        <v>4183.0</v>
      </c>
      <c r="X892" s="12">
        <v>500.0</v>
      </c>
      <c r="Y892" s="12">
        <v>0.0</v>
      </c>
      <c r="Z892" s="12">
        <v>39722.0</v>
      </c>
      <c r="AA892" s="12">
        <v>39726.0</v>
      </c>
    </row>
    <row r="893" ht="14.25" customHeight="1">
      <c r="A893" s="18" t="s">
        <v>48</v>
      </c>
      <c r="B893" s="18" t="s">
        <v>880</v>
      </c>
      <c r="C893" s="19">
        <v>0.0</v>
      </c>
      <c r="D893" s="19">
        <v>0.0</v>
      </c>
      <c r="E893" s="19">
        <v>0.0</v>
      </c>
      <c r="F893" s="19">
        <v>0.0</v>
      </c>
      <c r="G893" s="19">
        <v>0.0</v>
      </c>
      <c r="H893" s="19">
        <v>0.0</v>
      </c>
      <c r="I893" s="19">
        <v>0.0</v>
      </c>
      <c r="J893" s="19">
        <v>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9">
        <v>82.0</v>
      </c>
      <c r="Q893" s="19">
        <v>2202.0</v>
      </c>
      <c r="R893" s="19">
        <v>1415.0</v>
      </c>
      <c r="S893" s="19">
        <v>319.0</v>
      </c>
      <c r="T893" s="19">
        <v>414.0</v>
      </c>
      <c r="U893" s="19">
        <v>545.0</v>
      </c>
      <c r="V893" s="19">
        <v>95.0</v>
      </c>
      <c r="W893" s="19">
        <v>170.0</v>
      </c>
      <c r="X893" s="19">
        <v>0.0</v>
      </c>
      <c r="Y893" s="19">
        <v>0.0</v>
      </c>
      <c r="Z893" s="19">
        <v>5242.0</v>
      </c>
      <c r="AA893" s="19">
        <v>5244.0</v>
      </c>
    </row>
    <row r="894" ht="14.25" customHeight="1">
      <c r="A894" s="11" t="s">
        <v>48</v>
      </c>
      <c r="B894" s="11" t="s">
        <v>881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82.0</v>
      </c>
      <c r="Q894" s="12">
        <v>2277.0</v>
      </c>
      <c r="R894" s="12">
        <v>1140.0</v>
      </c>
      <c r="S894" s="12">
        <v>469.0</v>
      </c>
      <c r="T894" s="12">
        <v>489.0</v>
      </c>
      <c r="U894" s="12">
        <v>644.0</v>
      </c>
      <c r="V894" s="12">
        <v>318.0</v>
      </c>
      <c r="W894" s="12">
        <v>112.0</v>
      </c>
      <c r="X894" s="12">
        <v>48.0</v>
      </c>
      <c r="Y894" s="12">
        <v>0.0</v>
      </c>
      <c r="Z894" s="12">
        <v>5579.0</v>
      </c>
      <c r="AA894" s="12">
        <v>5581.0</v>
      </c>
    </row>
    <row r="895" ht="14.25" customHeight="1">
      <c r="A895" s="18" t="s">
        <v>48</v>
      </c>
      <c r="B895" s="18" t="s">
        <v>882</v>
      </c>
      <c r="C895" s="19">
        <v>0.0</v>
      </c>
      <c r="D895" s="19">
        <v>0.0</v>
      </c>
      <c r="E895" s="19">
        <v>0.0</v>
      </c>
      <c r="F895" s="19">
        <v>0.0</v>
      </c>
      <c r="G895" s="19">
        <v>0.0</v>
      </c>
      <c r="H895" s="19">
        <v>0.0</v>
      </c>
      <c r="I895" s="19">
        <v>0.0</v>
      </c>
      <c r="J895" s="19">
        <v>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9">
        <v>82.0</v>
      </c>
      <c r="Q895" s="19">
        <v>2729.0</v>
      </c>
      <c r="R895" s="19">
        <v>1107.0</v>
      </c>
      <c r="S895" s="19">
        <v>444.0</v>
      </c>
      <c r="T895" s="19">
        <v>639.0</v>
      </c>
      <c r="U895" s="19">
        <v>733.0</v>
      </c>
      <c r="V895" s="19">
        <v>0.0</v>
      </c>
      <c r="W895" s="19">
        <v>391.0</v>
      </c>
      <c r="X895" s="19">
        <v>48.0</v>
      </c>
      <c r="Y895" s="19">
        <v>0.0</v>
      </c>
      <c r="Z895" s="19">
        <v>6173.0</v>
      </c>
      <c r="AA895" s="19">
        <v>6064.0</v>
      </c>
    </row>
    <row r="896" ht="14.25" customHeight="1">
      <c r="A896" s="11" t="s">
        <v>48</v>
      </c>
      <c r="B896" s="11" t="s">
        <v>883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82.0</v>
      </c>
      <c r="Q896" s="12">
        <v>2779.0</v>
      </c>
      <c r="R896" s="12">
        <v>800.0</v>
      </c>
      <c r="S896" s="12">
        <v>369.0</v>
      </c>
      <c r="T896" s="12">
        <v>495.0</v>
      </c>
      <c r="U896" s="12">
        <v>553.0</v>
      </c>
      <c r="V896" s="12">
        <v>216.0</v>
      </c>
      <c r="W896" s="12">
        <v>137.0</v>
      </c>
      <c r="X896" s="12">
        <v>48.0</v>
      </c>
      <c r="Y896" s="12">
        <v>0.0</v>
      </c>
      <c r="Z896" s="12">
        <v>5479.0</v>
      </c>
      <c r="AA896" s="12">
        <v>5481.0</v>
      </c>
    </row>
    <row r="897" ht="14.25" customHeight="1">
      <c r="A897" s="18" t="s">
        <v>48</v>
      </c>
      <c r="B897" s="18" t="s">
        <v>884</v>
      </c>
      <c r="C897" s="19">
        <v>0.0</v>
      </c>
      <c r="D897" s="19">
        <v>0.0</v>
      </c>
      <c r="E897" s="19">
        <v>0.0</v>
      </c>
      <c r="F897" s="19">
        <v>0.0</v>
      </c>
      <c r="G897" s="19">
        <v>0.0</v>
      </c>
      <c r="H897" s="19">
        <v>0.0</v>
      </c>
      <c r="I897" s="19">
        <v>0.0</v>
      </c>
      <c r="J897" s="19">
        <v>0.0</v>
      </c>
      <c r="K897" s="19">
        <v>0.0</v>
      </c>
      <c r="L897" s="19">
        <v>0.0</v>
      </c>
      <c r="M897" s="19">
        <v>0.0</v>
      </c>
      <c r="N897" s="19">
        <v>0.0</v>
      </c>
      <c r="O897" s="19">
        <v>0.0</v>
      </c>
      <c r="P897" s="19">
        <v>82.0</v>
      </c>
      <c r="Q897" s="19">
        <v>2295.0</v>
      </c>
      <c r="R897" s="19">
        <v>1040.0</v>
      </c>
      <c r="S897" s="19">
        <v>444.0</v>
      </c>
      <c r="T897" s="19">
        <v>550.0</v>
      </c>
      <c r="U897" s="19">
        <v>815.0</v>
      </c>
      <c r="V897" s="19">
        <v>0.0</v>
      </c>
      <c r="W897" s="19">
        <v>435.0</v>
      </c>
      <c r="X897" s="19">
        <v>48.0</v>
      </c>
      <c r="Y897" s="19">
        <v>0.0</v>
      </c>
      <c r="Z897" s="19">
        <v>5709.0</v>
      </c>
      <c r="AA897" s="19">
        <v>5654.0</v>
      </c>
    </row>
    <row r="898" ht="14.25" customHeight="1">
      <c r="A898" s="11" t="s">
        <v>48</v>
      </c>
      <c r="B898" s="11" t="s">
        <v>885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75.0</v>
      </c>
      <c r="Q898" s="12">
        <v>2395.0</v>
      </c>
      <c r="R898" s="12">
        <v>1140.0</v>
      </c>
      <c r="S898" s="12">
        <v>344.0</v>
      </c>
      <c r="T898" s="12">
        <v>400.0</v>
      </c>
      <c r="U898" s="12">
        <v>755.0</v>
      </c>
      <c r="V898" s="12">
        <v>146.0</v>
      </c>
      <c r="W898" s="12">
        <v>137.0</v>
      </c>
      <c r="X898" s="12">
        <v>0.0</v>
      </c>
      <c r="Y898" s="12">
        <v>0.0</v>
      </c>
      <c r="Z898" s="12">
        <v>5392.0</v>
      </c>
      <c r="AA898" s="12">
        <v>5393.0</v>
      </c>
    </row>
    <row r="899" ht="14.25" customHeight="1">
      <c r="A899" s="18" t="s">
        <v>48</v>
      </c>
      <c r="B899" s="18" t="s">
        <v>886</v>
      </c>
      <c r="C899" s="19">
        <v>0.0</v>
      </c>
      <c r="D899" s="19">
        <v>0.0</v>
      </c>
      <c r="E899" s="19">
        <v>0.0</v>
      </c>
      <c r="F899" s="19">
        <v>0.0</v>
      </c>
      <c r="G899" s="19">
        <v>0.0</v>
      </c>
      <c r="H899" s="19">
        <v>0.0</v>
      </c>
      <c r="I899" s="19">
        <v>0.0</v>
      </c>
      <c r="J899" s="19">
        <v>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9">
        <v>0.0</v>
      </c>
      <c r="Q899" s="19">
        <v>0.0</v>
      </c>
      <c r="R899" s="19">
        <v>175.0</v>
      </c>
      <c r="S899" s="19">
        <v>350.0</v>
      </c>
      <c r="T899" s="19">
        <v>110.0</v>
      </c>
      <c r="U899" s="19">
        <v>1648.0</v>
      </c>
      <c r="V899" s="19">
        <v>777.0</v>
      </c>
      <c r="W899" s="19">
        <v>2601.0</v>
      </c>
      <c r="X899" s="19">
        <v>0.0</v>
      </c>
      <c r="Y899" s="19">
        <v>0.0</v>
      </c>
      <c r="Z899" s="19">
        <v>5661.0</v>
      </c>
      <c r="AA899" s="19">
        <v>5661.0</v>
      </c>
    </row>
    <row r="900" ht="14.25" customHeight="1">
      <c r="A900" s="11" t="s">
        <v>48</v>
      </c>
      <c r="B900" s="11" t="s">
        <v>887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175.0</v>
      </c>
      <c r="S900" s="12">
        <v>175.0</v>
      </c>
      <c r="T900" s="12">
        <v>110.0</v>
      </c>
      <c r="U900" s="12">
        <v>1793.0</v>
      </c>
      <c r="V900" s="12">
        <v>647.0</v>
      </c>
      <c r="W900" s="12">
        <v>2776.0</v>
      </c>
      <c r="X900" s="12">
        <v>0.0</v>
      </c>
      <c r="Y900" s="12">
        <v>0.0</v>
      </c>
      <c r="Z900" s="12">
        <v>5676.0</v>
      </c>
      <c r="AA900" s="12">
        <v>5676.0</v>
      </c>
    </row>
    <row r="901" ht="14.25" customHeight="1">
      <c r="A901" s="18" t="s">
        <v>48</v>
      </c>
      <c r="B901" s="18" t="s">
        <v>888</v>
      </c>
      <c r="C901" s="19">
        <v>0.0</v>
      </c>
      <c r="D901" s="19">
        <v>0.0</v>
      </c>
      <c r="E901" s="19">
        <v>0.0</v>
      </c>
      <c r="F901" s="19">
        <v>0.0</v>
      </c>
      <c r="G901" s="19">
        <v>0.0</v>
      </c>
      <c r="H901" s="19">
        <v>0.0</v>
      </c>
      <c r="I901" s="19">
        <v>0.0</v>
      </c>
      <c r="J901" s="19">
        <v>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9">
        <v>0.0</v>
      </c>
      <c r="Q901" s="19">
        <v>0.0</v>
      </c>
      <c r="R901" s="19">
        <v>50.0</v>
      </c>
      <c r="S901" s="19">
        <v>300.0</v>
      </c>
      <c r="T901" s="19">
        <v>300.0</v>
      </c>
      <c r="U901" s="19">
        <v>830.0</v>
      </c>
      <c r="V901" s="19">
        <v>364.0</v>
      </c>
      <c r="W901" s="19">
        <v>1774.0</v>
      </c>
      <c r="X901" s="19">
        <v>50.0</v>
      </c>
      <c r="Y901" s="19">
        <v>0.0</v>
      </c>
      <c r="Z901" s="19">
        <v>3668.0</v>
      </c>
      <c r="AA901" s="19">
        <v>3669.0</v>
      </c>
    </row>
    <row r="902" ht="14.25" customHeight="1">
      <c r="A902" s="11" t="s">
        <v>48</v>
      </c>
      <c r="B902" s="11" t="s">
        <v>889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50.0</v>
      </c>
      <c r="S902" s="12">
        <v>350.0</v>
      </c>
      <c r="T902" s="12">
        <v>250.0</v>
      </c>
      <c r="U902" s="12">
        <v>504.0</v>
      </c>
      <c r="V902" s="12">
        <v>71.0</v>
      </c>
      <c r="W902" s="12">
        <v>1627.0</v>
      </c>
      <c r="X902" s="12">
        <v>50.0</v>
      </c>
      <c r="Y902" s="12">
        <v>0.0</v>
      </c>
      <c r="Z902" s="12">
        <v>2902.0</v>
      </c>
      <c r="AA902" s="12">
        <v>2903.0</v>
      </c>
    </row>
    <row r="903" ht="14.25" customHeight="1">
      <c r="A903" s="18" t="s">
        <v>48</v>
      </c>
      <c r="B903" s="18" t="s">
        <v>890</v>
      </c>
      <c r="C903" s="19">
        <v>0.0</v>
      </c>
      <c r="D903" s="19">
        <v>0.0</v>
      </c>
      <c r="E903" s="19">
        <v>0.0</v>
      </c>
      <c r="F903" s="19">
        <v>0.0</v>
      </c>
      <c r="G903" s="19">
        <v>0.0</v>
      </c>
      <c r="H903" s="19">
        <v>0.0</v>
      </c>
      <c r="I903" s="19">
        <v>0.0</v>
      </c>
      <c r="J903" s="19">
        <v>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9">
        <v>0.0</v>
      </c>
      <c r="Q903" s="19">
        <v>0.0</v>
      </c>
      <c r="R903" s="19">
        <v>50.0</v>
      </c>
      <c r="S903" s="19">
        <v>300.0</v>
      </c>
      <c r="T903" s="19">
        <v>250.0</v>
      </c>
      <c r="U903" s="19">
        <v>865.0</v>
      </c>
      <c r="V903" s="19">
        <v>38.0</v>
      </c>
      <c r="W903" s="19">
        <v>1660.0</v>
      </c>
      <c r="X903" s="19">
        <v>50.0</v>
      </c>
      <c r="Y903" s="19">
        <v>0.0</v>
      </c>
      <c r="Z903" s="19">
        <v>3213.0</v>
      </c>
      <c r="AA903" s="19">
        <v>3214.0</v>
      </c>
    </row>
    <row r="904" ht="14.25" customHeight="1">
      <c r="A904" s="11" t="s">
        <v>48</v>
      </c>
      <c r="B904" s="11" t="s">
        <v>891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50.0</v>
      </c>
      <c r="S904" s="12">
        <v>350.0</v>
      </c>
      <c r="T904" s="12">
        <v>400.0</v>
      </c>
      <c r="U904" s="12">
        <v>826.0</v>
      </c>
      <c r="V904" s="12">
        <v>187.0</v>
      </c>
      <c r="W904" s="12">
        <v>1649.0</v>
      </c>
      <c r="X904" s="12">
        <v>0.0</v>
      </c>
      <c r="Y904" s="12">
        <v>0.0</v>
      </c>
      <c r="Z904" s="12">
        <v>3462.0</v>
      </c>
      <c r="AA904" s="12">
        <v>3463.0</v>
      </c>
    </row>
    <row r="905" ht="14.25" customHeight="1">
      <c r="A905" s="18" t="s">
        <v>48</v>
      </c>
      <c r="B905" s="18" t="s">
        <v>892</v>
      </c>
      <c r="C905" s="19">
        <v>0.0</v>
      </c>
      <c r="D905" s="19">
        <v>0.0</v>
      </c>
      <c r="E905" s="19">
        <v>0.0</v>
      </c>
      <c r="F905" s="19">
        <v>0.0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9">
        <v>0.0</v>
      </c>
      <c r="Q905" s="19">
        <v>0.0</v>
      </c>
      <c r="R905" s="19">
        <v>0.0</v>
      </c>
      <c r="S905" s="19">
        <v>520.0</v>
      </c>
      <c r="T905" s="19">
        <v>514.0</v>
      </c>
      <c r="U905" s="19">
        <v>1873.0</v>
      </c>
      <c r="V905" s="19">
        <v>557.0</v>
      </c>
      <c r="W905" s="19">
        <v>2816.0</v>
      </c>
      <c r="X905" s="19">
        <v>0.0</v>
      </c>
      <c r="Y905" s="19">
        <v>0.0</v>
      </c>
      <c r="Z905" s="19">
        <v>6280.0</v>
      </c>
      <c r="AA905" s="19">
        <v>6281.0</v>
      </c>
    </row>
    <row r="906" ht="14.25" customHeight="1">
      <c r="A906" s="11" t="s">
        <v>48</v>
      </c>
      <c r="B906" s="11" t="s">
        <v>893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350.0</v>
      </c>
      <c r="T906" s="12">
        <v>175.0</v>
      </c>
      <c r="U906" s="12">
        <v>1760.0</v>
      </c>
      <c r="V906" s="12">
        <v>649.0</v>
      </c>
      <c r="W906" s="12">
        <v>2872.0</v>
      </c>
      <c r="X906" s="12">
        <v>0.0</v>
      </c>
      <c r="Y906" s="12">
        <v>0.0</v>
      </c>
      <c r="Z906" s="12">
        <v>5806.0</v>
      </c>
      <c r="AA906" s="12">
        <v>5807.0</v>
      </c>
    </row>
    <row r="907" ht="14.25" customHeight="1">
      <c r="A907" s="18" t="s">
        <v>48</v>
      </c>
      <c r="B907" s="18" t="s">
        <v>894</v>
      </c>
      <c r="C907" s="19">
        <v>0.0</v>
      </c>
      <c r="D907" s="19">
        <v>0.0</v>
      </c>
      <c r="E907" s="19">
        <v>0.0</v>
      </c>
      <c r="F907" s="19">
        <v>0.0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9">
        <v>0.0</v>
      </c>
      <c r="Q907" s="19">
        <v>0.0</v>
      </c>
      <c r="R907" s="19">
        <v>0.0</v>
      </c>
      <c r="S907" s="19">
        <v>525.0</v>
      </c>
      <c r="T907" s="19">
        <v>45.0</v>
      </c>
      <c r="U907" s="19">
        <v>1743.0</v>
      </c>
      <c r="V907" s="19">
        <v>453.0</v>
      </c>
      <c r="W907" s="19">
        <v>2445.0</v>
      </c>
      <c r="X907" s="19">
        <v>0.0</v>
      </c>
      <c r="Y907" s="19">
        <v>0.0</v>
      </c>
      <c r="Z907" s="19">
        <v>5211.0</v>
      </c>
      <c r="AA907" s="19">
        <v>5212.0</v>
      </c>
    </row>
    <row r="908" ht="14.25" customHeight="1">
      <c r="A908" s="11" t="s">
        <v>48</v>
      </c>
      <c r="B908" s="11" t="s">
        <v>895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175.0</v>
      </c>
      <c r="T908" s="12">
        <v>164.0</v>
      </c>
      <c r="U908" s="12">
        <v>1673.0</v>
      </c>
      <c r="V908" s="12">
        <v>649.0</v>
      </c>
      <c r="W908" s="12">
        <v>2871.0</v>
      </c>
      <c r="X908" s="12">
        <v>0.0</v>
      </c>
      <c r="Y908" s="12">
        <v>0.0</v>
      </c>
      <c r="Z908" s="12">
        <v>5532.0</v>
      </c>
      <c r="AA908" s="12">
        <v>5533.0</v>
      </c>
    </row>
    <row r="909" ht="14.25" customHeight="1">
      <c r="A909" s="18" t="s">
        <v>48</v>
      </c>
      <c r="B909" s="18" t="s">
        <v>896</v>
      </c>
      <c r="C909" s="19">
        <v>0.0</v>
      </c>
      <c r="D909" s="19">
        <v>0.0</v>
      </c>
      <c r="E909" s="19">
        <v>0.0</v>
      </c>
      <c r="F909" s="19">
        <v>0.0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9">
        <v>0.0</v>
      </c>
      <c r="Q909" s="19">
        <v>0.0</v>
      </c>
      <c r="R909" s="19">
        <v>0.0</v>
      </c>
      <c r="S909" s="19">
        <v>525.0</v>
      </c>
      <c r="T909" s="19">
        <v>310.0</v>
      </c>
      <c r="U909" s="19">
        <v>2220.0</v>
      </c>
      <c r="V909" s="19">
        <v>164.0</v>
      </c>
      <c r="W909" s="19">
        <v>2991.0</v>
      </c>
      <c r="X909" s="19">
        <v>0.0</v>
      </c>
      <c r="Y909" s="19">
        <v>0.0</v>
      </c>
      <c r="Z909" s="19">
        <v>6210.0</v>
      </c>
      <c r="AA909" s="19">
        <v>6210.0</v>
      </c>
    </row>
    <row r="910" ht="14.25" customHeight="1">
      <c r="A910" s="11" t="s">
        <v>48</v>
      </c>
      <c r="B910" s="11" t="s">
        <v>897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350.0</v>
      </c>
      <c r="T910" s="12">
        <v>500.0</v>
      </c>
      <c r="U910" s="12">
        <v>861.0</v>
      </c>
      <c r="V910" s="12">
        <v>4.0</v>
      </c>
      <c r="W910" s="12">
        <v>1519.0</v>
      </c>
      <c r="X910" s="12">
        <v>0.0</v>
      </c>
      <c r="Y910" s="12">
        <v>0.0</v>
      </c>
      <c r="Z910" s="12">
        <v>3234.0</v>
      </c>
      <c r="AA910" s="12">
        <v>3236.0</v>
      </c>
    </row>
    <row r="911" ht="14.25" customHeight="1">
      <c r="A911" s="18" t="s">
        <v>48</v>
      </c>
      <c r="B911" s="18" t="s">
        <v>898</v>
      </c>
      <c r="C911" s="19">
        <v>0.0</v>
      </c>
      <c r="D911" s="19">
        <v>0.0</v>
      </c>
      <c r="E911" s="19">
        <v>0.0</v>
      </c>
      <c r="F911" s="19">
        <v>0.0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9">
        <v>0.0</v>
      </c>
      <c r="Q911" s="19">
        <v>0.0</v>
      </c>
      <c r="R911" s="19">
        <v>0.0</v>
      </c>
      <c r="S911" s="19">
        <v>170.0</v>
      </c>
      <c r="T911" s="19">
        <v>514.0</v>
      </c>
      <c r="U911" s="19">
        <v>1760.0</v>
      </c>
      <c r="V911" s="19">
        <v>617.0</v>
      </c>
      <c r="W911" s="19">
        <v>2642.0</v>
      </c>
      <c r="X911" s="19">
        <v>0.0</v>
      </c>
      <c r="Y911" s="19">
        <v>0.0</v>
      </c>
      <c r="Z911" s="19">
        <v>5703.0</v>
      </c>
      <c r="AA911" s="19">
        <v>5704.0</v>
      </c>
    </row>
    <row r="912" ht="14.25" customHeight="1">
      <c r="A912" s="11" t="s">
        <v>48</v>
      </c>
      <c r="B912" s="11" t="s">
        <v>899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170.0</v>
      </c>
      <c r="T912" s="12">
        <v>350.0</v>
      </c>
      <c r="U912" s="12">
        <v>1922.0</v>
      </c>
      <c r="V912" s="12">
        <v>445.0</v>
      </c>
      <c r="W912" s="12">
        <v>3278.0</v>
      </c>
      <c r="X912" s="12">
        <v>0.0</v>
      </c>
      <c r="Y912" s="12">
        <v>0.0</v>
      </c>
      <c r="Z912" s="12">
        <v>6165.0</v>
      </c>
      <c r="AA912" s="12">
        <v>6166.0</v>
      </c>
    </row>
    <row r="913" ht="14.25" customHeight="1">
      <c r="A913" s="18" t="s">
        <v>48</v>
      </c>
      <c r="B913" s="18" t="s">
        <v>900</v>
      </c>
      <c r="C913" s="19">
        <v>0.0</v>
      </c>
      <c r="D913" s="19">
        <v>0.0</v>
      </c>
      <c r="E913" s="19">
        <v>0.0</v>
      </c>
      <c r="F913" s="19">
        <v>0.0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9">
        <v>0.0</v>
      </c>
      <c r="Q913" s="19">
        <v>0.0</v>
      </c>
      <c r="R913" s="19">
        <v>0.0</v>
      </c>
      <c r="S913" s="19">
        <v>350.0</v>
      </c>
      <c r="T913" s="19">
        <v>0.0</v>
      </c>
      <c r="U913" s="19">
        <v>1724.0</v>
      </c>
      <c r="V913" s="19">
        <v>521.0</v>
      </c>
      <c r="W913" s="19">
        <v>2343.0</v>
      </c>
      <c r="X913" s="19">
        <v>0.0</v>
      </c>
      <c r="Y913" s="19">
        <v>0.0</v>
      </c>
      <c r="Z913" s="19">
        <v>4938.0</v>
      </c>
      <c r="AA913" s="19">
        <v>4940.0</v>
      </c>
    </row>
    <row r="914" ht="14.25" customHeight="1">
      <c r="A914" s="11" t="s">
        <v>48</v>
      </c>
      <c r="B914" s="11" t="s">
        <v>901</v>
      </c>
      <c r="C914" s="12">
        <v>0.0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0.0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350.0</v>
      </c>
      <c r="T914" s="12">
        <v>0.0</v>
      </c>
      <c r="U914" s="12">
        <v>1662.0</v>
      </c>
      <c r="V914" s="12">
        <v>678.0</v>
      </c>
      <c r="W914" s="12">
        <v>2727.0</v>
      </c>
      <c r="X914" s="12">
        <v>0.0</v>
      </c>
      <c r="Y914" s="12">
        <v>0.0</v>
      </c>
      <c r="Z914" s="12">
        <v>5417.0</v>
      </c>
      <c r="AA914" s="12">
        <v>5159.0</v>
      </c>
    </row>
    <row r="915" ht="14.25" customHeight="1">
      <c r="A915" s="18" t="s">
        <v>48</v>
      </c>
      <c r="B915" s="18" t="s">
        <v>902</v>
      </c>
      <c r="C915" s="19">
        <v>0.0</v>
      </c>
      <c r="D915" s="19">
        <v>0.0</v>
      </c>
      <c r="E915" s="19">
        <v>0.0</v>
      </c>
      <c r="F915" s="19">
        <v>0.0</v>
      </c>
      <c r="G915" s="19">
        <v>0.0</v>
      </c>
      <c r="H915" s="19">
        <v>0.0</v>
      </c>
      <c r="I915" s="19">
        <v>0.0</v>
      </c>
      <c r="J915" s="19">
        <v>0.0</v>
      </c>
      <c r="K915" s="19">
        <v>0.0</v>
      </c>
      <c r="L915" s="19">
        <v>0.0</v>
      </c>
      <c r="M915" s="19">
        <v>0.0</v>
      </c>
      <c r="N915" s="19">
        <v>0.0</v>
      </c>
      <c r="O915" s="19">
        <v>0.0</v>
      </c>
      <c r="P915" s="19">
        <v>0.0</v>
      </c>
      <c r="Q915" s="19">
        <v>0.0</v>
      </c>
      <c r="R915" s="19">
        <v>0.0</v>
      </c>
      <c r="S915" s="19">
        <v>175.0</v>
      </c>
      <c r="T915" s="19">
        <v>0.0</v>
      </c>
      <c r="U915" s="19">
        <v>2020.0</v>
      </c>
      <c r="V915" s="19">
        <v>660.0</v>
      </c>
      <c r="W915" s="19">
        <v>2150.0</v>
      </c>
      <c r="X915" s="19">
        <v>0.0</v>
      </c>
      <c r="Y915" s="19">
        <v>0.0</v>
      </c>
      <c r="Z915" s="19">
        <v>5005.0</v>
      </c>
      <c r="AA915" s="19">
        <v>4940.0</v>
      </c>
    </row>
    <row r="916" ht="14.25" customHeight="1">
      <c r="A916" s="11" t="s">
        <v>48</v>
      </c>
      <c r="B916" s="11" t="s">
        <v>903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95.0</v>
      </c>
      <c r="T916" s="12">
        <v>4512.0</v>
      </c>
      <c r="U916" s="12">
        <v>2790.0</v>
      </c>
      <c r="V916" s="12">
        <v>4745.0</v>
      </c>
      <c r="W916" s="12">
        <v>4386.0</v>
      </c>
      <c r="X916" s="12">
        <v>90.0</v>
      </c>
      <c r="Y916" s="12">
        <v>0.0</v>
      </c>
      <c r="Z916" s="12">
        <v>16618.0</v>
      </c>
      <c r="AA916" s="12">
        <v>16620.0</v>
      </c>
    </row>
    <row r="917" ht="14.25" customHeight="1">
      <c r="A917" s="18" t="s">
        <v>48</v>
      </c>
      <c r="B917" s="18" t="s">
        <v>904</v>
      </c>
      <c r="C917" s="19">
        <v>0.0</v>
      </c>
      <c r="D917" s="19">
        <v>0.0</v>
      </c>
      <c r="E917" s="19">
        <v>0.0</v>
      </c>
      <c r="F917" s="19">
        <v>0.0</v>
      </c>
      <c r="G917" s="19">
        <v>0.0</v>
      </c>
      <c r="H917" s="19">
        <v>0.0</v>
      </c>
      <c r="I917" s="19">
        <v>0.0</v>
      </c>
      <c r="J917" s="19">
        <v>0.0</v>
      </c>
      <c r="K917" s="19">
        <v>0.0</v>
      </c>
      <c r="L917" s="19">
        <v>0.0</v>
      </c>
      <c r="M917" s="19">
        <v>0.0</v>
      </c>
      <c r="N917" s="19">
        <v>0.0</v>
      </c>
      <c r="O917" s="19">
        <v>0.0</v>
      </c>
      <c r="P917" s="19">
        <v>0.0</v>
      </c>
      <c r="Q917" s="19">
        <v>0.0</v>
      </c>
      <c r="R917" s="19">
        <v>0.0</v>
      </c>
      <c r="S917" s="19">
        <v>0.0</v>
      </c>
      <c r="T917" s="19">
        <v>4624.0</v>
      </c>
      <c r="U917" s="19">
        <v>2735.0</v>
      </c>
      <c r="V917" s="19">
        <v>4110.0</v>
      </c>
      <c r="W917" s="19">
        <v>3741.0</v>
      </c>
      <c r="X917" s="19">
        <v>90.0</v>
      </c>
      <c r="Y917" s="19">
        <v>0.0</v>
      </c>
      <c r="Z917" s="19">
        <v>15300.0</v>
      </c>
      <c r="AA917" s="19">
        <v>15303.0</v>
      </c>
    </row>
    <row r="918" ht="14.25" customHeight="1">
      <c r="A918" s="11" t="s">
        <v>48</v>
      </c>
      <c r="B918" s="11" t="s">
        <v>905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175.0</v>
      </c>
      <c r="U918" s="12">
        <v>1682.0</v>
      </c>
      <c r="V918" s="12">
        <v>647.0</v>
      </c>
      <c r="W918" s="12">
        <v>2793.0</v>
      </c>
      <c r="X918" s="12">
        <v>0.0</v>
      </c>
      <c r="Y918" s="12">
        <v>0.0</v>
      </c>
      <c r="Z918" s="12">
        <v>5297.0</v>
      </c>
      <c r="AA918" s="12">
        <v>5298.0</v>
      </c>
    </row>
    <row r="919" ht="14.25" customHeight="1">
      <c r="A919" s="18" t="s">
        <v>48</v>
      </c>
      <c r="B919" s="18" t="s">
        <v>906</v>
      </c>
      <c r="C919" s="19">
        <v>0.0</v>
      </c>
      <c r="D919" s="19">
        <v>0.0</v>
      </c>
      <c r="E919" s="19">
        <v>0.0</v>
      </c>
      <c r="F919" s="19">
        <v>0.0</v>
      </c>
      <c r="G919" s="19">
        <v>0.0</v>
      </c>
      <c r="H919" s="19">
        <v>0.0</v>
      </c>
      <c r="I919" s="19">
        <v>0.0</v>
      </c>
      <c r="J919" s="19">
        <v>0.0</v>
      </c>
      <c r="K919" s="19">
        <v>0.0</v>
      </c>
      <c r="L919" s="19">
        <v>0.0</v>
      </c>
      <c r="M919" s="19">
        <v>0.0</v>
      </c>
      <c r="N919" s="19">
        <v>0.0</v>
      </c>
      <c r="O919" s="19">
        <v>0.0</v>
      </c>
      <c r="P919" s="19">
        <v>0.0</v>
      </c>
      <c r="Q919" s="19">
        <v>0.0</v>
      </c>
      <c r="R919" s="19">
        <v>0.0</v>
      </c>
      <c r="S919" s="19">
        <v>0.0</v>
      </c>
      <c r="T919" s="19">
        <v>0.0</v>
      </c>
      <c r="U919" s="19">
        <v>1296.0</v>
      </c>
      <c r="V919" s="19">
        <v>431.0</v>
      </c>
      <c r="W919" s="19">
        <v>2532.0</v>
      </c>
      <c r="X919" s="19">
        <v>0.0</v>
      </c>
      <c r="Y919" s="19">
        <v>0.0</v>
      </c>
      <c r="Z919" s="19">
        <v>4259.0</v>
      </c>
      <c r="AA919" s="19">
        <v>4259.0</v>
      </c>
    </row>
    <row r="920" ht="14.25" customHeight="1">
      <c r="A920" s="11" t="s">
        <v>48</v>
      </c>
      <c r="B920" s="11" t="s">
        <v>907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0.0</v>
      </c>
      <c r="U920" s="12">
        <v>608.0</v>
      </c>
      <c r="V920" s="12">
        <v>603.0</v>
      </c>
      <c r="W920" s="12">
        <v>2730.0</v>
      </c>
      <c r="X920" s="12">
        <v>0.0</v>
      </c>
      <c r="Y920" s="12">
        <v>0.0</v>
      </c>
      <c r="Z920" s="12">
        <v>3941.0</v>
      </c>
      <c r="AA920" s="12">
        <v>3943.0</v>
      </c>
    </row>
    <row r="921" ht="14.25" customHeight="1">
      <c r="A921" s="18" t="s">
        <v>48</v>
      </c>
      <c r="B921" s="18" t="s">
        <v>908</v>
      </c>
      <c r="C921" s="19">
        <v>0.0</v>
      </c>
      <c r="D921" s="19">
        <v>0.0</v>
      </c>
      <c r="E921" s="19">
        <v>0.0</v>
      </c>
      <c r="F921" s="19">
        <v>0.0</v>
      </c>
      <c r="G921" s="19">
        <v>0.0</v>
      </c>
      <c r="H921" s="19">
        <v>0.0</v>
      </c>
      <c r="I921" s="19">
        <v>0.0</v>
      </c>
      <c r="J921" s="19">
        <v>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9">
        <v>0.0</v>
      </c>
      <c r="Q921" s="19">
        <v>0.0</v>
      </c>
      <c r="R921" s="19">
        <v>0.0</v>
      </c>
      <c r="S921" s="19">
        <v>0.0</v>
      </c>
      <c r="T921" s="19">
        <v>0.0</v>
      </c>
      <c r="U921" s="19">
        <v>0.0</v>
      </c>
      <c r="V921" s="19">
        <v>0.0</v>
      </c>
      <c r="W921" s="19">
        <v>2225.0</v>
      </c>
      <c r="X921" s="19">
        <v>0.0</v>
      </c>
      <c r="Y921" s="19">
        <v>0.0</v>
      </c>
      <c r="Z921" s="19">
        <v>2225.0</v>
      </c>
      <c r="AA921" s="19">
        <v>2225.0</v>
      </c>
    </row>
    <row r="922" ht="14.25" customHeight="1">
      <c r="A922" s="11" t="s">
        <v>48</v>
      </c>
      <c r="B922" s="11" t="s">
        <v>909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2075.0</v>
      </c>
      <c r="X922" s="12">
        <v>0.0</v>
      </c>
      <c r="Y922" s="12">
        <v>0.0</v>
      </c>
      <c r="Z922" s="12">
        <v>2075.0</v>
      </c>
      <c r="AA922" s="12">
        <v>2075.0</v>
      </c>
    </row>
    <row r="923" ht="14.25" customHeight="1">
      <c r="A923" s="18" t="s">
        <v>48</v>
      </c>
      <c r="B923" s="18" t="s">
        <v>910</v>
      </c>
      <c r="C923" s="19">
        <v>0.0</v>
      </c>
      <c r="D923" s="19">
        <v>0.0</v>
      </c>
      <c r="E923" s="19">
        <v>0.0</v>
      </c>
      <c r="F923" s="19">
        <v>0.0</v>
      </c>
      <c r="G923" s="19">
        <v>0.0</v>
      </c>
      <c r="H923" s="19">
        <v>0.0</v>
      </c>
      <c r="I923" s="19">
        <v>0.0</v>
      </c>
      <c r="J923" s="19">
        <v>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9">
        <v>0.0</v>
      </c>
      <c r="Q923" s="19">
        <v>0.0</v>
      </c>
      <c r="R923" s="19">
        <v>0.0</v>
      </c>
      <c r="S923" s="19">
        <v>0.0</v>
      </c>
      <c r="T923" s="19">
        <v>0.0</v>
      </c>
      <c r="U923" s="19">
        <v>0.0</v>
      </c>
      <c r="V923" s="19">
        <v>0.0</v>
      </c>
      <c r="W923" s="19">
        <v>1925.0</v>
      </c>
      <c r="X923" s="19">
        <v>0.0</v>
      </c>
      <c r="Y923" s="19">
        <v>0.0</v>
      </c>
      <c r="Z923" s="19">
        <v>1925.0</v>
      </c>
      <c r="AA923" s="19">
        <v>1925.0</v>
      </c>
    </row>
    <row r="924" ht="14.25" customHeight="1">
      <c r="A924" s="11" t="s">
        <v>48</v>
      </c>
      <c r="B924" s="11" t="s">
        <v>911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2075.0</v>
      </c>
      <c r="X924" s="12">
        <v>0.0</v>
      </c>
      <c r="Y924" s="12">
        <v>0.0</v>
      </c>
      <c r="Z924" s="12">
        <v>2075.0</v>
      </c>
      <c r="AA924" s="12">
        <v>2075.0</v>
      </c>
    </row>
    <row r="925" ht="14.25" customHeight="1">
      <c r="A925" s="18" t="s">
        <v>48</v>
      </c>
      <c r="B925" s="18" t="s">
        <v>912</v>
      </c>
      <c r="C925" s="19">
        <v>0.0</v>
      </c>
      <c r="D925" s="19">
        <v>0.0</v>
      </c>
      <c r="E925" s="19">
        <v>0.0</v>
      </c>
      <c r="F925" s="19">
        <v>0.0</v>
      </c>
      <c r="G925" s="19">
        <v>0.0</v>
      </c>
      <c r="H925" s="19">
        <v>0.0</v>
      </c>
      <c r="I925" s="19">
        <v>0.0</v>
      </c>
      <c r="J925" s="19">
        <v>0.0</v>
      </c>
      <c r="K925" s="19">
        <v>0.0</v>
      </c>
      <c r="L925" s="19">
        <v>0.0</v>
      </c>
      <c r="M925" s="19">
        <v>0.0</v>
      </c>
      <c r="N925" s="19">
        <v>0.0</v>
      </c>
      <c r="O925" s="19">
        <v>0.0</v>
      </c>
      <c r="P925" s="19">
        <v>0.0</v>
      </c>
      <c r="Q925" s="19">
        <v>0.0</v>
      </c>
      <c r="R925" s="19">
        <v>0.0</v>
      </c>
      <c r="S925" s="19">
        <v>0.0</v>
      </c>
      <c r="T925" s="19">
        <v>0.0</v>
      </c>
      <c r="U925" s="19">
        <v>0.0</v>
      </c>
      <c r="V925" s="19">
        <v>0.0</v>
      </c>
      <c r="W925" s="19">
        <v>2075.0</v>
      </c>
      <c r="X925" s="19">
        <v>0.0</v>
      </c>
      <c r="Y925" s="19">
        <v>0.0</v>
      </c>
      <c r="Z925" s="19">
        <v>2075.0</v>
      </c>
      <c r="AA925" s="19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925">
    <filterColumn colId="0">
      <filters>
        <filter val="NM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3" width="22.57"/>
    <col customWidth="1" min="4" max="26" width="8.71"/>
  </cols>
  <sheetData>
    <row r="1" ht="14.25" customHeight="1">
      <c r="A1" s="42" t="s">
        <v>2</v>
      </c>
      <c r="B1" s="42" t="s">
        <v>913</v>
      </c>
      <c r="C1" s="53" t="s">
        <v>914</v>
      </c>
      <c r="E1" s="54">
        <v>45968.0</v>
      </c>
      <c r="F1" s="54">
        <v>45998.0</v>
      </c>
    </row>
    <row r="2" ht="14.25" customHeight="1">
      <c r="A2" s="11" t="s">
        <v>36</v>
      </c>
      <c r="B2" s="28">
        <v>184083.0</v>
      </c>
      <c r="C2" s="55">
        <f t="shared" ref="C2:C14" si="1">B2/70000</f>
        <v>2.629757143</v>
      </c>
      <c r="D2" s="2">
        <v>70000.0</v>
      </c>
      <c r="E2" s="56">
        <f>B2-D2+150000</f>
        <v>264083</v>
      </c>
      <c r="G2" s="57">
        <f>E2/D2</f>
        <v>3.772614286</v>
      </c>
    </row>
    <row r="3" ht="14.25" customHeight="1">
      <c r="A3" s="18" t="s">
        <v>37</v>
      </c>
      <c r="B3" s="30">
        <v>36739.0</v>
      </c>
      <c r="C3" s="55">
        <f t="shared" si="1"/>
        <v>0.5248428571</v>
      </c>
      <c r="E3" s="56">
        <f t="shared" ref="E3:E14" si="2">B3-D3+75000</f>
        <v>111739</v>
      </c>
    </row>
    <row r="4" ht="14.25" customHeight="1">
      <c r="A4" s="11" t="s">
        <v>38</v>
      </c>
      <c r="B4" s="28">
        <v>41522.0</v>
      </c>
      <c r="C4" s="55">
        <f t="shared" si="1"/>
        <v>0.5931714286</v>
      </c>
      <c r="E4" s="56">
        <f t="shared" si="2"/>
        <v>116522</v>
      </c>
    </row>
    <row r="5" ht="14.25" customHeight="1">
      <c r="A5" s="18" t="s">
        <v>39</v>
      </c>
      <c r="B5" s="30">
        <v>41305.0</v>
      </c>
      <c r="C5" s="55">
        <f t="shared" si="1"/>
        <v>0.5900714286</v>
      </c>
      <c r="E5" s="56">
        <f t="shared" si="2"/>
        <v>116305</v>
      </c>
    </row>
    <row r="6" ht="14.25" customHeight="1">
      <c r="A6" s="11" t="s">
        <v>40</v>
      </c>
      <c r="B6" s="28">
        <v>17064.0</v>
      </c>
      <c r="C6" s="55">
        <f t="shared" si="1"/>
        <v>0.2437714286</v>
      </c>
      <c r="E6" s="56">
        <f t="shared" si="2"/>
        <v>92064</v>
      </c>
    </row>
    <row r="7" ht="14.25" customHeight="1">
      <c r="A7" s="18" t="s">
        <v>41</v>
      </c>
      <c r="B7" s="30">
        <v>112666.0</v>
      </c>
      <c r="C7" s="55">
        <f t="shared" si="1"/>
        <v>1.609514286</v>
      </c>
      <c r="E7" s="56">
        <f t="shared" si="2"/>
        <v>187666</v>
      </c>
    </row>
    <row r="8" ht="14.25" customHeight="1">
      <c r="A8" s="11" t="s">
        <v>42</v>
      </c>
      <c r="B8" s="28">
        <v>117382.0</v>
      </c>
      <c r="C8" s="55">
        <f t="shared" si="1"/>
        <v>1.676885714</v>
      </c>
      <c r="E8" s="56">
        <f t="shared" si="2"/>
        <v>192382</v>
      </c>
    </row>
    <row r="9" ht="14.25" customHeight="1">
      <c r="A9" s="18" t="s">
        <v>43</v>
      </c>
      <c r="B9" s="30">
        <v>148785.0</v>
      </c>
      <c r="C9" s="55">
        <f t="shared" si="1"/>
        <v>2.1255</v>
      </c>
      <c r="E9" s="56">
        <f t="shared" si="2"/>
        <v>223785</v>
      </c>
    </row>
    <row r="10" ht="14.25" customHeight="1">
      <c r="A10" s="11" t="s">
        <v>44</v>
      </c>
      <c r="B10" s="28">
        <v>148596.0</v>
      </c>
      <c r="C10" s="55">
        <f t="shared" si="1"/>
        <v>2.1228</v>
      </c>
      <c r="E10" s="56">
        <f t="shared" si="2"/>
        <v>223596</v>
      </c>
    </row>
    <row r="11" ht="14.25" customHeight="1">
      <c r="A11" s="18" t="s">
        <v>45</v>
      </c>
      <c r="B11" s="30">
        <v>68168.0</v>
      </c>
      <c r="C11" s="55">
        <f t="shared" si="1"/>
        <v>0.9738285714</v>
      </c>
      <c r="E11" s="56">
        <f t="shared" si="2"/>
        <v>143168</v>
      </c>
    </row>
    <row r="12" ht="14.25" customHeight="1">
      <c r="A12" s="11" t="s">
        <v>46</v>
      </c>
      <c r="B12" s="28">
        <v>16763.0</v>
      </c>
      <c r="C12" s="55">
        <f t="shared" si="1"/>
        <v>0.2394714286</v>
      </c>
      <c r="E12" s="56">
        <f t="shared" si="2"/>
        <v>91763</v>
      </c>
    </row>
    <row r="13" ht="14.25" customHeight="1">
      <c r="A13" s="18" t="s">
        <v>47</v>
      </c>
      <c r="B13" s="30">
        <v>7678.0</v>
      </c>
      <c r="C13" s="55">
        <f t="shared" si="1"/>
        <v>0.1096857143</v>
      </c>
      <c r="E13" s="56">
        <f t="shared" si="2"/>
        <v>82678</v>
      </c>
    </row>
    <row r="14" ht="14.25" customHeight="1">
      <c r="A14" s="11" t="s">
        <v>48</v>
      </c>
      <c r="B14" s="28">
        <v>9353.0</v>
      </c>
      <c r="C14" s="55">
        <f t="shared" si="1"/>
        <v>0.1336142857</v>
      </c>
      <c r="E14" s="56">
        <f t="shared" si="2"/>
        <v>84353</v>
      </c>
    </row>
    <row r="15" ht="14.25" customHeight="1">
      <c r="C15" s="55"/>
    </row>
    <row r="16" ht="14.25" customHeight="1">
      <c r="C16" s="55"/>
    </row>
    <row r="17" ht="14.25" customHeight="1">
      <c r="C17" s="55"/>
    </row>
    <row r="18" ht="14.25" customHeight="1">
      <c r="C18" s="55"/>
    </row>
    <row r="19" ht="14.25" customHeight="1">
      <c r="C19" s="55"/>
    </row>
    <row r="20" ht="14.25" customHeight="1">
      <c r="C20" s="55"/>
    </row>
    <row r="21" ht="14.25" customHeight="1">
      <c r="C21" s="55"/>
    </row>
    <row r="22" ht="14.25" customHeight="1">
      <c r="C22" s="55"/>
    </row>
    <row r="23" ht="14.25" customHeight="1">
      <c r="C23" s="55"/>
    </row>
    <row r="24" ht="14.25" customHeight="1">
      <c r="C24" s="55"/>
    </row>
    <row r="25" ht="14.25" customHeight="1">
      <c r="C25" s="55"/>
    </row>
    <row r="26" ht="14.25" customHeight="1">
      <c r="C26" s="55"/>
    </row>
    <row r="27" ht="14.25" customHeight="1">
      <c r="C27" s="55"/>
    </row>
    <row r="28" ht="14.25" customHeight="1">
      <c r="C28" s="55"/>
    </row>
    <row r="29" ht="14.25" customHeight="1">
      <c r="C29" s="55"/>
    </row>
    <row r="30" ht="14.25" customHeight="1">
      <c r="C30" s="55"/>
    </row>
    <row r="31" ht="14.25" customHeight="1">
      <c r="C31" s="55"/>
    </row>
    <row r="32" ht="14.25" customHeight="1">
      <c r="C32" s="55"/>
    </row>
    <row r="33" ht="14.25" customHeight="1">
      <c r="C33" s="55"/>
    </row>
    <row r="34" ht="14.25" customHeight="1">
      <c r="C34" s="55"/>
    </row>
    <row r="35" ht="14.25" customHeight="1">
      <c r="C35" s="55"/>
    </row>
    <row r="36" ht="14.25" customHeight="1">
      <c r="C36" s="55"/>
    </row>
    <row r="37" ht="14.25" customHeight="1">
      <c r="C37" s="55"/>
    </row>
    <row r="38" ht="14.25" customHeight="1">
      <c r="C38" s="55"/>
    </row>
    <row r="39" ht="14.25" customHeight="1">
      <c r="C39" s="55"/>
    </row>
    <row r="40" ht="14.25" customHeight="1">
      <c r="C40" s="55"/>
    </row>
    <row r="41" ht="14.25" customHeight="1">
      <c r="C41" s="55"/>
    </row>
    <row r="42" ht="14.25" customHeight="1">
      <c r="C42" s="55"/>
    </row>
    <row r="43" ht="14.25" customHeight="1">
      <c r="C43" s="55"/>
    </row>
    <row r="44" ht="14.25" customHeight="1">
      <c r="C44" s="55"/>
    </row>
    <row r="45" ht="14.25" customHeight="1">
      <c r="C45" s="55"/>
    </row>
    <row r="46" ht="14.25" customHeight="1">
      <c r="C46" s="55"/>
    </row>
    <row r="47" ht="14.25" customHeight="1">
      <c r="C47" s="55"/>
    </row>
    <row r="48" ht="14.25" customHeight="1">
      <c r="C48" s="55"/>
    </row>
    <row r="49" ht="14.25" customHeight="1">
      <c r="C49" s="55"/>
    </row>
    <row r="50" ht="14.25" customHeight="1">
      <c r="C50" s="55"/>
    </row>
    <row r="51" ht="14.25" customHeight="1">
      <c r="C51" s="55"/>
    </row>
    <row r="52" ht="14.25" customHeight="1">
      <c r="C52" s="55"/>
    </row>
    <row r="53" ht="14.25" customHeight="1">
      <c r="C53" s="55"/>
    </row>
    <row r="54" ht="14.25" customHeight="1">
      <c r="C54" s="55"/>
    </row>
    <row r="55" ht="14.25" customHeight="1">
      <c r="C55" s="55"/>
    </row>
    <row r="56" ht="14.25" customHeight="1">
      <c r="C56" s="55"/>
    </row>
    <row r="57" ht="14.25" customHeight="1">
      <c r="C57" s="55"/>
    </row>
    <row r="58" ht="14.25" customHeight="1">
      <c r="C58" s="55"/>
    </row>
    <row r="59" ht="14.25" customHeight="1">
      <c r="C59" s="55"/>
    </row>
    <row r="60" ht="14.25" customHeight="1">
      <c r="C60" s="55"/>
    </row>
    <row r="61" ht="14.25" customHeight="1">
      <c r="C61" s="55"/>
    </row>
    <row r="62" ht="14.25" customHeight="1">
      <c r="C62" s="55"/>
    </row>
    <row r="63" ht="14.25" customHeight="1">
      <c r="C63" s="55"/>
    </row>
    <row r="64" ht="14.25" customHeight="1">
      <c r="C64" s="55"/>
    </row>
    <row r="65" ht="14.25" customHeight="1">
      <c r="C65" s="55"/>
    </row>
    <row r="66" ht="14.25" customHeight="1">
      <c r="C66" s="55"/>
    </row>
    <row r="67" ht="14.25" customHeight="1">
      <c r="C67" s="55"/>
    </row>
    <row r="68" ht="14.25" customHeight="1">
      <c r="C68" s="55"/>
    </row>
    <row r="69" ht="14.25" customHeight="1">
      <c r="C69" s="55"/>
    </row>
    <row r="70" ht="14.25" customHeight="1">
      <c r="C70" s="55"/>
    </row>
    <row r="71" ht="14.25" customHeight="1">
      <c r="C71" s="55"/>
    </row>
    <row r="72" ht="14.25" customHeight="1">
      <c r="C72" s="55"/>
    </row>
    <row r="73" ht="14.25" customHeight="1">
      <c r="C73" s="55"/>
    </row>
    <row r="74" ht="14.25" customHeight="1">
      <c r="C74" s="55"/>
    </row>
    <row r="75" ht="14.25" customHeight="1">
      <c r="C75" s="55"/>
    </row>
    <row r="76" ht="14.25" customHeight="1">
      <c r="C76" s="55"/>
    </row>
    <row r="77" ht="14.25" customHeight="1">
      <c r="C77" s="55"/>
    </row>
    <row r="78" ht="14.25" customHeight="1">
      <c r="C78" s="55"/>
    </row>
    <row r="79" ht="14.25" customHeight="1">
      <c r="C79" s="55"/>
    </row>
    <row r="80" ht="14.25" customHeight="1">
      <c r="C80" s="55"/>
    </row>
    <row r="81" ht="14.25" customHeight="1">
      <c r="C81" s="55"/>
    </row>
    <row r="82" ht="14.25" customHeight="1">
      <c r="C82" s="55"/>
    </row>
    <row r="83" ht="14.25" customHeight="1">
      <c r="C83" s="55"/>
    </row>
    <row r="84" ht="14.25" customHeight="1">
      <c r="C84" s="55"/>
    </row>
    <row r="85" ht="14.25" customHeight="1">
      <c r="C85" s="55"/>
    </row>
    <row r="86" ht="14.25" customHeight="1">
      <c r="C86" s="55"/>
    </row>
    <row r="87" ht="14.25" customHeight="1">
      <c r="C87" s="55"/>
    </row>
    <row r="88" ht="14.25" customHeight="1">
      <c r="C88" s="55"/>
    </row>
    <row r="89" ht="14.25" customHeight="1">
      <c r="C89" s="55"/>
    </row>
    <row r="90" ht="14.25" customHeight="1">
      <c r="C90" s="55"/>
    </row>
    <row r="91" ht="14.25" customHeight="1">
      <c r="C91" s="55"/>
    </row>
    <row r="92" ht="14.25" customHeight="1">
      <c r="C92" s="55"/>
    </row>
    <row r="93" ht="14.25" customHeight="1">
      <c r="C93" s="55"/>
    </row>
    <row r="94" ht="14.25" customHeight="1">
      <c r="C94" s="55"/>
    </row>
    <row r="95" ht="14.25" customHeight="1">
      <c r="C95" s="55"/>
    </row>
    <row r="96" ht="14.25" customHeight="1">
      <c r="C96" s="55"/>
    </row>
    <row r="97" ht="14.25" customHeight="1">
      <c r="C97" s="55"/>
    </row>
    <row r="98" ht="14.25" customHeight="1">
      <c r="C98" s="55"/>
    </row>
    <row r="99" ht="14.25" customHeight="1">
      <c r="C99" s="55"/>
    </row>
    <row r="100" ht="14.25" customHeight="1">
      <c r="C100" s="55"/>
    </row>
    <row r="101" ht="14.25" customHeight="1">
      <c r="C101" s="55"/>
    </row>
    <row r="102" ht="14.25" customHeight="1">
      <c r="C102" s="55"/>
    </row>
    <row r="103" ht="14.25" customHeight="1">
      <c r="C103" s="55"/>
    </row>
    <row r="104" ht="14.25" customHeight="1">
      <c r="C104" s="55"/>
    </row>
    <row r="105" ht="14.25" customHeight="1">
      <c r="C105" s="55"/>
    </row>
    <row r="106" ht="14.25" customHeight="1">
      <c r="C106" s="55"/>
    </row>
    <row r="107" ht="14.25" customHeight="1">
      <c r="C107" s="55"/>
    </row>
    <row r="108" ht="14.25" customHeight="1">
      <c r="C108" s="55"/>
    </row>
    <row r="109" ht="14.25" customHeight="1">
      <c r="C109" s="55"/>
    </row>
    <row r="110" ht="14.25" customHeight="1">
      <c r="C110" s="55"/>
    </row>
    <row r="111" ht="14.25" customHeight="1">
      <c r="C111" s="55"/>
    </row>
    <row r="112" ht="14.25" customHeight="1">
      <c r="C112" s="55"/>
    </row>
    <row r="113" ht="14.25" customHeight="1">
      <c r="C113" s="55"/>
    </row>
    <row r="114" ht="14.25" customHeight="1">
      <c r="C114" s="55"/>
    </row>
    <row r="115" ht="14.25" customHeight="1">
      <c r="C115" s="55"/>
    </row>
    <row r="116" ht="14.25" customHeight="1">
      <c r="C116" s="55"/>
    </row>
    <row r="117" ht="14.25" customHeight="1">
      <c r="C117" s="55"/>
    </row>
    <row r="118" ht="14.25" customHeight="1">
      <c r="C118" s="55"/>
    </row>
    <row r="119" ht="14.25" customHeight="1">
      <c r="C119" s="55"/>
    </row>
    <row r="120" ht="14.25" customHeight="1">
      <c r="C120" s="55"/>
    </row>
    <row r="121" ht="14.25" customHeight="1">
      <c r="C121" s="55"/>
    </row>
    <row r="122" ht="14.25" customHeight="1">
      <c r="C122" s="55"/>
    </row>
    <row r="123" ht="14.25" customHeight="1">
      <c r="C123" s="55"/>
    </row>
    <row r="124" ht="14.25" customHeight="1">
      <c r="C124" s="55"/>
    </row>
    <row r="125" ht="14.25" customHeight="1">
      <c r="C125" s="55"/>
    </row>
    <row r="126" ht="14.25" customHeight="1">
      <c r="C126" s="55"/>
    </row>
    <row r="127" ht="14.25" customHeight="1">
      <c r="C127" s="55"/>
    </row>
    <row r="128" ht="14.25" customHeight="1">
      <c r="C128" s="55"/>
    </row>
    <row r="129" ht="14.25" customHeight="1">
      <c r="C129" s="55"/>
    </row>
    <row r="130" ht="14.25" customHeight="1">
      <c r="C130" s="55"/>
    </row>
    <row r="131" ht="14.25" customHeight="1">
      <c r="C131" s="55"/>
    </row>
    <row r="132" ht="14.25" customHeight="1">
      <c r="C132" s="55"/>
    </row>
    <row r="133" ht="14.25" customHeight="1">
      <c r="C133" s="55"/>
    </row>
    <row r="134" ht="14.25" customHeight="1">
      <c r="C134" s="55"/>
    </row>
    <row r="135" ht="14.25" customHeight="1">
      <c r="C135" s="55"/>
    </row>
    <row r="136" ht="14.25" customHeight="1">
      <c r="C136" s="55"/>
    </row>
    <row r="137" ht="14.25" customHeight="1">
      <c r="C137" s="55"/>
    </row>
    <row r="138" ht="14.25" customHeight="1">
      <c r="C138" s="55"/>
    </row>
    <row r="139" ht="14.25" customHeight="1">
      <c r="C139" s="55"/>
    </row>
    <row r="140" ht="14.25" customHeight="1">
      <c r="C140" s="55"/>
    </row>
    <row r="141" ht="14.25" customHeight="1">
      <c r="C141" s="55"/>
    </row>
    <row r="142" ht="14.25" customHeight="1">
      <c r="C142" s="55"/>
    </row>
    <row r="143" ht="14.25" customHeight="1">
      <c r="C143" s="55"/>
    </row>
    <row r="144" ht="14.25" customHeight="1">
      <c r="C144" s="55"/>
    </row>
    <row r="145" ht="14.25" customHeight="1">
      <c r="C145" s="55"/>
    </row>
    <row r="146" ht="14.25" customHeight="1">
      <c r="C146" s="55"/>
    </row>
    <row r="147" ht="14.25" customHeight="1">
      <c r="C147" s="55"/>
    </row>
    <row r="148" ht="14.25" customHeight="1">
      <c r="C148" s="55"/>
    </row>
    <row r="149" ht="14.25" customHeight="1">
      <c r="C149" s="55"/>
    </row>
    <row r="150" ht="14.25" customHeight="1">
      <c r="C150" s="55"/>
    </row>
    <row r="151" ht="14.25" customHeight="1">
      <c r="C151" s="55"/>
    </row>
    <row r="152" ht="14.25" customHeight="1">
      <c r="C152" s="55"/>
    </row>
    <row r="153" ht="14.25" customHeight="1">
      <c r="C153" s="55"/>
    </row>
    <row r="154" ht="14.25" customHeight="1">
      <c r="C154" s="55"/>
    </row>
    <row r="155" ht="14.25" customHeight="1">
      <c r="C155" s="55"/>
    </row>
    <row r="156" ht="14.25" customHeight="1">
      <c r="C156" s="55"/>
    </row>
    <row r="157" ht="14.25" customHeight="1">
      <c r="C157" s="55"/>
    </row>
    <row r="158" ht="14.25" customHeight="1">
      <c r="C158" s="55"/>
    </row>
    <row r="159" ht="14.25" customHeight="1">
      <c r="C159" s="55"/>
    </row>
    <row r="160" ht="14.25" customHeight="1">
      <c r="C160" s="55"/>
    </row>
    <row r="161" ht="14.25" customHeight="1">
      <c r="C161" s="55"/>
    </row>
    <row r="162" ht="14.25" customHeight="1">
      <c r="C162" s="55"/>
    </row>
    <row r="163" ht="14.25" customHeight="1">
      <c r="C163" s="55"/>
    </row>
    <row r="164" ht="14.25" customHeight="1">
      <c r="C164" s="55"/>
    </row>
    <row r="165" ht="14.25" customHeight="1">
      <c r="C165" s="55"/>
    </row>
    <row r="166" ht="14.25" customHeight="1">
      <c r="C166" s="55"/>
    </row>
    <row r="167" ht="14.25" customHeight="1">
      <c r="C167" s="55"/>
    </row>
    <row r="168" ht="14.25" customHeight="1">
      <c r="C168" s="55"/>
    </row>
    <row r="169" ht="14.25" customHeight="1">
      <c r="C169" s="55"/>
    </row>
    <row r="170" ht="14.25" customHeight="1">
      <c r="C170" s="55"/>
    </row>
    <row r="171" ht="14.25" customHeight="1">
      <c r="C171" s="55"/>
    </row>
    <row r="172" ht="14.25" customHeight="1">
      <c r="C172" s="55"/>
    </row>
    <row r="173" ht="14.25" customHeight="1">
      <c r="C173" s="55"/>
    </row>
    <row r="174" ht="14.25" customHeight="1">
      <c r="C174" s="55"/>
    </row>
    <row r="175" ht="14.25" customHeight="1">
      <c r="C175" s="55"/>
    </row>
    <row r="176" ht="14.25" customHeight="1">
      <c r="C176" s="55"/>
    </row>
    <row r="177" ht="14.25" customHeight="1">
      <c r="C177" s="55"/>
    </row>
    <row r="178" ht="14.25" customHeight="1">
      <c r="C178" s="55"/>
    </row>
    <row r="179" ht="14.25" customHeight="1">
      <c r="C179" s="55"/>
    </row>
    <row r="180" ht="14.25" customHeight="1">
      <c r="C180" s="55"/>
    </row>
    <row r="181" ht="14.25" customHeight="1">
      <c r="C181" s="55"/>
    </row>
    <row r="182" ht="14.25" customHeight="1">
      <c r="C182" s="55"/>
    </row>
    <row r="183" ht="14.25" customHeight="1">
      <c r="C183" s="55"/>
    </row>
    <row r="184" ht="14.25" customHeight="1">
      <c r="C184" s="55"/>
    </row>
    <row r="185" ht="14.25" customHeight="1">
      <c r="C185" s="55"/>
    </row>
    <row r="186" ht="14.25" customHeight="1">
      <c r="C186" s="55"/>
    </row>
    <row r="187" ht="14.25" customHeight="1">
      <c r="C187" s="55"/>
    </row>
    <row r="188" ht="14.25" customHeight="1">
      <c r="C188" s="55"/>
    </row>
    <row r="189" ht="14.25" customHeight="1">
      <c r="C189" s="55"/>
    </row>
    <row r="190" ht="14.25" customHeight="1">
      <c r="C190" s="55"/>
    </row>
    <row r="191" ht="14.25" customHeight="1">
      <c r="C191" s="55"/>
    </row>
    <row r="192" ht="14.25" customHeight="1">
      <c r="C192" s="55"/>
    </row>
    <row r="193" ht="14.25" customHeight="1">
      <c r="C193" s="55"/>
    </row>
    <row r="194" ht="14.25" customHeight="1">
      <c r="C194" s="55"/>
    </row>
    <row r="195" ht="14.25" customHeight="1">
      <c r="C195" s="55"/>
    </row>
    <row r="196" ht="14.25" customHeight="1">
      <c r="C196" s="55"/>
    </row>
    <row r="197" ht="14.25" customHeight="1">
      <c r="C197" s="55"/>
    </row>
    <row r="198" ht="14.25" customHeight="1">
      <c r="C198" s="55"/>
    </row>
    <row r="199" ht="14.25" customHeight="1">
      <c r="C199" s="55"/>
    </row>
    <row r="200" ht="14.25" customHeight="1">
      <c r="C200" s="55"/>
    </row>
    <row r="201" ht="14.25" customHeight="1">
      <c r="C201" s="55"/>
    </row>
    <row r="202" ht="14.25" customHeight="1">
      <c r="C202" s="55"/>
    </row>
    <row r="203" ht="14.25" customHeight="1">
      <c r="C203" s="55"/>
    </row>
    <row r="204" ht="14.25" customHeight="1">
      <c r="C204" s="55"/>
    </row>
    <row r="205" ht="14.25" customHeight="1">
      <c r="C205" s="55"/>
    </row>
    <row r="206" ht="14.25" customHeight="1">
      <c r="C206" s="55"/>
    </row>
    <row r="207" ht="14.25" customHeight="1">
      <c r="C207" s="55"/>
    </row>
    <row r="208" ht="14.25" customHeight="1">
      <c r="C208" s="55"/>
    </row>
    <row r="209" ht="14.25" customHeight="1">
      <c r="C209" s="55"/>
    </row>
    <row r="210" ht="14.25" customHeight="1">
      <c r="C210" s="55"/>
    </row>
    <row r="211" ht="14.25" customHeight="1">
      <c r="C211" s="55"/>
    </row>
    <row r="212" ht="14.25" customHeight="1">
      <c r="C212" s="55"/>
    </row>
    <row r="213" ht="14.25" customHeight="1">
      <c r="C213" s="55"/>
    </row>
    <row r="214" ht="14.25" customHeight="1">
      <c r="C214" s="55"/>
    </row>
    <row r="215" ht="14.25" customHeight="1">
      <c r="C215" s="55"/>
    </row>
    <row r="216" ht="14.25" customHeight="1">
      <c r="C216" s="55"/>
    </row>
    <row r="217" ht="14.25" customHeight="1">
      <c r="C217" s="55"/>
    </row>
    <row r="218" ht="14.25" customHeight="1">
      <c r="C218" s="55"/>
    </row>
    <row r="219" ht="14.25" customHeight="1">
      <c r="C219" s="55"/>
    </row>
    <row r="220" ht="14.25" customHeight="1">
      <c r="C220" s="55"/>
    </row>
    <row r="221" ht="14.25" customHeight="1">
      <c r="C221" s="55"/>
    </row>
    <row r="222" ht="14.25" customHeight="1">
      <c r="C222" s="55"/>
    </row>
    <row r="223" ht="14.25" customHeight="1">
      <c r="C223" s="55"/>
    </row>
    <row r="224" ht="14.25" customHeight="1">
      <c r="C224" s="55"/>
    </row>
    <row r="225" ht="14.25" customHeight="1">
      <c r="C225" s="55"/>
    </row>
    <row r="226" ht="14.25" customHeight="1">
      <c r="C226" s="55"/>
    </row>
    <row r="227" ht="14.25" customHeight="1">
      <c r="C227" s="55"/>
    </row>
    <row r="228" ht="14.25" customHeight="1">
      <c r="C228" s="55"/>
    </row>
    <row r="229" ht="14.25" customHeight="1">
      <c r="C229" s="55"/>
    </row>
    <row r="230" ht="14.25" customHeight="1">
      <c r="C230" s="55"/>
    </row>
    <row r="231" ht="14.25" customHeight="1">
      <c r="C231" s="55"/>
    </row>
    <row r="232" ht="14.25" customHeight="1">
      <c r="C232" s="55"/>
    </row>
    <row r="233" ht="14.25" customHeight="1">
      <c r="C233" s="55"/>
    </row>
    <row r="234" ht="14.25" customHeight="1">
      <c r="C234" s="55"/>
    </row>
    <row r="235" ht="14.25" customHeight="1">
      <c r="C235" s="55"/>
    </row>
    <row r="236" ht="14.25" customHeight="1">
      <c r="C236" s="55"/>
    </row>
    <row r="237" ht="14.25" customHeight="1">
      <c r="C237" s="55"/>
    </row>
    <row r="238" ht="14.25" customHeight="1">
      <c r="C238" s="55"/>
    </row>
    <row r="239" ht="14.25" customHeight="1">
      <c r="C239" s="55"/>
    </row>
    <row r="240" ht="14.25" customHeight="1">
      <c r="C240" s="55"/>
    </row>
    <row r="241" ht="14.25" customHeight="1">
      <c r="C241" s="55"/>
    </row>
    <row r="242" ht="14.25" customHeight="1">
      <c r="C242" s="55"/>
    </row>
    <row r="243" ht="14.25" customHeight="1">
      <c r="C243" s="55"/>
    </row>
    <row r="244" ht="14.25" customHeight="1">
      <c r="C244" s="55"/>
    </row>
    <row r="245" ht="14.25" customHeight="1">
      <c r="C245" s="55"/>
    </row>
    <row r="246" ht="14.25" customHeight="1">
      <c r="C246" s="55"/>
    </row>
    <row r="247" ht="14.25" customHeight="1">
      <c r="C247" s="55"/>
    </row>
    <row r="248" ht="14.25" customHeight="1">
      <c r="C248" s="55"/>
    </row>
    <row r="249" ht="14.25" customHeight="1">
      <c r="C249" s="55"/>
    </row>
    <row r="250" ht="14.25" customHeight="1">
      <c r="C250" s="55"/>
    </row>
    <row r="251" ht="14.25" customHeight="1">
      <c r="C251" s="55"/>
    </row>
    <row r="252" ht="14.25" customHeight="1">
      <c r="C252" s="55"/>
    </row>
    <row r="253" ht="14.25" customHeight="1">
      <c r="C253" s="55"/>
    </row>
    <row r="254" ht="14.25" customHeight="1">
      <c r="C254" s="55"/>
    </row>
    <row r="255" ht="14.25" customHeight="1">
      <c r="C255" s="55"/>
    </row>
    <row r="256" ht="14.25" customHeight="1">
      <c r="C256" s="55"/>
    </row>
    <row r="257" ht="14.25" customHeight="1">
      <c r="C257" s="55"/>
    </row>
    <row r="258" ht="14.25" customHeight="1">
      <c r="C258" s="55"/>
    </row>
    <row r="259" ht="14.25" customHeight="1">
      <c r="C259" s="55"/>
    </row>
    <row r="260" ht="14.25" customHeight="1">
      <c r="C260" s="55"/>
    </row>
    <row r="261" ht="14.25" customHeight="1">
      <c r="C261" s="55"/>
    </row>
    <row r="262" ht="14.25" customHeight="1">
      <c r="C262" s="55"/>
    </row>
    <row r="263" ht="14.25" customHeight="1">
      <c r="C263" s="55"/>
    </row>
    <row r="264" ht="14.25" customHeight="1">
      <c r="C264" s="55"/>
    </row>
    <row r="265" ht="14.25" customHeight="1">
      <c r="C265" s="55"/>
    </row>
    <row r="266" ht="14.25" customHeight="1">
      <c r="C266" s="55"/>
    </row>
    <row r="267" ht="14.25" customHeight="1">
      <c r="C267" s="55"/>
    </row>
    <row r="268" ht="14.25" customHeight="1">
      <c r="C268" s="55"/>
    </row>
    <row r="269" ht="14.25" customHeight="1">
      <c r="C269" s="55"/>
    </row>
    <row r="270" ht="14.25" customHeight="1">
      <c r="C270" s="55"/>
    </row>
    <row r="271" ht="14.25" customHeight="1">
      <c r="C271" s="55"/>
    </row>
    <row r="272" ht="14.25" customHeight="1">
      <c r="C272" s="55"/>
    </row>
    <row r="273" ht="14.25" customHeight="1">
      <c r="C273" s="55"/>
    </row>
    <row r="274" ht="14.25" customHeight="1">
      <c r="C274" s="55"/>
    </row>
    <row r="275" ht="14.25" customHeight="1">
      <c r="C275" s="55"/>
    </row>
    <row r="276" ht="14.25" customHeight="1">
      <c r="C276" s="55"/>
    </row>
    <row r="277" ht="14.25" customHeight="1">
      <c r="C277" s="55"/>
    </row>
    <row r="278" ht="14.25" customHeight="1">
      <c r="C278" s="55"/>
    </row>
    <row r="279" ht="14.25" customHeight="1">
      <c r="C279" s="55"/>
    </row>
    <row r="280" ht="14.25" customHeight="1">
      <c r="C280" s="55"/>
    </row>
    <row r="281" ht="14.25" customHeight="1">
      <c r="C281" s="55"/>
    </row>
    <row r="282" ht="14.25" customHeight="1">
      <c r="C282" s="55"/>
    </row>
    <row r="283" ht="14.25" customHeight="1">
      <c r="C283" s="55"/>
    </row>
    <row r="284" ht="14.25" customHeight="1">
      <c r="C284" s="55"/>
    </row>
    <row r="285" ht="14.25" customHeight="1">
      <c r="C285" s="55"/>
    </row>
    <row r="286" ht="14.25" customHeight="1">
      <c r="C286" s="55"/>
    </row>
    <row r="287" ht="14.25" customHeight="1">
      <c r="C287" s="55"/>
    </row>
    <row r="288" ht="14.25" customHeight="1">
      <c r="C288" s="55"/>
    </row>
    <row r="289" ht="14.25" customHeight="1">
      <c r="C289" s="55"/>
    </row>
    <row r="290" ht="14.25" customHeight="1">
      <c r="C290" s="55"/>
    </row>
    <row r="291" ht="14.25" customHeight="1">
      <c r="C291" s="55"/>
    </row>
    <row r="292" ht="14.25" customHeight="1">
      <c r="C292" s="55"/>
    </row>
    <row r="293" ht="14.25" customHeight="1">
      <c r="C293" s="55"/>
    </row>
    <row r="294" ht="14.25" customHeight="1">
      <c r="C294" s="55"/>
    </row>
    <row r="295" ht="14.25" customHeight="1">
      <c r="C295" s="55"/>
    </row>
    <row r="296" ht="14.25" customHeight="1">
      <c r="C296" s="55"/>
    </row>
    <row r="297" ht="14.25" customHeight="1">
      <c r="C297" s="55"/>
    </row>
    <row r="298" ht="14.25" customHeight="1">
      <c r="C298" s="55"/>
    </row>
    <row r="299" ht="14.25" customHeight="1">
      <c r="C299" s="55"/>
    </row>
    <row r="300" ht="14.25" customHeight="1">
      <c r="C300" s="55"/>
    </row>
    <row r="301" ht="14.25" customHeight="1">
      <c r="C301" s="55"/>
    </row>
    <row r="302" ht="14.25" customHeight="1">
      <c r="C302" s="55"/>
    </row>
    <row r="303" ht="14.25" customHeight="1">
      <c r="C303" s="55"/>
    </row>
    <row r="304" ht="14.25" customHeight="1">
      <c r="C304" s="55"/>
    </row>
    <row r="305" ht="14.25" customHeight="1">
      <c r="C305" s="55"/>
    </row>
    <row r="306" ht="14.25" customHeight="1">
      <c r="C306" s="55"/>
    </row>
    <row r="307" ht="14.25" customHeight="1">
      <c r="C307" s="55"/>
    </row>
    <row r="308" ht="14.25" customHeight="1">
      <c r="C308" s="55"/>
    </row>
    <row r="309" ht="14.25" customHeight="1">
      <c r="C309" s="55"/>
    </row>
    <row r="310" ht="14.25" customHeight="1">
      <c r="C310" s="55"/>
    </row>
    <row r="311" ht="14.25" customHeight="1">
      <c r="C311" s="55"/>
    </row>
    <row r="312" ht="14.25" customHeight="1">
      <c r="C312" s="55"/>
    </row>
    <row r="313" ht="14.25" customHeight="1">
      <c r="C313" s="55"/>
    </row>
    <row r="314" ht="14.25" customHeight="1">
      <c r="C314" s="55"/>
    </row>
    <row r="315" ht="14.25" customHeight="1">
      <c r="C315" s="55"/>
    </row>
    <row r="316" ht="14.25" customHeight="1">
      <c r="C316" s="55"/>
    </row>
    <row r="317" ht="14.25" customHeight="1">
      <c r="C317" s="55"/>
    </row>
    <row r="318" ht="14.25" customHeight="1">
      <c r="C318" s="55"/>
    </row>
    <row r="319" ht="14.25" customHeight="1">
      <c r="C319" s="55"/>
    </row>
    <row r="320" ht="14.25" customHeight="1">
      <c r="C320" s="55"/>
    </row>
    <row r="321" ht="14.25" customHeight="1">
      <c r="C321" s="55"/>
    </row>
    <row r="322" ht="14.25" customHeight="1">
      <c r="C322" s="55"/>
    </row>
    <row r="323" ht="14.25" customHeight="1">
      <c r="C323" s="55"/>
    </row>
    <row r="324" ht="14.25" customHeight="1">
      <c r="C324" s="55"/>
    </row>
    <row r="325" ht="14.25" customHeight="1">
      <c r="C325" s="55"/>
    </row>
    <row r="326" ht="14.25" customHeight="1">
      <c r="C326" s="55"/>
    </row>
    <row r="327" ht="14.25" customHeight="1">
      <c r="C327" s="55"/>
    </row>
    <row r="328" ht="14.25" customHeight="1">
      <c r="C328" s="55"/>
    </row>
    <row r="329" ht="14.25" customHeight="1">
      <c r="C329" s="55"/>
    </row>
    <row r="330" ht="14.25" customHeight="1">
      <c r="C330" s="55"/>
    </row>
    <row r="331" ht="14.25" customHeight="1">
      <c r="C331" s="55"/>
    </row>
    <row r="332" ht="14.25" customHeight="1">
      <c r="C332" s="55"/>
    </row>
    <row r="333" ht="14.25" customHeight="1">
      <c r="C333" s="55"/>
    </row>
    <row r="334" ht="14.25" customHeight="1">
      <c r="C334" s="55"/>
    </row>
    <row r="335" ht="14.25" customHeight="1">
      <c r="C335" s="55"/>
    </row>
    <row r="336" ht="14.25" customHeight="1">
      <c r="C336" s="55"/>
    </row>
    <row r="337" ht="14.25" customHeight="1">
      <c r="C337" s="55"/>
    </row>
    <row r="338" ht="14.25" customHeight="1">
      <c r="C338" s="55"/>
    </row>
    <row r="339" ht="14.25" customHeight="1">
      <c r="C339" s="55"/>
    </row>
    <row r="340" ht="14.25" customHeight="1">
      <c r="C340" s="55"/>
    </row>
    <row r="341" ht="14.25" customHeight="1">
      <c r="C341" s="55"/>
    </row>
    <row r="342" ht="14.25" customHeight="1">
      <c r="C342" s="55"/>
    </row>
    <row r="343" ht="14.25" customHeight="1">
      <c r="C343" s="55"/>
    </row>
    <row r="344" ht="14.25" customHeight="1">
      <c r="C344" s="55"/>
    </row>
    <row r="345" ht="14.25" customHeight="1">
      <c r="C345" s="55"/>
    </row>
    <row r="346" ht="14.25" customHeight="1">
      <c r="C346" s="55"/>
    </row>
    <row r="347" ht="14.25" customHeight="1">
      <c r="C347" s="55"/>
    </row>
    <row r="348" ht="14.25" customHeight="1">
      <c r="C348" s="55"/>
    </row>
    <row r="349" ht="14.25" customHeight="1">
      <c r="C349" s="55"/>
    </row>
    <row r="350" ht="14.25" customHeight="1">
      <c r="C350" s="55"/>
    </row>
    <row r="351" ht="14.25" customHeight="1">
      <c r="C351" s="55"/>
    </row>
    <row r="352" ht="14.25" customHeight="1">
      <c r="C352" s="55"/>
    </row>
    <row r="353" ht="14.25" customHeight="1">
      <c r="C353" s="55"/>
    </row>
    <row r="354" ht="14.25" customHeight="1">
      <c r="C354" s="55"/>
    </row>
    <row r="355" ht="14.25" customHeight="1">
      <c r="C355" s="55"/>
    </row>
    <row r="356" ht="14.25" customHeight="1">
      <c r="C356" s="55"/>
    </row>
    <row r="357" ht="14.25" customHeight="1">
      <c r="C357" s="55"/>
    </row>
    <row r="358" ht="14.25" customHeight="1">
      <c r="C358" s="55"/>
    </row>
    <row r="359" ht="14.25" customHeight="1">
      <c r="C359" s="55"/>
    </row>
    <row r="360" ht="14.25" customHeight="1">
      <c r="C360" s="55"/>
    </row>
    <row r="361" ht="14.25" customHeight="1">
      <c r="C361" s="55"/>
    </row>
    <row r="362" ht="14.25" customHeight="1">
      <c r="C362" s="55"/>
    </row>
    <row r="363" ht="14.25" customHeight="1">
      <c r="C363" s="55"/>
    </row>
    <row r="364" ht="14.25" customHeight="1">
      <c r="C364" s="55"/>
    </row>
    <row r="365" ht="14.25" customHeight="1">
      <c r="C365" s="55"/>
    </row>
    <row r="366" ht="14.25" customHeight="1">
      <c r="C366" s="55"/>
    </row>
    <row r="367" ht="14.25" customHeight="1">
      <c r="C367" s="55"/>
    </row>
    <row r="368" ht="14.25" customHeight="1">
      <c r="C368" s="55"/>
    </row>
    <row r="369" ht="14.25" customHeight="1">
      <c r="C369" s="55"/>
    </row>
    <row r="370" ht="14.25" customHeight="1">
      <c r="C370" s="55"/>
    </row>
    <row r="371" ht="14.25" customHeight="1">
      <c r="C371" s="55"/>
    </row>
    <row r="372" ht="14.25" customHeight="1">
      <c r="C372" s="55"/>
    </row>
    <row r="373" ht="14.25" customHeight="1">
      <c r="C373" s="55"/>
    </row>
    <row r="374" ht="14.25" customHeight="1">
      <c r="C374" s="55"/>
    </row>
    <row r="375" ht="14.25" customHeight="1">
      <c r="C375" s="55"/>
    </row>
    <row r="376" ht="14.25" customHeight="1">
      <c r="C376" s="55"/>
    </row>
    <row r="377" ht="14.25" customHeight="1">
      <c r="C377" s="55"/>
    </row>
    <row r="378" ht="14.25" customHeight="1">
      <c r="C378" s="55"/>
    </row>
    <row r="379" ht="14.25" customHeight="1">
      <c r="C379" s="55"/>
    </row>
    <row r="380" ht="14.25" customHeight="1">
      <c r="C380" s="55"/>
    </row>
    <row r="381" ht="14.25" customHeight="1">
      <c r="C381" s="55"/>
    </row>
    <row r="382" ht="14.25" customHeight="1">
      <c r="C382" s="55"/>
    </row>
    <row r="383" ht="14.25" customHeight="1">
      <c r="C383" s="55"/>
    </row>
    <row r="384" ht="14.25" customHeight="1">
      <c r="C384" s="55"/>
    </row>
    <row r="385" ht="14.25" customHeight="1">
      <c r="C385" s="55"/>
    </row>
    <row r="386" ht="14.25" customHeight="1">
      <c r="C386" s="55"/>
    </row>
    <row r="387" ht="14.25" customHeight="1">
      <c r="C387" s="55"/>
    </row>
    <row r="388" ht="14.25" customHeight="1">
      <c r="C388" s="55"/>
    </row>
    <row r="389" ht="14.25" customHeight="1">
      <c r="C389" s="55"/>
    </row>
    <row r="390" ht="14.25" customHeight="1">
      <c r="C390" s="55"/>
    </row>
    <row r="391" ht="14.25" customHeight="1">
      <c r="C391" s="55"/>
    </row>
    <row r="392" ht="14.25" customHeight="1">
      <c r="C392" s="55"/>
    </row>
    <row r="393" ht="14.25" customHeight="1">
      <c r="C393" s="55"/>
    </row>
    <row r="394" ht="14.25" customHeight="1">
      <c r="C394" s="55"/>
    </row>
    <row r="395" ht="14.25" customHeight="1">
      <c r="C395" s="55"/>
    </row>
    <row r="396" ht="14.25" customHeight="1">
      <c r="C396" s="55"/>
    </row>
    <row r="397" ht="14.25" customHeight="1">
      <c r="C397" s="55"/>
    </row>
    <row r="398" ht="14.25" customHeight="1">
      <c r="C398" s="55"/>
    </row>
    <row r="399" ht="14.25" customHeight="1">
      <c r="C399" s="55"/>
    </row>
    <row r="400" ht="14.25" customHeight="1">
      <c r="C400" s="55"/>
    </row>
    <row r="401" ht="14.25" customHeight="1">
      <c r="C401" s="55"/>
    </row>
    <row r="402" ht="14.25" customHeight="1">
      <c r="C402" s="55"/>
    </row>
    <row r="403" ht="14.25" customHeight="1">
      <c r="C403" s="55"/>
    </row>
    <row r="404" ht="14.25" customHeight="1">
      <c r="C404" s="55"/>
    </row>
    <row r="405" ht="14.25" customHeight="1">
      <c r="C405" s="55"/>
    </row>
    <row r="406" ht="14.25" customHeight="1">
      <c r="C406" s="55"/>
    </row>
    <row r="407" ht="14.25" customHeight="1">
      <c r="C407" s="55"/>
    </row>
    <row r="408" ht="14.25" customHeight="1">
      <c r="C408" s="55"/>
    </row>
    <row r="409" ht="14.25" customHeight="1">
      <c r="C409" s="55"/>
    </row>
    <row r="410" ht="14.25" customHeight="1">
      <c r="C410" s="55"/>
    </row>
    <row r="411" ht="14.25" customHeight="1">
      <c r="C411" s="55"/>
    </row>
    <row r="412" ht="14.25" customHeight="1">
      <c r="C412" s="55"/>
    </row>
    <row r="413" ht="14.25" customHeight="1">
      <c r="C413" s="55"/>
    </row>
    <row r="414" ht="14.25" customHeight="1">
      <c r="C414" s="55"/>
    </row>
    <row r="415" ht="14.25" customHeight="1">
      <c r="C415" s="55"/>
    </row>
    <row r="416" ht="14.25" customHeight="1">
      <c r="C416" s="55"/>
    </row>
    <row r="417" ht="14.25" customHeight="1">
      <c r="C417" s="55"/>
    </row>
    <row r="418" ht="14.25" customHeight="1">
      <c r="C418" s="55"/>
    </row>
    <row r="419" ht="14.25" customHeight="1">
      <c r="C419" s="55"/>
    </row>
    <row r="420" ht="14.25" customHeight="1">
      <c r="C420" s="55"/>
    </row>
    <row r="421" ht="14.25" customHeight="1">
      <c r="C421" s="55"/>
    </row>
    <row r="422" ht="14.25" customHeight="1">
      <c r="C422" s="55"/>
    </row>
    <row r="423" ht="14.25" customHeight="1">
      <c r="C423" s="55"/>
    </row>
    <row r="424" ht="14.25" customHeight="1">
      <c r="C424" s="55"/>
    </row>
    <row r="425" ht="14.25" customHeight="1">
      <c r="C425" s="55"/>
    </row>
    <row r="426" ht="14.25" customHeight="1">
      <c r="C426" s="55"/>
    </row>
    <row r="427" ht="14.25" customHeight="1">
      <c r="C427" s="55"/>
    </row>
    <row r="428" ht="14.25" customHeight="1">
      <c r="C428" s="55"/>
    </row>
    <row r="429" ht="14.25" customHeight="1">
      <c r="C429" s="55"/>
    </row>
    <row r="430" ht="14.25" customHeight="1">
      <c r="C430" s="55"/>
    </row>
    <row r="431" ht="14.25" customHeight="1">
      <c r="C431" s="55"/>
    </row>
    <row r="432" ht="14.25" customHeight="1">
      <c r="C432" s="55"/>
    </row>
    <row r="433" ht="14.25" customHeight="1">
      <c r="C433" s="55"/>
    </row>
    <row r="434" ht="14.25" customHeight="1">
      <c r="C434" s="55"/>
    </row>
    <row r="435" ht="14.25" customHeight="1">
      <c r="C435" s="55"/>
    </row>
    <row r="436" ht="14.25" customHeight="1">
      <c r="C436" s="55"/>
    </row>
    <row r="437" ht="14.25" customHeight="1">
      <c r="C437" s="55"/>
    </row>
    <row r="438" ht="14.25" customHeight="1">
      <c r="C438" s="55"/>
    </row>
    <row r="439" ht="14.25" customHeight="1">
      <c r="C439" s="55"/>
    </row>
    <row r="440" ht="14.25" customHeight="1">
      <c r="C440" s="55"/>
    </row>
    <row r="441" ht="14.25" customHeight="1">
      <c r="C441" s="55"/>
    </row>
    <row r="442" ht="14.25" customHeight="1">
      <c r="C442" s="55"/>
    </row>
    <row r="443" ht="14.25" customHeight="1">
      <c r="C443" s="55"/>
    </row>
    <row r="444" ht="14.25" customHeight="1">
      <c r="C444" s="55"/>
    </row>
    <row r="445" ht="14.25" customHeight="1">
      <c r="C445" s="55"/>
    </row>
    <row r="446" ht="14.25" customHeight="1">
      <c r="C446" s="55"/>
    </row>
    <row r="447" ht="14.25" customHeight="1">
      <c r="C447" s="55"/>
    </row>
    <row r="448" ht="14.25" customHeight="1">
      <c r="C448" s="55"/>
    </row>
    <row r="449" ht="14.25" customHeight="1">
      <c r="C449" s="55"/>
    </row>
    <row r="450" ht="14.25" customHeight="1">
      <c r="C450" s="55"/>
    </row>
    <row r="451" ht="14.25" customHeight="1">
      <c r="C451" s="55"/>
    </row>
    <row r="452" ht="14.25" customHeight="1">
      <c r="C452" s="55"/>
    </row>
    <row r="453" ht="14.25" customHeight="1">
      <c r="C453" s="55"/>
    </row>
    <row r="454" ht="14.25" customHeight="1">
      <c r="C454" s="55"/>
    </row>
    <row r="455" ht="14.25" customHeight="1">
      <c r="C455" s="55"/>
    </row>
    <row r="456" ht="14.25" customHeight="1">
      <c r="C456" s="55"/>
    </row>
    <row r="457" ht="14.25" customHeight="1">
      <c r="C457" s="55"/>
    </row>
    <row r="458" ht="14.25" customHeight="1">
      <c r="C458" s="55"/>
    </row>
    <row r="459" ht="14.25" customHeight="1">
      <c r="C459" s="55"/>
    </row>
    <row r="460" ht="14.25" customHeight="1">
      <c r="C460" s="55"/>
    </row>
    <row r="461" ht="14.25" customHeight="1">
      <c r="C461" s="55"/>
    </row>
    <row r="462" ht="14.25" customHeight="1">
      <c r="C462" s="55"/>
    </row>
    <row r="463" ht="14.25" customHeight="1">
      <c r="C463" s="55"/>
    </row>
    <row r="464" ht="14.25" customHeight="1">
      <c r="C464" s="55"/>
    </row>
    <row r="465" ht="14.25" customHeight="1">
      <c r="C465" s="55"/>
    </row>
    <row r="466" ht="14.25" customHeight="1">
      <c r="C466" s="55"/>
    </row>
    <row r="467" ht="14.25" customHeight="1">
      <c r="C467" s="55"/>
    </row>
    <row r="468" ht="14.25" customHeight="1">
      <c r="C468" s="55"/>
    </row>
    <row r="469" ht="14.25" customHeight="1">
      <c r="C469" s="55"/>
    </row>
    <row r="470" ht="14.25" customHeight="1">
      <c r="C470" s="55"/>
    </row>
    <row r="471" ht="14.25" customHeight="1">
      <c r="C471" s="55"/>
    </row>
    <row r="472" ht="14.25" customHeight="1">
      <c r="C472" s="55"/>
    </row>
    <row r="473" ht="14.25" customHeight="1">
      <c r="C473" s="55"/>
    </row>
    <row r="474" ht="14.25" customHeight="1">
      <c r="C474" s="55"/>
    </row>
    <row r="475" ht="14.25" customHeight="1">
      <c r="C475" s="55"/>
    </row>
    <row r="476" ht="14.25" customHeight="1">
      <c r="C476" s="55"/>
    </row>
    <row r="477" ht="14.25" customHeight="1">
      <c r="C477" s="55"/>
    </row>
    <row r="478" ht="14.25" customHeight="1">
      <c r="C478" s="55"/>
    </row>
    <row r="479" ht="14.25" customHeight="1">
      <c r="C479" s="55"/>
    </row>
    <row r="480" ht="14.25" customHeight="1">
      <c r="C480" s="55"/>
    </row>
    <row r="481" ht="14.25" customHeight="1">
      <c r="C481" s="55"/>
    </row>
    <row r="482" ht="14.25" customHeight="1">
      <c r="C482" s="55"/>
    </row>
    <row r="483" ht="14.25" customHeight="1">
      <c r="C483" s="55"/>
    </row>
    <row r="484" ht="14.25" customHeight="1">
      <c r="C484" s="55"/>
    </row>
    <row r="485" ht="14.25" customHeight="1">
      <c r="C485" s="55"/>
    </row>
    <row r="486" ht="14.25" customHeight="1">
      <c r="C486" s="55"/>
    </row>
    <row r="487" ht="14.25" customHeight="1">
      <c r="C487" s="55"/>
    </row>
    <row r="488" ht="14.25" customHeight="1">
      <c r="C488" s="55"/>
    </row>
    <row r="489" ht="14.25" customHeight="1">
      <c r="C489" s="55"/>
    </row>
    <row r="490" ht="14.25" customHeight="1">
      <c r="C490" s="55"/>
    </row>
    <row r="491" ht="14.25" customHeight="1">
      <c r="C491" s="55"/>
    </row>
    <row r="492" ht="14.25" customHeight="1">
      <c r="C492" s="55"/>
    </row>
    <row r="493" ht="14.25" customHeight="1">
      <c r="C493" s="55"/>
    </row>
    <row r="494" ht="14.25" customHeight="1">
      <c r="C494" s="55"/>
    </row>
    <row r="495" ht="14.25" customHeight="1">
      <c r="C495" s="55"/>
    </row>
    <row r="496" ht="14.25" customHeight="1">
      <c r="C496" s="55"/>
    </row>
    <row r="497" ht="14.25" customHeight="1">
      <c r="C497" s="55"/>
    </row>
    <row r="498" ht="14.25" customHeight="1">
      <c r="C498" s="55"/>
    </row>
    <row r="499" ht="14.25" customHeight="1">
      <c r="C499" s="55"/>
    </row>
    <row r="500" ht="14.25" customHeight="1">
      <c r="C500" s="55"/>
    </row>
    <row r="501" ht="14.25" customHeight="1">
      <c r="C501" s="55"/>
    </row>
    <row r="502" ht="14.25" customHeight="1">
      <c r="C502" s="55"/>
    </row>
    <row r="503" ht="14.25" customHeight="1">
      <c r="C503" s="55"/>
    </row>
    <row r="504" ht="14.25" customHeight="1">
      <c r="C504" s="55"/>
    </row>
    <row r="505" ht="14.25" customHeight="1">
      <c r="C505" s="55"/>
    </row>
    <row r="506" ht="14.25" customHeight="1">
      <c r="C506" s="55"/>
    </row>
    <row r="507" ht="14.25" customHeight="1">
      <c r="C507" s="55"/>
    </row>
    <row r="508" ht="14.25" customHeight="1">
      <c r="C508" s="55"/>
    </row>
    <row r="509" ht="14.25" customHeight="1">
      <c r="C509" s="55"/>
    </row>
    <row r="510" ht="14.25" customHeight="1">
      <c r="C510" s="55"/>
    </row>
    <row r="511" ht="14.25" customHeight="1">
      <c r="C511" s="55"/>
    </row>
    <row r="512" ht="14.25" customHeight="1">
      <c r="C512" s="55"/>
    </row>
    <row r="513" ht="14.25" customHeight="1">
      <c r="C513" s="55"/>
    </row>
    <row r="514" ht="14.25" customHeight="1">
      <c r="C514" s="55"/>
    </row>
    <row r="515" ht="14.25" customHeight="1">
      <c r="C515" s="55"/>
    </row>
    <row r="516" ht="14.25" customHeight="1">
      <c r="C516" s="55"/>
    </row>
    <row r="517" ht="14.25" customHeight="1">
      <c r="C517" s="55"/>
    </row>
    <row r="518" ht="14.25" customHeight="1">
      <c r="C518" s="55"/>
    </row>
    <row r="519" ht="14.25" customHeight="1">
      <c r="C519" s="55"/>
    </row>
    <row r="520" ht="14.25" customHeight="1">
      <c r="C520" s="55"/>
    </row>
    <row r="521" ht="14.25" customHeight="1">
      <c r="C521" s="55"/>
    </row>
    <row r="522" ht="14.25" customHeight="1">
      <c r="C522" s="55"/>
    </row>
    <row r="523" ht="14.25" customHeight="1">
      <c r="C523" s="55"/>
    </row>
    <row r="524" ht="14.25" customHeight="1">
      <c r="C524" s="55"/>
    </row>
    <row r="525" ht="14.25" customHeight="1">
      <c r="C525" s="55"/>
    </row>
    <row r="526" ht="14.25" customHeight="1">
      <c r="C526" s="55"/>
    </row>
    <row r="527" ht="14.25" customHeight="1">
      <c r="C527" s="55"/>
    </row>
    <row r="528" ht="14.25" customHeight="1">
      <c r="C528" s="55"/>
    </row>
    <row r="529" ht="14.25" customHeight="1">
      <c r="C529" s="55"/>
    </row>
    <row r="530" ht="14.25" customHeight="1">
      <c r="C530" s="55"/>
    </row>
    <row r="531" ht="14.25" customHeight="1">
      <c r="C531" s="55"/>
    </row>
    <row r="532" ht="14.25" customHeight="1">
      <c r="C532" s="55"/>
    </row>
    <row r="533" ht="14.25" customHeight="1">
      <c r="C533" s="55"/>
    </row>
    <row r="534" ht="14.25" customHeight="1">
      <c r="C534" s="55"/>
    </row>
    <row r="535" ht="14.25" customHeight="1">
      <c r="C535" s="55"/>
    </row>
    <row r="536" ht="14.25" customHeight="1">
      <c r="C536" s="55"/>
    </row>
    <row r="537" ht="14.25" customHeight="1">
      <c r="C537" s="55"/>
    </row>
    <row r="538" ht="14.25" customHeight="1">
      <c r="C538" s="55"/>
    </row>
    <row r="539" ht="14.25" customHeight="1">
      <c r="C539" s="55"/>
    </row>
    <row r="540" ht="14.25" customHeight="1">
      <c r="C540" s="55"/>
    </row>
    <row r="541" ht="14.25" customHeight="1">
      <c r="C541" s="55"/>
    </row>
    <row r="542" ht="14.25" customHeight="1">
      <c r="C542" s="55"/>
    </row>
    <row r="543" ht="14.25" customHeight="1">
      <c r="C543" s="55"/>
    </row>
    <row r="544" ht="14.25" customHeight="1">
      <c r="C544" s="55"/>
    </row>
    <row r="545" ht="14.25" customHeight="1">
      <c r="C545" s="55"/>
    </row>
    <row r="546" ht="14.25" customHeight="1">
      <c r="C546" s="55"/>
    </row>
    <row r="547" ht="14.25" customHeight="1">
      <c r="C547" s="55"/>
    </row>
    <row r="548" ht="14.25" customHeight="1">
      <c r="C548" s="55"/>
    </row>
    <row r="549" ht="14.25" customHeight="1">
      <c r="C549" s="55"/>
    </row>
    <row r="550" ht="14.25" customHeight="1">
      <c r="C550" s="55"/>
    </row>
    <row r="551" ht="14.25" customHeight="1">
      <c r="C551" s="55"/>
    </row>
    <row r="552" ht="14.25" customHeight="1">
      <c r="C552" s="55"/>
    </row>
    <row r="553" ht="14.25" customHeight="1">
      <c r="C553" s="55"/>
    </row>
    <row r="554" ht="14.25" customHeight="1">
      <c r="C554" s="55"/>
    </row>
    <row r="555" ht="14.25" customHeight="1">
      <c r="C555" s="55"/>
    </row>
    <row r="556" ht="14.25" customHeight="1">
      <c r="C556" s="55"/>
    </row>
    <row r="557" ht="14.25" customHeight="1">
      <c r="C557" s="55"/>
    </row>
    <row r="558" ht="14.25" customHeight="1">
      <c r="C558" s="55"/>
    </row>
    <row r="559" ht="14.25" customHeight="1">
      <c r="C559" s="55"/>
    </row>
    <row r="560" ht="14.25" customHeight="1">
      <c r="C560" s="55"/>
    </row>
    <row r="561" ht="14.25" customHeight="1">
      <c r="C561" s="55"/>
    </row>
    <row r="562" ht="14.25" customHeight="1">
      <c r="C562" s="55"/>
    </row>
    <row r="563" ht="14.25" customHeight="1">
      <c r="C563" s="55"/>
    </row>
    <row r="564" ht="14.25" customHeight="1">
      <c r="C564" s="55"/>
    </row>
    <row r="565" ht="14.25" customHeight="1">
      <c r="C565" s="55"/>
    </row>
    <row r="566" ht="14.25" customHeight="1">
      <c r="C566" s="55"/>
    </row>
    <row r="567" ht="14.25" customHeight="1">
      <c r="C567" s="55"/>
    </row>
    <row r="568" ht="14.25" customHeight="1">
      <c r="C568" s="55"/>
    </row>
    <row r="569" ht="14.25" customHeight="1">
      <c r="C569" s="55"/>
    </row>
    <row r="570" ht="14.25" customHeight="1">
      <c r="C570" s="55"/>
    </row>
    <row r="571" ht="14.25" customHeight="1">
      <c r="C571" s="55"/>
    </row>
    <row r="572" ht="14.25" customHeight="1">
      <c r="C572" s="55"/>
    </row>
    <row r="573" ht="14.25" customHeight="1">
      <c r="C573" s="55"/>
    </row>
    <row r="574" ht="14.25" customHeight="1">
      <c r="C574" s="55"/>
    </row>
    <row r="575" ht="14.25" customHeight="1">
      <c r="C575" s="55"/>
    </row>
    <row r="576" ht="14.25" customHeight="1">
      <c r="C576" s="55"/>
    </row>
    <row r="577" ht="14.25" customHeight="1">
      <c r="C577" s="55"/>
    </row>
    <row r="578" ht="14.25" customHeight="1">
      <c r="C578" s="55"/>
    </row>
    <row r="579" ht="14.25" customHeight="1">
      <c r="C579" s="55"/>
    </row>
    <row r="580" ht="14.25" customHeight="1">
      <c r="C580" s="55"/>
    </row>
    <row r="581" ht="14.25" customHeight="1">
      <c r="C581" s="55"/>
    </row>
    <row r="582" ht="14.25" customHeight="1">
      <c r="C582" s="55"/>
    </row>
    <row r="583" ht="14.25" customHeight="1">
      <c r="C583" s="55"/>
    </row>
    <row r="584" ht="14.25" customHeight="1">
      <c r="C584" s="55"/>
    </row>
    <row r="585" ht="14.25" customHeight="1">
      <c r="C585" s="55"/>
    </row>
    <row r="586" ht="14.25" customHeight="1">
      <c r="C586" s="55"/>
    </row>
    <row r="587" ht="14.25" customHeight="1">
      <c r="C587" s="55"/>
    </row>
    <row r="588" ht="14.25" customHeight="1">
      <c r="C588" s="55"/>
    </row>
    <row r="589" ht="14.25" customHeight="1">
      <c r="C589" s="55"/>
    </row>
    <row r="590" ht="14.25" customHeight="1">
      <c r="C590" s="55"/>
    </row>
    <row r="591" ht="14.25" customHeight="1">
      <c r="C591" s="55"/>
    </row>
    <row r="592" ht="14.25" customHeight="1">
      <c r="C592" s="55"/>
    </row>
    <row r="593" ht="14.25" customHeight="1">
      <c r="C593" s="55"/>
    </row>
    <row r="594" ht="14.25" customHeight="1">
      <c r="C594" s="55"/>
    </row>
    <row r="595" ht="14.25" customHeight="1">
      <c r="C595" s="55"/>
    </row>
    <row r="596" ht="14.25" customHeight="1">
      <c r="C596" s="55"/>
    </row>
    <row r="597" ht="14.25" customHeight="1">
      <c r="C597" s="55"/>
    </row>
    <row r="598" ht="14.25" customHeight="1">
      <c r="C598" s="55"/>
    </row>
    <row r="599" ht="14.25" customHeight="1">
      <c r="C599" s="55"/>
    </row>
    <row r="600" ht="14.25" customHeight="1">
      <c r="C600" s="55"/>
    </row>
    <row r="601" ht="14.25" customHeight="1">
      <c r="C601" s="55"/>
    </row>
    <row r="602" ht="14.25" customHeight="1">
      <c r="C602" s="55"/>
    </row>
    <row r="603" ht="14.25" customHeight="1">
      <c r="C603" s="55"/>
    </row>
    <row r="604" ht="14.25" customHeight="1">
      <c r="C604" s="55"/>
    </row>
    <row r="605" ht="14.25" customHeight="1">
      <c r="C605" s="55"/>
    </row>
    <row r="606" ht="14.25" customHeight="1">
      <c r="C606" s="55"/>
    </row>
    <row r="607" ht="14.25" customHeight="1">
      <c r="C607" s="55"/>
    </row>
    <row r="608" ht="14.25" customHeight="1">
      <c r="C608" s="55"/>
    </row>
    <row r="609" ht="14.25" customHeight="1">
      <c r="C609" s="55"/>
    </row>
    <row r="610" ht="14.25" customHeight="1">
      <c r="C610" s="55"/>
    </row>
    <row r="611" ht="14.25" customHeight="1">
      <c r="C611" s="55"/>
    </row>
    <row r="612" ht="14.25" customHeight="1">
      <c r="C612" s="55"/>
    </row>
    <row r="613" ht="14.25" customHeight="1">
      <c r="C613" s="55"/>
    </row>
    <row r="614" ht="14.25" customHeight="1">
      <c r="C614" s="55"/>
    </row>
    <row r="615" ht="14.25" customHeight="1">
      <c r="C615" s="55"/>
    </row>
    <row r="616" ht="14.25" customHeight="1">
      <c r="C616" s="55"/>
    </row>
    <row r="617" ht="14.25" customHeight="1">
      <c r="C617" s="55"/>
    </row>
    <row r="618" ht="14.25" customHeight="1">
      <c r="C618" s="55"/>
    </row>
    <row r="619" ht="14.25" customHeight="1">
      <c r="C619" s="55"/>
    </row>
    <row r="620" ht="14.25" customHeight="1">
      <c r="C620" s="55"/>
    </row>
    <row r="621" ht="14.25" customHeight="1">
      <c r="C621" s="55"/>
    </row>
    <row r="622" ht="14.25" customHeight="1">
      <c r="C622" s="55"/>
    </row>
    <row r="623" ht="14.25" customHeight="1">
      <c r="C623" s="55"/>
    </row>
    <row r="624" ht="14.25" customHeight="1">
      <c r="C624" s="55"/>
    </row>
    <row r="625" ht="14.25" customHeight="1">
      <c r="C625" s="55"/>
    </row>
    <row r="626" ht="14.25" customHeight="1">
      <c r="C626" s="55"/>
    </row>
    <row r="627" ht="14.25" customHeight="1">
      <c r="C627" s="55"/>
    </row>
    <row r="628" ht="14.25" customHeight="1">
      <c r="C628" s="55"/>
    </row>
    <row r="629" ht="14.25" customHeight="1">
      <c r="C629" s="55"/>
    </row>
    <row r="630" ht="14.25" customHeight="1">
      <c r="C630" s="55"/>
    </row>
    <row r="631" ht="14.25" customHeight="1">
      <c r="C631" s="55"/>
    </row>
    <row r="632" ht="14.25" customHeight="1">
      <c r="C632" s="55"/>
    </row>
    <row r="633" ht="14.25" customHeight="1">
      <c r="C633" s="55"/>
    </row>
    <row r="634" ht="14.25" customHeight="1">
      <c r="C634" s="55"/>
    </row>
    <row r="635" ht="14.25" customHeight="1">
      <c r="C635" s="55"/>
    </row>
    <row r="636" ht="14.25" customHeight="1">
      <c r="C636" s="55"/>
    </row>
    <row r="637" ht="14.25" customHeight="1">
      <c r="C637" s="55"/>
    </row>
    <row r="638" ht="14.25" customHeight="1">
      <c r="C638" s="55"/>
    </row>
    <row r="639" ht="14.25" customHeight="1">
      <c r="C639" s="55"/>
    </row>
    <row r="640" ht="14.25" customHeight="1">
      <c r="C640" s="55"/>
    </row>
    <row r="641" ht="14.25" customHeight="1">
      <c r="C641" s="55"/>
    </row>
    <row r="642" ht="14.25" customHeight="1">
      <c r="C642" s="55"/>
    </row>
    <row r="643" ht="14.25" customHeight="1">
      <c r="C643" s="55"/>
    </row>
    <row r="644" ht="14.25" customHeight="1">
      <c r="C644" s="55"/>
    </row>
    <row r="645" ht="14.25" customHeight="1">
      <c r="C645" s="55"/>
    </row>
    <row r="646" ht="14.25" customHeight="1">
      <c r="C646" s="55"/>
    </row>
    <row r="647" ht="14.25" customHeight="1">
      <c r="C647" s="55"/>
    </row>
    <row r="648" ht="14.25" customHeight="1">
      <c r="C648" s="55"/>
    </row>
    <row r="649" ht="14.25" customHeight="1">
      <c r="C649" s="55"/>
    </row>
    <row r="650" ht="14.25" customHeight="1">
      <c r="C650" s="55"/>
    </row>
    <row r="651" ht="14.25" customHeight="1">
      <c r="C651" s="55"/>
    </row>
    <row r="652" ht="14.25" customHeight="1">
      <c r="C652" s="55"/>
    </row>
    <row r="653" ht="14.25" customHeight="1">
      <c r="C653" s="55"/>
    </row>
    <row r="654" ht="14.25" customHeight="1">
      <c r="C654" s="55"/>
    </row>
    <row r="655" ht="14.25" customHeight="1">
      <c r="C655" s="55"/>
    </row>
    <row r="656" ht="14.25" customHeight="1">
      <c r="C656" s="55"/>
    </row>
    <row r="657" ht="14.25" customHeight="1">
      <c r="C657" s="55"/>
    </row>
    <row r="658" ht="14.25" customHeight="1">
      <c r="C658" s="55"/>
    </row>
    <row r="659" ht="14.25" customHeight="1">
      <c r="C659" s="55"/>
    </row>
    <row r="660" ht="14.25" customHeight="1">
      <c r="C660" s="55"/>
    </row>
    <row r="661" ht="14.25" customHeight="1">
      <c r="C661" s="55"/>
    </row>
    <row r="662" ht="14.25" customHeight="1">
      <c r="C662" s="55"/>
    </row>
    <row r="663" ht="14.25" customHeight="1">
      <c r="C663" s="55"/>
    </row>
    <row r="664" ht="14.25" customHeight="1">
      <c r="C664" s="55"/>
    </row>
    <row r="665" ht="14.25" customHeight="1">
      <c r="C665" s="55"/>
    </row>
    <row r="666" ht="14.25" customHeight="1">
      <c r="C666" s="55"/>
    </row>
    <row r="667" ht="14.25" customHeight="1">
      <c r="C667" s="55"/>
    </row>
    <row r="668" ht="14.25" customHeight="1">
      <c r="C668" s="55"/>
    </row>
    <row r="669" ht="14.25" customHeight="1">
      <c r="C669" s="55"/>
    </row>
    <row r="670" ht="14.25" customHeight="1">
      <c r="C670" s="55"/>
    </row>
    <row r="671" ht="14.25" customHeight="1">
      <c r="C671" s="55"/>
    </row>
    <row r="672" ht="14.25" customHeight="1">
      <c r="C672" s="55"/>
    </row>
    <row r="673" ht="14.25" customHeight="1">
      <c r="C673" s="55"/>
    </row>
    <row r="674" ht="14.25" customHeight="1">
      <c r="C674" s="55"/>
    </row>
    <row r="675" ht="14.25" customHeight="1">
      <c r="C675" s="55"/>
    </row>
    <row r="676" ht="14.25" customHeight="1">
      <c r="C676" s="55"/>
    </row>
    <row r="677" ht="14.25" customHeight="1">
      <c r="C677" s="55"/>
    </row>
    <row r="678" ht="14.25" customHeight="1">
      <c r="C678" s="55"/>
    </row>
    <row r="679" ht="14.25" customHeight="1">
      <c r="C679" s="55"/>
    </row>
    <row r="680" ht="14.25" customHeight="1">
      <c r="C680" s="55"/>
    </row>
    <row r="681" ht="14.25" customHeight="1">
      <c r="C681" s="55"/>
    </row>
    <row r="682" ht="14.25" customHeight="1">
      <c r="C682" s="55"/>
    </row>
    <row r="683" ht="14.25" customHeight="1">
      <c r="C683" s="55"/>
    </row>
    <row r="684" ht="14.25" customHeight="1">
      <c r="C684" s="55"/>
    </row>
    <row r="685" ht="14.25" customHeight="1">
      <c r="C685" s="55"/>
    </row>
    <row r="686" ht="14.25" customHeight="1">
      <c r="C686" s="55"/>
    </row>
    <row r="687" ht="14.25" customHeight="1">
      <c r="C687" s="55"/>
    </row>
    <row r="688" ht="14.25" customHeight="1">
      <c r="C688" s="55"/>
    </row>
    <row r="689" ht="14.25" customHeight="1">
      <c r="C689" s="55"/>
    </row>
    <row r="690" ht="14.25" customHeight="1">
      <c r="C690" s="55"/>
    </row>
    <row r="691" ht="14.25" customHeight="1">
      <c r="C691" s="55"/>
    </row>
    <row r="692" ht="14.25" customHeight="1">
      <c r="C692" s="55"/>
    </row>
    <row r="693" ht="14.25" customHeight="1">
      <c r="C693" s="55"/>
    </row>
    <row r="694" ht="14.25" customHeight="1">
      <c r="C694" s="55"/>
    </row>
    <row r="695" ht="14.25" customHeight="1">
      <c r="C695" s="55"/>
    </row>
    <row r="696" ht="14.25" customHeight="1">
      <c r="C696" s="55"/>
    </row>
    <row r="697" ht="14.25" customHeight="1">
      <c r="C697" s="55"/>
    </row>
    <row r="698" ht="14.25" customHeight="1">
      <c r="C698" s="55"/>
    </row>
    <row r="699" ht="14.25" customHeight="1">
      <c r="C699" s="55"/>
    </row>
    <row r="700" ht="14.25" customHeight="1">
      <c r="C700" s="55"/>
    </row>
    <row r="701" ht="14.25" customHeight="1">
      <c r="C701" s="55"/>
    </row>
    <row r="702" ht="14.25" customHeight="1">
      <c r="C702" s="55"/>
    </row>
    <row r="703" ht="14.25" customHeight="1">
      <c r="C703" s="55"/>
    </row>
    <row r="704" ht="14.25" customHeight="1">
      <c r="C704" s="55"/>
    </row>
    <row r="705" ht="14.25" customHeight="1">
      <c r="C705" s="55"/>
    </row>
    <row r="706" ht="14.25" customHeight="1">
      <c r="C706" s="55"/>
    </row>
    <row r="707" ht="14.25" customHeight="1">
      <c r="C707" s="55"/>
    </row>
    <row r="708" ht="14.25" customHeight="1">
      <c r="C708" s="55"/>
    </row>
    <row r="709" ht="14.25" customHeight="1">
      <c r="C709" s="55"/>
    </row>
    <row r="710" ht="14.25" customHeight="1">
      <c r="C710" s="55"/>
    </row>
    <row r="711" ht="14.25" customHeight="1">
      <c r="C711" s="55"/>
    </row>
    <row r="712" ht="14.25" customHeight="1">
      <c r="C712" s="55"/>
    </row>
    <row r="713" ht="14.25" customHeight="1">
      <c r="C713" s="55"/>
    </row>
    <row r="714" ht="14.25" customHeight="1">
      <c r="C714" s="55"/>
    </row>
    <row r="715" ht="14.25" customHeight="1">
      <c r="C715" s="55"/>
    </row>
    <row r="716" ht="14.25" customHeight="1">
      <c r="C716" s="55"/>
    </row>
    <row r="717" ht="14.25" customHeight="1">
      <c r="C717" s="55"/>
    </row>
    <row r="718" ht="14.25" customHeight="1">
      <c r="C718" s="55"/>
    </row>
    <row r="719" ht="14.25" customHeight="1">
      <c r="C719" s="55"/>
    </row>
    <row r="720" ht="14.25" customHeight="1">
      <c r="C720" s="55"/>
    </row>
    <row r="721" ht="14.25" customHeight="1">
      <c r="C721" s="55"/>
    </row>
    <row r="722" ht="14.25" customHeight="1">
      <c r="C722" s="55"/>
    </row>
    <row r="723" ht="14.25" customHeight="1">
      <c r="C723" s="55"/>
    </row>
    <row r="724" ht="14.25" customHeight="1">
      <c r="C724" s="55"/>
    </row>
    <row r="725" ht="14.25" customHeight="1">
      <c r="C725" s="55"/>
    </row>
    <row r="726" ht="14.25" customHeight="1">
      <c r="C726" s="55"/>
    </row>
    <row r="727" ht="14.25" customHeight="1">
      <c r="C727" s="55"/>
    </row>
    <row r="728" ht="14.25" customHeight="1">
      <c r="C728" s="55"/>
    </row>
    <row r="729" ht="14.25" customHeight="1">
      <c r="C729" s="55"/>
    </row>
    <row r="730" ht="14.25" customHeight="1">
      <c r="C730" s="55"/>
    </row>
    <row r="731" ht="14.25" customHeight="1">
      <c r="C731" s="55"/>
    </row>
    <row r="732" ht="14.25" customHeight="1">
      <c r="C732" s="55"/>
    </row>
    <row r="733" ht="14.25" customHeight="1">
      <c r="C733" s="55"/>
    </row>
    <row r="734" ht="14.25" customHeight="1">
      <c r="C734" s="55"/>
    </row>
    <row r="735" ht="14.25" customHeight="1">
      <c r="C735" s="55"/>
    </row>
    <row r="736" ht="14.25" customHeight="1">
      <c r="C736" s="55"/>
    </row>
    <row r="737" ht="14.25" customHeight="1">
      <c r="C737" s="55"/>
    </row>
    <row r="738" ht="14.25" customHeight="1">
      <c r="C738" s="55"/>
    </row>
    <row r="739" ht="14.25" customHeight="1">
      <c r="C739" s="55"/>
    </row>
    <row r="740" ht="14.25" customHeight="1">
      <c r="C740" s="55"/>
    </row>
    <row r="741" ht="14.25" customHeight="1">
      <c r="C741" s="55"/>
    </row>
    <row r="742" ht="14.25" customHeight="1">
      <c r="C742" s="55"/>
    </row>
    <row r="743" ht="14.25" customHeight="1">
      <c r="C743" s="55"/>
    </row>
    <row r="744" ht="14.25" customHeight="1">
      <c r="C744" s="55"/>
    </row>
    <row r="745" ht="14.25" customHeight="1">
      <c r="C745" s="55"/>
    </row>
    <row r="746" ht="14.25" customHeight="1">
      <c r="C746" s="55"/>
    </row>
    <row r="747" ht="14.25" customHeight="1">
      <c r="C747" s="55"/>
    </row>
    <row r="748" ht="14.25" customHeight="1">
      <c r="C748" s="55"/>
    </row>
    <row r="749" ht="14.25" customHeight="1">
      <c r="C749" s="55"/>
    </row>
    <row r="750" ht="14.25" customHeight="1">
      <c r="C750" s="55"/>
    </row>
    <row r="751" ht="14.25" customHeight="1">
      <c r="C751" s="55"/>
    </row>
    <row r="752" ht="14.25" customHeight="1">
      <c r="C752" s="55"/>
    </row>
    <row r="753" ht="14.25" customHeight="1">
      <c r="C753" s="55"/>
    </row>
    <row r="754" ht="14.25" customHeight="1">
      <c r="C754" s="55"/>
    </row>
    <row r="755" ht="14.25" customHeight="1">
      <c r="C755" s="55"/>
    </row>
    <row r="756" ht="14.25" customHeight="1">
      <c r="C756" s="55"/>
    </row>
    <row r="757" ht="14.25" customHeight="1">
      <c r="C757" s="55"/>
    </row>
    <row r="758" ht="14.25" customHeight="1">
      <c r="C758" s="55"/>
    </row>
    <row r="759" ht="14.25" customHeight="1">
      <c r="C759" s="55"/>
    </row>
    <row r="760" ht="14.25" customHeight="1">
      <c r="C760" s="55"/>
    </row>
    <row r="761" ht="14.25" customHeight="1">
      <c r="C761" s="55"/>
    </row>
    <row r="762" ht="14.25" customHeight="1">
      <c r="C762" s="55"/>
    </row>
    <row r="763" ht="14.25" customHeight="1">
      <c r="C763" s="55"/>
    </row>
    <row r="764" ht="14.25" customHeight="1">
      <c r="C764" s="55"/>
    </row>
    <row r="765" ht="14.25" customHeight="1">
      <c r="C765" s="55"/>
    </row>
    <row r="766" ht="14.25" customHeight="1">
      <c r="C766" s="55"/>
    </row>
    <row r="767" ht="14.25" customHeight="1">
      <c r="C767" s="55"/>
    </row>
    <row r="768" ht="14.25" customHeight="1">
      <c r="C768" s="55"/>
    </row>
    <row r="769" ht="14.25" customHeight="1">
      <c r="C769" s="55"/>
    </row>
    <row r="770" ht="14.25" customHeight="1">
      <c r="C770" s="55"/>
    </row>
    <row r="771" ht="14.25" customHeight="1">
      <c r="C771" s="55"/>
    </row>
    <row r="772" ht="14.25" customHeight="1">
      <c r="C772" s="55"/>
    </row>
    <row r="773" ht="14.25" customHeight="1">
      <c r="C773" s="55"/>
    </row>
    <row r="774" ht="14.25" customHeight="1">
      <c r="C774" s="55"/>
    </row>
    <row r="775" ht="14.25" customHeight="1">
      <c r="C775" s="55"/>
    </row>
    <row r="776" ht="14.25" customHeight="1">
      <c r="C776" s="55"/>
    </row>
    <row r="777" ht="14.25" customHeight="1">
      <c r="C777" s="55"/>
    </row>
    <row r="778" ht="14.25" customHeight="1">
      <c r="C778" s="55"/>
    </row>
    <row r="779" ht="14.25" customHeight="1">
      <c r="C779" s="55"/>
    </row>
    <row r="780" ht="14.25" customHeight="1">
      <c r="C780" s="55"/>
    </row>
    <row r="781" ht="14.25" customHeight="1">
      <c r="C781" s="55"/>
    </row>
    <row r="782" ht="14.25" customHeight="1">
      <c r="C782" s="55"/>
    </row>
    <row r="783" ht="14.25" customHeight="1">
      <c r="C783" s="55"/>
    </row>
    <row r="784" ht="14.25" customHeight="1">
      <c r="C784" s="55"/>
    </row>
    <row r="785" ht="14.25" customHeight="1">
      <c r="C785" s="55"/>
    </row>
    <row r="786" ht="14.25" customHeight="1">
      <c r="C786" s="55"/>
    </row>
    <row r="787" ht="14.25" customHeight="1">
      <c r="C787" s="55"/>
    </row>
    <row r="788" ht="14.25" customHeight="1">
      <c r="C788" s="55"/>
    </row>
    <row r="789" ht="14.25" customHeight="1">
      <c r="C789" s="55"/>
    </row>
    <row r="790" ht="14.25" customHeight="1">
      <c r="C790" s="55"/>
    </row>
    <row r="791" ht="14.25" customHeight="1">
      <c r="C791" s="55"/>
    </row>
    <row r="792" ht="14.25" customHeight="1">
      <c r="C792" s="55"/>
    </row>
    <row r="793" ht="14.25" customHeight="1">
      <c r="C793" s="55"/>
    </row>
    <row r="794" ht="14.25" customHeight="1">
      <c r="C794" s="55"/>
    </row>
    <row r="795" ht="14.25" customHeight="1">
      <c r="C795" s="55"/>
    </row>
    <row r="796" ht="14.25" customHeight="1">
      <c r="C796" s="55"/>
    </row>
    <row r="797" ht="14.25" customHeight="1">
      <c r="C797" s="55"/>
    </row>
    <row r="798" ht="14.25" customHeight="1">
      <c r="C798" s="55"/>
    </row>
    <row r="799" ht="14.25" customHeight="1">
      <c r="C799" s="55"/>
    </row>
    <row r="800" ht="14.25" customHeight="1">
      <c r="C800" s="55"/>
    </row>
    <row r="801" ht="14.25" customHeight="1">
      <c r="C801" s="55"/>
    </row>
    <row r="802" ht="14.25" customHeight="1">
      <c r="C802" s="55"/>
    </row>
    <row r="803" ht="14.25" customHeight="1">
      <c r="C803" s="55"/>
    </row>
    <row r="804" ht="14.25" customHeight="1">
      <c r="C804" s="55"/>
    </row>
    <row r="805" ht="14.25" customHeight="1">
      <c r="C805" s="55"/>
    </row>
    <row r="806" ht="14.25" customHeight="1">
      <c r="C806" s="55"/>
    </row>
    <row r="807" ht="14.25" customHeight="1">
      <c r="C807" s="55"/>
    </row>
    <row r="808" ht="14.25" customHeight="1">
      <c r="C808" s="55"/>
    </row>
    <row r="809" ht="14.25" customHeight="1">
      <c r="C809" s="55"/>
    </row>
    <row r="810" ht="14.25" customHeight="1">
      <c r="C810" s="55"/>
    </row>
    <row r="811" ht="14.25" customHeight="1">
      <c r="C811" s="55"/>
    </row>
    <row r="812" ht="14.25" customHeight="1">
      <c r="C812" s="55"/>
    </row>
    <row r="813" ht="14.25" customHeight="1">
      <c r="C813" s="55"/>
    </row>
    <row r="814" ht="14.25" customHeight="1">
      <c r="C814" s="55"/>
    </row>
    <row r="815" ht="14.25" customHeight="1">
      <c r="C815" s="55"/>
    </row>
    <row r="816" ht="14.25" customHeight="1">
      <c r="C816" s="55"/>
    </row>
    <row r="817" ht="14.25" customHeight="1">
      <c r="C817" s="55"/>
    </row>
    <row r="818" ht="14.25" customHeight="1">
      <c r="C818" s="55"/>
    </row>
    <row r="819" ht="14.25" customHeight="1">
      <c r="C819" s="55"/>
    </row>
    <row r="820" ht="14.25" customHeight="1">
      <c r="C820" s="55"/>
    </row>
    <row r="821" ht="14.25" customHeight="1">
      <c r="C821" s="55"/>
    </row>
    <row r="822" ht="14.25" customHeight="1">
      <c r="C822" s="55"/>
    </row>
    <row r="823" ht="14.25" customHeight="1">
      <c r="C823" s="55"/>
    </row>
    <row r="824" ht="14.25" customHeight="1">
      <c r="C824" s="55"/>
    </row>
    <row r="825" ht="14.25" customHeight="1">
      <c r="C825" s="55"/>
    </row>
    <row r="826" ht="14.25" customHeight="1">
      <c r="C826" s="55"/>
    </row>
    <row r="827" ht="14.25" customHeight="1">
      <c r="C827" s="55"/>
    </row>
    <row r="828" ht="14.25" customHeight="1">
      <c r="C828" s="55"/>
    </row>
    <row r="829" ht="14.25" customHeight="1">
      <c r="C829" s="55"/>
    </row>
    <row r="830" ht="14.25" customHeight="1">
      <c r="C830" s="55"/>
    </row>
    <row r="831" ht="14.25" customHeight="1">
      <c r="C831" s="55"/>
    </row>
    <row r="832" ht="14.25" customHeight="1">
      <c r="C832" s="55"/>
    </row>
    <row r="833" ht="14.25" customHeight="1">
      <c r="C833" s="55"/>
    </row>
    <row r="834" ht="14.25" customHeight="1">
      <c r="C834" s="55"/>
    </row>
    <row r="835" ht="14.25" customHeight="1">
      <c r="C835" s="55"/>
    </row>
    <row r="836" ht="14.25" customHeight="1">
      <c r="C836" s="55"/>
    </row>
    <row r="837" ht="14.25" customHeight="1">
      <c r="C837" s="55"/>
    </row>
    <row r="838" ht="14.25" customHeight="1">
      <c r="C838" s="55"/>
    </row>
    <row r="839" ht="14.25" customHeight="1">
      <c r="C839" s="55"/>
    </row>
    <row r="840" ht="14.25" customHeight="1">
      <c r="C840" s="55"/>
    </row>
    <row r="841" ht="14.25" customHeight="1">
      <c r="C841" s="55"/>
    </row>
    <row r="842" ht="14.25" customHeight="1">
      <c r="C842" s="55"/>
    </row>
    <row r="843" ht="14.25" customHeight="1">
      <c r="C843" s="55"/>
    </row>
    <row r="844" ht="14.25" customHeight="1">
      <c r="C844" s="55"/>
    </row>
    <row r="845" ht="14.25" customHeight="1">
      <c r="C845" s="55"/>
    </row>
    <row r="846" ht="14.25" customHeight="1">
      <c r="C846" s="55"/>
    </row>
    <row r="847" ht="14.25" customHeight="1">
      <c r="C847" s="55"/>
    </row>
    <row r="848" ht="14.25" customHeight="1">
      <c r="C848" s="55"/>
    </row>
    <row r="849" ht="14.25" customHeight="1">
      <c r="C849" s="55"/>
    </row>
    <row r="850" ht="14.25" customHeight="1">
      <c r="C850" s="55"/>
    </row>
    <row r="851" ht="14.25" customHeight="1">
      <c r="C851" s="55"/>
    </row>
    <row r="852" ht="14.25" customHeight="1">
      <c r="C852" s="55"/>
    </row>
    <row r="853" ht="14.25" customHeight="1">
      <c r="C853" s="55"/>
    </row>
    <row r="854" ht="14.25" customHeight="1">
      <c r="C854" s="55"/>
    </row>
    <row r="855" ht="14.25" customHeight="1">
      <c r="C855" s="55"/>
    </row>
    <row r="856" ht="14.25" customHeight="1">
      <c r="C856" s="55"/>
    </row>
    <row r="857" ht="14.25" customHeight="1">
      <c r="C857" s="55"/>
    </row>
    <row r="858" ht="14.25" customHeight="1">
      <c r="C858" s="55"/>
    </row>
    <row r="859" ht="14.25" customHeight="1">
      <c r="C859" s="55"/>
    </row>
    <row r="860" ht="14.25" customHeight="1">
      <c r="C860" s="55"/>
    </row>
    <row r="861" ht="14.25" customHeight="1">
      <c r="C861" s="55"/>
    </row>
    <row r="862" ht="14.25" customHeight="1">
      <c r="C862" s="55"/>
    </row>
    <row r="863" ht="14.25" customHeight="1">
      <c r="C863" s="55"/>
    </row>
    <row r="864" ht="14.25" customHeight="1">
      <c r="C864" s="55"/>
    </row>
    <row r="865" ht="14.25" customHeight="1">
      <c r="C865" s="55"/>
    </row>
    <row r="866" ht="14.25" customHeight="1">
      <c r="C866" s="55"/>
    </row>
    <row r="867" ht="14.25" customHeight="1">
      <c r="C867" s="55"/>
    </row>
    <row r="868" ht="14.25" customHeight="1">
      <c r="C868" s="55"/>
    </row>
    <row r="869" ht="14.25" customHeight="1">
      <c r="C869" s="55"/>
    </row>
    <row r="870" ht="14.25" customHeight="1">
      <c r="C870" s="55"/>
    </row>
    <row r="871" ht="14.25" customHeight="1">
      <c r="C871" s="55"/>
    </row>
    <row r="872" ht="14.25" customHeight="1">
      <c r="C872" s="55"/>
    </row>
    <row r="873" ht="14.25" customHeight="1">
      <c r="C873" s="55"/>
    </row>
    <row r="874" ht="14.25" customHeight="1">
      <c r="C874" s="55"/>
    </row>
    <row r="875" ht="14.25" customHeight="1">
      <c r="C875" s="55"/>
    </row>
    <row r="876" ht="14.25" customHeight="1">
      <c r="C876" s="55"/>
    </row>
    <row r="877" ht="14.25" customHeight="1">
      <c r="C877" s="55"/>
    </row>
    <row r="878" ht="14.25" customHeight="1">
      <c r="C878" s="55"/>
    </row>
    <row r="879" ht="14.25" customHeight="1">
      <c r="C879" s="55"/>
    </row>
    <row r="880" ht="14.25" customHeight="1">
      <c r="C880" s="55"/>
    </row>
    <row r="881" ht="14.25" customHeight="1">
      <c r="C881" s="55"/>
    </row>
    <row r="882" ht="14.25" customHeight="1">
      <c r="C882" s="55"/>
    </row>
    <row r="883" ht="14.25" customHeight="1">
      <c r="C883" s="55"/>
    </row>
    <row r="884" ht="14.25" customHeight="1">
      <c r="C884" s="55"/>
    </row>
    <row r="885" ht="14.25" customHeight="1">
      <c r="C885" s="55"/>
    </row>
    <row r="886" ht="14.25" customHeight="1">
      <c r="C886" s="55"/>
    </row>
    <row r="887" ht="14.25" customHeight="1">
      <c r="C887" s="55"/>
    </row>
    <row r="888" ht="14.25" customHeight="1">
      <c r="C888" s="55"/>
    </row>
    <row r="889" ht="14.25" customHeight="1">
      <c r="C889" s="55"/>
    </row>
    <row r="890" ht="14.25" customHeight="1">
      <c r="C890" s="55"/>
    </row>
    <row r="891" ht="14.25" customHeight="1">
      <c r="C891" s="55"/>
    </row>
    <row r="892" ht="14.25" customHeight="1">
      <c r="C892" s="55"/>
    </row>
    <row r="893" ht="14.25" customHeight="1">
      <c r="C893" s="55"/>
    </row>
    <row r="894" ht="14.25" customHeight="1">
      <c r="C894" s="55"/>
    </row>
    <row r="895" ht="14.25" customHeight="1">
      <c r="C895" s="55"/>
    </row>
    <row r="896" ht="14.25" customHeight="1">
      <c r="C896" s="55"/>
    </row>
    <row r="897" ht="14.25" customHeight="1">
      <c r="C897" s="55"/>
    </row>
    <row r="898" ht="14.25" customHeight="1">
      <c r="C898" s="55"/>
    </row>
    <row r="899" ht="14.25" customHeight="1">
      <c r="C899" s="55"/>
    </row>
    <row r="900" ht="14.25" customHeight="1">
      <c r="C900" s="55"/>
    </row>
    <row r="901" ht="14.25" customHeight="1">
      <c r="C901" s="55"/>
    </row>
    <row r="902" ht="14.25" customHeight="1">
      <c r="C902" s="55"/>
    </row>
    <row r="903" ht="14.25" customHeight="1">
      <c r="C903" s="55"/>
    </row>
    <row r="904" ht="14.25" customHeight="1">
      <c r="C904" s="55"/>
    </row>
    <row r="905" ht="14.25" customHeight="1">
      <c r="C905" s="55"/>
    </row>
    <row r="906" ht="14.25" customHeight="1">
      <c r="C906" s="55"/>
    </row>
    <row r="907" ht="14.25" customHeight="1">
      <c r="C907" s="55"/>
    </row>
    <row r="908" ht="14.25" customHeight="1">
      <c r="C908" s="55"/>
    </row>
    <row r="909" ht="14.25" customHeight="1">
      <c r="C909" s="55"/>
    </row>
    <row r="910" ht="14.25" customHeight="1">
      <c r="C910" s="55"/>
    </row>
    <row r="911" ht="14.25" customHeight="1">
      <c r="C911" s="55"/>
    </row>
    <row r="912" ht="14.25" customHeight="1">
      <c r="C912" s="55"/>
    </row>
    <row r="913" ht="14.25" customHeight="1">
      <c r="C913" s="55"/>
    </row>
    <row r="914" ht="14.25" customHeight="1">
      <c r="C914" s="55"/>
    </row>
    <row r="915" ht="14.25" customHeight="1">
      <c r="C915" s="55"/>
    </row>
    <row r="916" ht="14.25" customHeight="1">
      <c r="C916" s="55"/>
    </row>
    <row r="917" ht="14.25" customHeight="1">
      <c r="C917" s="55"/>
    </row>
    <row r="918" ht="14.25" customHeight="1">
      <c r="C918" s="55"/>
    </row>
    <row r="919" ht="14.25" customHeight="1">
      <c r="C919" s="55"/>
    </row>
    <row r="920" ht="14.25" customHeight="1">
      <c r="C920" s="55"/>
    </row>
    <row r="921" ht="14.25" customHeight="1">
      <c r="C921" s="55"/>
    </row>
    <row r="922" ht="14.25" customHeight="1">
      <c r="C922" s="55"/>
    </row>
    <row r="923" ht="14.25" customHeight="1">
      <c r="C923" s="55"/>
    </row>
    <row r="924" ht="14.25" customHeight="1">
      <c r="C924" s="55"/>
    </row>
    <row r="925" ht="14.25" customHeight="1">
      <c r="C925" s="55"/>
    </row>
    <row r="926" ht="14.25" customHeight="1">
      <c r="C926" s="55"/>
    </row>
    <row r="927" ht="14.25" customHeight="1">
      <c r="C927" s="55"/>
    </row>
    <row r="928" ht="14.25" customHeight="1">
      <c r="C928" s="55"/>
    </row>
    <row r="929" ht="14.25" customHeight="1">
      <c r="C929" s="55"/>
    </row>
    <row r="930" ht="14.25" customHeight="1">
      <c r="C930" s="55"/>
    </row>
    <row r="931" ht="14.25" customHeight="1">
      <c r="C931" s="55"/>
    </row>
    <row r="932" ht="14.25" customHeight="1">
      <c r="C932" s="55"/>
    </row>
    <row r="933" ht="14.25" customHeight="1">
      <c r="C933" s="55"/>
    </row>
    <row r="934" ht="14.25" customHeight="1">
      <c r="C934" s="55"/>
    </row>
    <row r="935" ht="14.25" customHeight="1">
      <c r="C935" s="55"/>
    </row>
    <row r="936" ht="14.25" customHeight="1">
      <c r="C936" s="55"/>
    </row>
    <row r="937" ht="14.25" customHeight="1">
      <c r="C937" s="55"/>
    </row>
    <row r="938" ht="14.25" customHeight="1">
      <c r="C938" s="55"/>
    </row>
    <row r="939" ht="14.25" customHeight="1">
      <c r="C939" s="55"/>
    </row>
    <row r="940" ht="14.25" customHeight="1">
      <c r="C940" s="55"/>
    </row>
    <row r="941" ht="14.25" customHeight="1">
      <c r="C941" s="55"/>
    </row>
    <row r="942" ht="14.25" customHeight="1">
      <c r="C942" s="55"/>
    </row>
    <row r="943" ht="14.25" customHeight="1">
      <c r="C943" s="55"/>
    </row>
    <row r="944" ht="14.25" customHeight="1">
      <c r="C944" s="55"/>
    </row>
    <row r="945" ht="14.25" customHeight="1">
      <c r="C945" s="55"/>
    </row>
    <row r="946" ht="14.25" customHeight="1">
      <c r="C946" s="55"/>
    </row>
    <row r="947" ht="14.25" customHeight="1">
      <c r="C947" s="55"/>
    </row>
    <row r="948" ht="14.25" customHeight="1">
      <c r="C948" s="55"/>
    </row>
    <row r="949" ht="14.25" customHeight="1">
      <c r="C949" s="55"/>
    </row>
    <row r="950" ht="14.25" customHeight="1">
      <c r="C950" s="55"/>
    </row>
    <row r="951" ht="14.25" customHeight="1">
      <c r="C951" s="55"/>
    </row>
    <row r="952" ht="14.25" customHeight="1">
      <c r="C952" s="55"/>
    </row>
    <row r="953" ht="14.25" customHeight="1">
      <c r="C953" s="55"/>
    </row>
    <row r="954" ht="14.25" customHeight="1">
      <c r="C954" s="55"/>
    </row>
    <row r="955" ht="14.25" customHeight="1">
      <c r="C955" s="55"/>
    </row>
    <row r="956" ht="14.25" customHeight="1">
      <c r="C956" s="55"/>
    </row>
    <row r="957" ht="14.25" customHeight="1">
      <c r="C957" s="55"/>
    </row>
    <row r="958" ht="14.25" customHeight="1">
      <c r="C958" s="55"/>
    </row>
    <row r="959" ht="14.25" customHeight="1">
      <c r="C959" s="55"/>
    </row>
    <row r="960" ht="14.25" customHeight="1">
      <c r="C960" s="55"/>
    </row>
    <row r="961" ht="14.25" customHeight="1">
      <c r="C961" s="55"/>
    </row>
    <row r="962" ht="14.25" customHeight="1">
      <c r="C962" s="55"/>
    </row>
    <row r="963" ht="14.25" customHeight="1">
      <c r="C963" s="55"/>
    </row>
    <row r="964" ht="14.25" customHeight="1">
      <c r="C964" s="55"/>
    </row>
    <row r="965" ht="14.25" customHeight="1">
      <c r="C965" s="55"/>
    </row>
    <row r="966" ht="14.25" customHeight="1">
      <c r="C966" s="55"/>
    </row>
    <row r="967" ht="14.25" customHeight="1">
      <c r="C967" s="55"/>
    </row>
    <row r="968" ht="14.25" customHeight="1">
      <c r="C968" s="55"/>
    </row>
    <row r="969" ht="14.25" customHeight="1">
      <c r="C969" s="55"/>
    </row>
    <row r="970" ht="14.25" customHeight="1">
      <c r="C970" s="55"/>
    </row>
    <row r="971" ht="14.25" customHeight="1">
      <c r="C971" s="55"/>
    </row>
    <row r="972" ht="14.25" customHeight="1">
      <c r="C972" s="55"/>
    </row>
    <row r="973" ht="14.25" customHeight="1">
      <c r="C973" s="55"/>
    </row>
    <row r="974" ht="14.25" customHeight="1">
      <c r="C974" s="55"/>
    </row>
    <row r="975" ht="14.25" customHeight="1">
      <c r="C975" s="55"/>
    </row>
    <row r="976" ht="14.25" customHeight="1">
      <c r="C976" s="55"/>
    </row>
    <row r="977" ht="14.25" customHeight="1">
      <c r="C977" s="55"/>
    </row>
    <row r="978" ht="14.25" customHeight="1">
      <c r="C978" s="55"/>
    </row>
    <row r="979" ht="14.25" customHeight="1">
      <c r="C979" s="55"/>
    </row>
    <row r="980" ht="14.25" customHeight="1">
      <c r="C980" s="55"/>
    </row>
    <row r="981" ht="14.25" customHeight="1">
      <c r="C981" s="55"/>
    </row>
    <row r="982" ht="14.25" customHeight="1">
      <c r="C982" s="55"/>
    </row>
    <row r="983" ht="14.25" customHeight="1">
      <c r="C983" s="55"/>
    </row>
    <row r="984" ht="14.25" customHeight="1">
      <c r="C984" s="55"/>
    </row>
    <row r="985" ht="14.25" customHeight="1">
      <c r="C985" s="55"/>
    </row>
    <row r="986" ht="14.25" customHeight="1">
      <c r="C986" s="55"/>
    </row>
    <row r="987" ht="14.25" customHeight="1">
      <c r="C987" s="55"/>
    </row>
    <row r="988" ht="14.25" customHeight="1">
      <c r="C988" s="55"/>
    </row>
    <row r="989" ht="14.25" customHeight="1">
      <c r="C989" s="55"/>
    </row>
    <row r="990" ht="14.25" customHeight="1">
      <c r="C990" s="55"/>
    </row>
    <row r="991" ht="14.25" customHeight="1">
      <c r="C991" s="55"/>
    </row>
    <row r="992" ht="14.25" customHeight="1">
      <c r="C992" s="55"/>
    </row>
    <row r="993" ht="14.25" customHeight="1">
      <c r="C993" s="55"/>
    </row>
    <row r="994" ht="14.25" customHeight="1">
      <c r="C994" s="55"/>
    </row>
    <row r="995" ht="14.25" customHeight="1">
      <c r="C995" s="55"/>
    </row>
    <row r="996" ht="14.25" customHeight="1">
      <c r="C996" s="55"/>
    </row>
    <row r="997" ht="14.25" customHeight="1">
      <c r="C997" s="55"/>
    </row>
    <row r="998" ht="14.25" customHeight="1">
      <c r="C998" s="55"/>
    </row>
    <row r="999" ht="14.25" customHeight="1">
      <c r="C999" s="55"/>
    </row>
    <row r="1000" ht="14.25" customHeight="1">
      <c r="C1000" s="5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4" width="27.57"/>
    <col customWidth="1" min="5" max="26" width="8.71"/>
  </cols>
  <sheetData>
    <row r="1" ht="14.25" customHeight="1">
      <c r="A1" s="42" t="s">
        <v>2</v>
      </c>
      <c r="B1" s="42" t="s">
        <v>52</v>
      </c>
      <c r="C1" s="42" t="s">
        <v>915</v>
      </c>
      <c r="D1" s="2" t="s">
        <v>916</v>
      </c>
    </row>
    <row r="2" ht="14.25" hidden="1" customHeight="1">
      <c r="A2" s="11" t="s">
        <v>41</v>
      </c>
      <c r="B2" s="11" t="s">
        <v>272</v>
      </c>
      <c r="C2" s="28">
        <v>0.0</v>
      </c>
      <c r="D2" s="57" t="str">
        <f t="shared" ref="D2:D653" si="1">A2&amp;B2</f>
        <v>AZCase Shippers</v>
      </c>
    </row>
    <row r="3" ht="14.25" hidden="1" customHeight="1">
      <c r="A3" s="18" t="s">
        <v>41</v>
      </c>
      <c r="B3" s="18" t="s">
        <v>917</v>
      </c>
      <c r="C3" s="30">
        <v>17.0</v>
      </c>
      <c r="D3" s="57" t="str">
        <f t="shared" si="1"/>
        <v>AZDelivery Fee</v>
      </c>
    </row>
    <row r="4" ht="14.25" hidden="1" customHeight="1">
      <c r="A4" s="11" t="s">
        <v>41</v>
      </c>
      <c r="B4" s="11" t="s">
        <v>918</v>
      </c>
      <c r="C4" s="28">
        <v>0.0</v>
      </c>
      <c r="D4" s="57" t="str">
        <f t="shared" si="1"/>
        <v>AZEmpty Display Packages</v>
      </c>
    </row>
    <row r="5" ht="14.25" hidden="1" customHeight="1">
      <c r="A5" s="18" t="s">
        <v>41</v>
      </c>
      <c r="B5" s="18" t="s">
        <v>305</v>
      </c>
      <c r="C5" s="30">
        <v>895.0</v>
      </c>
      <c r="D5" s="57" t="str">
        <f t="shared" si="1"/>
        <v>AZGuava Hybrid 100mg Live Resin Fruit Chews</v>
      </c>
    </row>
    <row r="6" ht="14.25" hidden="1" customHeight="1">
      <c r="A6" s="11" t="s">
        <v>41</v>
      </c>
      <c r="B6" s="11" t="s">
        <v>283</v>
      </c>
      <c r="C6" s="28">
        <v>2430.0</v>
      </c>
      <c r="D6" s="57" t="str">
        <f t="shared" si="1"/>
        <v>AZHybrid Sour Watermelon - Maximum Strength - 1000mg THC Fruit Chews</v>
      </c>
    </row>
    <row r="7" ht="14.25" hidden="1" customHeight="1">
      <c r="A7" s="18" t="s">
        <v>41</v>
      </c>
      <c r="B7" s="18" t="s">
        <v>273</v>
      </c>
      <c r="C7" s="30">
        <v>6575.0</v>
      </c>
      <c r="D7" s="57" t="str">
        <f t="shared" si="1"/>
        <v>AZHybrid Sour Watermelon 100mg THC Fruit Chews - Scored Single Piece</v>
      </c>
    </row>
    <row r="8" ht="14.25" hidden="1" customHeight="1">
      <c r="A8" s="11" t="s">
        <v>41</v>
      </c>
      <c r="B8" s="11" t="s">
        <v>258</v>
      </c>
      <c r="C8" s="28">
        <v>2050.0</v>
      </c>
      <c r="D8" s="57" t="str">
        <f t="shared" si="1"/>
        <v>AZHybrid Watermelon - Maximum Strength - 1000mg THC Fruit Chews</v>
      </c>
    </row>
    <row r="9" ht="14.25" hidden="1" customHeight="1">
      <c r="A9" s="18" t="s">
        <v>41</v>
      </c>
      <c r="B9" s="18" t="s">
        <v>274</v>
      </c>
      <c r="C9" s="30">
        <v>6880.0</v>
      </c>
      <c r="D9" s="57" t="str">
        <f t="shared" si="1"/>
        <v>AZHybrid Watermelon 100mg THC Fruit Chews - Scored Single Piece</v>
      </c>
    </row>
    <row r="10" ht="14.25" hidden="1" customHeight="1">
      <c r="A10" s="11" t="s">
        <v>41</v>
      </c>
      <c r="B10" s="11" t="s">
        <v>277</v>
      </c>
      <c r="C10" s="28">
        <v>33.0</v>
      </c>
      <c r="D10" s="57" t="str">
        <f t="shared" si="1"/>
        <v>AZIndica Blackberry 100mg THC Fruit Chews</v>
      </c>
    </row>
    <row r="11" ht="14.25" hidden="1" customHeight="1">
      <c r="A11" s="18" t="s">
        <v>41</v>
      </c>
      <c r="B11" s="18" t="s">
        <v>293</v>
      </c>
      <c r="C11" s="30">
        <v>1780.0</v>
      </c>
      <c r="D11" s="57" t="str">
        <f t="shared" si="1"/>
        <v>AZIndica Blue Raspberry - Maximum Strength - 1000mg THC Fruit Chews</v>
      </c>
    </row>
    <row r="12" ht="14.25" hidden="1" customHeight="1">
      <c r="A12" s="11" t="s">
        <v>41</v>
      </c>
      <c r="B12" s="11" t="s">
        <v>259</v>
      </c>
      <c r="C12" s="28">
        <v>7428.0</v>
      </c>
      <c r="D12" s="57" t="str">
        <f t="shared" si="1"/>
        <v>AZIndica Blue Raspberry 100mg THC Fruit Chews</v>
      </c>
    </row>
    <row r="13" ht="14.25" hidden="1" customHeight="1">
      <c r="A13" s="18" t="s">
        <v>41</v>
      </c>
      <c r="B13" s="18" t="s">
        <v>264</v>
      </c>
      <c r="C13" s="30">
        <v>6060.0</v>
      </c>
      <c r="D13" s="57" t="str">
        <f t="shared" si="1"/>
        <v>AZIndica Blue Raspberry 100mg THC Fruit Chews - Scored Single Piece</v>
      </c>
    </row>
    <row r="14" ht="14.25" hidden="1" customHeight="1">
      <c r="A14" s="11" t="s">
        <v>41</v>
      </c>
      <c r="B14" s="11" t="s">
        <v>265</v>
      </c>
      <c r="C14" s="28">
        <v>0.0</v>
      </c>
      <c r="D14" s="57" t="str">
        <f t="shared" si="1"/>
        <v>AZIndica Sour Blackberry 100mg THC Fruit Chews</v>
      </c>
    </row>
    <row r="15" ht="14.25" hidden="1" customHeight="1">
      <c r="A15" s="18" t="s">
        <v>41</v>
      </c>
      <c r="B15" s="18" t="s">
        <v>294</v>
      </c>
      <c r="C15" s="30">
        <v>1911.0</v>
      </c>
      <c r="D15" s="57" t="str">
        <f t="shared" si="1"/>
        <v>AZIndica Sour Blue Raspberry - Maximum Strength - 1000mg THC Fruit Chews</v>
      </c>
    </row>
    <row r="16" ht="14.25" hidden="1" customHeight="1">
      <c r="A16" s="11" t="s">
        <v>41</v>
      </c>
      <c r="B16" s="11" t="s">
        <v>275</v>
      </c>
      <c r="C16" s="28">
        <v>4622.0</v>
      </c>
      <c r="D16" s="57" t="str">
        <f t="shared" si="1"/>
        <v>AZIndica Sour Blue Raspberry 100mg THC Fruit Chews</v>
      </c>
    </row>
    <row r="17" ht="14.25" hidden="1" customHeight="1">
      <c r="A17" s="18" t="s">
        <v>41</v>
      </c>
      <c r="B17" s="18" t="s">
        <v>280</v>
      </c>
      <c r="C17" s="30">
        <v>6071.0</v>
      </c>
      <c r="D17" s="57" t="str">
        <f t="shared" si="1"/>
        <v>AZIndica Sour Blue Raspberry 100mg THC Fruit Chews - Scored Single Piece</v>
      </c>
    </row>
    <row r="18" ht="14.25" hidden="1" customHeight="1">
      <c r="A18" s="11" t="s">
        <v>41</v>
      </c>
      <c r="B18" s="11" t="s">
        <v>266</v>
      </c>
      <c r="C18" s="28">
        <v>584.0</v>
      </c>
      <c r="D18" s="57" t="str">
        <f t="shared" si="1"/>
        <v>AZMango Sativa 100mg Live Resin Fruit Chews</v>
      </c>
    </row>
    <row r="19" ht="14.25" hidden="1" customHeight="1">
      <c r="A19" s="18" t="s">
        <v>41</v>
      </c>
      <c r="B19" s="18" t="s">
        <v>919</v>
      </c>
      <c r="C19" s="30">
        <v>0.0</v>
      </c>
      <c r="D19" s="57" t="str">
        <f t="shared" si="1"/>
        <v>AZNon-Medicated Sample Jar</v>
      </c>
    </row>
    <row r="20" ht="14.25" hidden="1" customHeight="1">
      <c r="A20" s="11" t="s">
        <v>41</v>
      </c>
      <c r="B20" s="11" t="s">
        <v>304</v>
      </c>
      <c r="C20" s="28">
        <v>45.0</v>
      </c>
      <c r="D20" s="57" t="str">
        <f t="shared" si="1"/>
        <v>AZSativa Lemonade 100mg THC Fruit Chews</v>
      </c>
    </row>
    <row r="21" ht="14.25" hidden="1" customHeight="1">
      <c r="A21" s="18" t="s">
        <v>41</v>
      </c>
      <c r="B21" s="18" t="s">
        <v>295</v>
      </c>
      <c r="C21" s="30">
        <v>685.0</v>
      </c>
      <c r="D21" s="57" t="str">
        <f t="shared" si="1"/>
        <v>AZSativa Peach - Maximum Strength - 1000mg THC Fruit Chews</v>
      </c>
    </row>
    <row r="22" ht="14.25" hidden="1" customHeight="1">
      <c r="A22" s="11" t="s">
        <v>41</v>
      </c>
      <c r="B22" s="11" t="s">
        <v>260</v>
      </c>
      <c r="C22" s="28">
        <v>6065.0</v>
      </c>
      <c r="D22" s="57" t="str">
        <f t="shared" si="1"/>
        <v>AZSativa Peach 100mg THC Fruit Chews</v>
      </c>
    </row>
    <row r="23" ht="14.25" hidden="1" customHeight="1">
      <c r="A23" s="18" t="s">
        <v>41</v>
      </c>
      <c r="B23" s="18" t="s">
        <v>279</v>
      </c>
      <c r="C23" s="30">
        <v>1230.0</v>
      </c>
      <c r="D23" s="57" t="str">
        <f t="shared" si="1"/>
        <v>AZSativa Peach 100mg THC Fruit Chews - Scored Single Piece</v>
      </c>
    </row>
    <row r="24" ht="14.25" hidden="1" customHeight="1">
      <c r="A24" s="11" t="s">
        <v>41</v>
      </c>
      <c r="B24" s="11" t="s">
        <v>303</v>
      </c>
      <c r="C24" s="28">
        <v>21.0</v>
      </c>
      <c r="D24" s="57" t="str">
        <f t="shared" si="1"/>
        <v>AZSativa Sour Lemonade 100mg THC Fruit Chews</v>
      </c>
    </row>
    <row r="25" ht="14.25" hidden="1" customHeight="1">
      <c r="A25" s="18" t="s">
        <v>41</v>
      </c>
      <c r="B25" s="18" t="s">
        <v>296</v>
      </c>
      <c r="C25" s="30">
        <v>1645.0</v>
      </c>
      <c r="D25" s="57" t="str">
        <f t="shared" si="1"/>
        <v>AZSativa Sour Peach - Maximum Strength - 1000mg THC Fruit Chews</v>
      </c>
    </row>
    <row r="26" ht="14.25" hidden="1" customHeight="1">
      <c r="A26" s="11" t="s">
        <v>41</v>
      </c>
      <c r="B26" s="11" t="s">
        <v>281</v>
      </c>
      <c r="C26" s="28">
        <v>7063.0</v>
      </c>
      <c r="D26" s="57" t="str">
        <f t="shared" si="1"/>
        <v>AZSativa Sour Peach 100mg THC Fruit Chews</v>
      </c>
    </row>
    <row r="27" ht="14.25" hidden="1" customHeight="1">
      <c r="A27" s="18" t="s">
        <v>41</v>
      </c>
      <c r="B27" s="18" t="s">
        <v>263</v>
      </c>
      <c r="C27" s="30">
        <v>4690.0</v>
      </c>
      <c r="D27" s="57" t="str">
        <f t="shared" si="1"/>
        <v>AZSativa Sour Peach 100mg THC Fruit Chews - Scored Single Piece</v>
      </c>
    </row>
    <row r="28" ht="14.25" hidden="1" customHeight="1">
      <c r="A28" s="11" t="s">
        <v>41</v>
      </c>
      <c r="B28" s="11" t="s">
        <v>622</v>
      </c>
      <c r="C28" s="28">
        <v>0.0</v>
      </c>
      <c r="D28" s="57" t="str">
        <f t="shared" si="1"/>
        <v>AZSmokiez - Non-Medicated Sample Candy - Refill Kit</v>
      </c>
    </row>
    <row r="29" ht="14.25" hidden="1" customHeight="1">
      <c r="A29" s="18" t="s">
        <v>41</v>
      </c>
      <c r="B29" s="18" t="s">
        <v>261</v>
      </c>
      <c r="C29" s="30">
        <v>4335.0</v>
      </c>
      <c r="D29" s="57" t="str">
        <f t="shared" si="1"/>
        <v>AZSmokiez Green Apple 100mg CBG : 100mg THC 1:1 Fruit Chews - 10pk</v>
      </c>
    </row>
    <row r="30" ht="14.25" hidden="1" customHeight="1">
      <c r="A30" s="11" t="s">
        <v>41</v>
      </c>
      <c r="B30" s="11" t="s">
        <v>302</v>
      </c>
      <c r="C30" s="28">
        <v>100.0</v>
      </c>
      <c r="D30" s="57" t="str">
        <f t="shared" si="1"/>
        <v>AZSmokiez Hybrid Watermelon 20mg THC Fruit Chews - 2pk</v>
      </c>
    </row>
    <row r="31" ht="14.25" hidden="1" customHeight="1">
      <c r="A31" s="18" t="s">
        <v>41</v>
      </c>
      <c r="B31" s="18" t="s">
        <v>285</v>
      </c>
      <c r="C31" s="30">
        <v>11.0</v>
      </c>
      <c r="D31" s="57" t="str">
        <f t="shared" si="1"/>
        <v>AZSmokiez Jamberry CBD:CBN 2.5:1 Gummiez - 250mg CBD : 100mg CBN</v>
      </c>
    </row>
    <row r="32" ht="14.25" hidden="1" customHeight="1">
      <c r="A32" s="11" t="s">
        <v>41</v>
      </c>
      <c r="B32" s="11" t="s">
        <v>289</v>
      </c>
      <c r="C32" s="28">
        <v>12.0</v>
      </c>
      <c r="D32" s="57" t="str">
        <f t="shared" si="1"/>
        <v>AZSmokiez Sour Blackberry 100mg CBN : 100mg THC 1:1 Fruit Chews - 10pk</v>
      </c>
    </row>
    <row r="33" ht="14.25" hidden="1" customHeight="1">
      <c r="A33" s="18" t="s">
        <v>41</v>
      </c>
      <c r="B33" s="18" t="s">
        <v>920</v>
      </c>
      <c r="C33" s="30">
        <v>5.0</v>
      </c>
      <c r="D33" s="57" t="str">
        <f t="shared" si="1"/>
        <v>AZSmokiez Sour Blackberry CBD:CBN 2.5:1 Gummiez - 250mg CBD : 100mg CBN</v>
      </c>
    </row>
    <row r="34" ht="14.25" hidden="1" customHeight="1">
      <c r="A34" s="11" t="s">
        <v>41</v>
      </c>
      <c r="B34" s="11" t="s">
        <v>267</v>
      </c>
      <c r="C34" s="28">
        <v>4760.0</v>
      </c>
      <c r="D34" s="57" t="str">
        <f t="shared" si="1"/>
        <v>AZSmokiez Sour Green Apple 100mg CBG : 100mg THC 1:1 Fruit Chews - 10pk</v>
      </c>
    </row>
    <row r="35" ht="14.25" hidden="1" customHeight="1">
      <c r="A35" s="18" t="s">
        <v>41</v>
      </c>
      <c r="B35" s="18" t="s">
        <v>286</v>
      </c>
      <c r="C35" s="30">
        <v>5.0</v>
      </c>
      <c r="D35" s="57" t="str">
        <f t="shared" si="1"/>
        <v>AZSmokiez Sour Jamberry CBD:CBN 2.5:1 Gummiez - 250mg CBD : 100mg CBN</v>
      </c>
    </row>
    <row r="36" ht="14.25" hidden="1" customHeight="1">
      <c r="A36" s="11" t="s">
        <v>41</v>
      </c>
      <c r="B36" s="11" t="s">
        <v>262</v>
      </c>
      <c r="C36" s="28">
        <v>6775.0</v>
      </c>
      <c r="D36" s="57" t="str">
        <f t="shared" si="1"/>
        <v>AZSmokiez Sour Mixed Berry 100mg CBN : 100mg THC 1:1 Fruit Chews - 10pk</v>
      </c>
    </row>
    <row r="37" ht="14.25" hidden="1" customHeight="1">
      <c r="A37" s="18" t="s">
        <v>41</v>
      </c>
      <c r="B37" s="18" t="s">
        <v>300</v>
      </c>
      <c r="C37" s="30">
        <v>0.0</v>
      </c>
      <c r="D37" s="57" t="str">
        <f t="shared" si="1"/>
        <v>AZSmokiez Sour Mixed Berry 10mg CBN : 10mg THC 1:1 Fruit Chews - 2pk</v>
      </c>
    </row>
    <row r="38" ht="14.25" hidden="1" customHeight="1">
      <c r="A38" s="11" t="s">
        <v>41</v>
      </c>
      <c r="B38" s="11" t="s">
        <v>287</v>
      </c>
      <c r="C38" s="28">
        <v>7.0</v>
      </c>
      <c r="D38" s="57" t="str">
        <f t="shared" si="1"/>
        <v>AZSmokiez Sour Peach CBD Gummiez - 250mg CBD</v>
      </c>
    </row>
    <row r="39" ht="14.25" hidden="1" customHeight="1">
      <c r="A39" s="18" t="s">
        <v>41</v>
      </c>
      <c r="B39" s="18" t="s">
        <v>291</v>
      </c>
      <c r="C39" s="30">
        <v>2900.0</v>
      </c>
      <c r="D39" s="57" t="str">
        <f t="shared" si="1"/>
        <v>AZSmokiez Sour Tropical Fruit 100mg THC : 100mg CBD 1:1 Fruit Chews - 10pk</v>
      </c>
    </row>
    <row r="40" ht="14.25" hidden="1" customHeight="1">
      <c r="A40" s="11" t="s">
        <v>41</v>
      </c>
      <c r="B40" s="11" t="s">
        <v>921</v>
      </c>
      <c r="C40" s="28">
        <v>0.0</v>
      </c>
      <c r="D40" s="57" t="str">
        <f t="shared" si="1"/>
        <v>AZSmokiez Sticker Pack</v>
      </c>
    </row>
    <row r="41" ht="14.25" hidden="1" customHeight="1">
      <c r="A41" s="18" t="s">
        <v>41</v>
      </c>
      <c r="B41" s="18" t="s">
        <v>922</v>
      </c>
      <c r="C41" s="30">
        <v>0.0</v>
      </c>
      <c r="D41" s="57" t="str">
        <f t="shared" si="1"/>
        <v>AZSmokiez Swag Bag</v>
      </c>
    </row>
    <row r="42" ht="14.25" hidden="1" customHeight="1">
      <c r="A42" s="11" t="s">
        <v>41</v>
      </c>
      <c r="B42" s="11" t="s">
        <v>288</v>
      </c>
      <c r="C42" s="28">
        <v>1.0</v>
      </c>
      <c r="D42" s="57" t="str">
        <f t="shared" si="1"/>
        <v>AZSmokiez Sweet Blackberry 100mg CBN : 100mg THC 1:1 Fruit Chews - 10pk</v>
      </c>
    </row>
    <row r="43" ht="14.25" hidden="1" customHeight="1">
      <c r="A43" s="18" t="s">
        <v>41</v>
      </c>
      <c r="B43" s="18" t="s">
        <v>268</v>
      </c>
      <c r="C43" s="30">
        <v>4134.0</v>
      </c>
      <c r="D43" s="57" t="str">
        <f t="shared" si="1"/>
        <v>AZSmokiez Sweet Mixed Berry 100mg CBN : 100mg THC 1:1 Fruit Chews - 10pk</v>
      </c>
    </row>
    <row r="44" ht="14.25" hidden="1" customHeight="1">
      <c r="A44" s="11" t="s">
        <v>41</v>
      </c>
      <c r="B44" s="11" t="s">
        <v>301</v>
      </c>
      <c r="C44" s="28">
        <v>0.0</v>
      </c>
      <c r="D44" s="57" t="str">
        <f t="shared" si="1"/>
        <v>AZSmokiez Sweet Mixed Berry 10mg CBN : 10mg THC 1:1 Fruit Chews - 2pk</v>
      </c>
    </row>
    <row r="45" ht="14.25" hidden="1" customHeight="1">
      <c r="A45" s="18" t="s">
        <v>41</v>
      </c>
      <c r="B45" s="18" t="s">
        <v>290</v>
      </c>
      <c r="C45" s="30">
        <v>18.0</v>
      </c>
      <c r="D45" s="57" t="str">
        <f t="shared" si="1"/>
        <v>AZSmokiez Tropical Fruit 100mg THC : 100mg CBD 1:1 Fruit Chews - 10pk</v>
      </c>
    </row>
    <row r="46" ht="14.25" hidden="1" customHeight="1">
      <c r="A46" s="11" t="s">
        <v>41</v>
      </c>
      <c r="B46" s="11" t="s">
        <v>306</v>
      </c>
      <c r="C46" s="28">
        <v>905.0</v>
      </c>
      <c r="D46" s="57" t="str">
        <f t="shared" si="1"/>
        <v>AZSour Guava Hybrid 100mg Live Resin Fruit Chews</v>
      </c>
    </row>
    <row r="47" ht="14.25" hidden="1" customHeight="1">
      <c r="A47" s="18" t="s">
        <v>41</v>
      </c>
      <c r="B47" s="18" t="s">
        <v>269</v>
      </c>
      <c r="C47" s="30">
        <v>490.0</v>
      </c>
      <c r="D47" s="57" t="str">
        <f t="shared" si="1"/>
        <v>AZSour Mango Sativa 100mg Live Resin Fruit Chews</v>
      </c>
    </row>
    <row r="48" ht="14.25" hidden="1" customHeight="1">
      <c r="A48" s="11" t="s">
        <v>41</v>
      </c>
      <c r="B48" s="11" t="s">
        <v>270</v>
      </c>
      <c r="C48" s="28">
        <v>6360.0</v>
      </c>
      <c r="D48" s="57" t="str">
        <f t="shared" si="1"/>
        <v>AZSour Watermelon 100mg THC Fruit Chews</v>
      </c>
    </row>
    <row r="49" ht="14.25" hidden="1" customHeight="1">
      <c r="A49" s="18" t="s">
        <v>41</v>
      </c>
      <c r="B49" s="18" t="s">
        <v>284</v>
      </c>
      <c r="C49" s="30">
        <v>5.0</v>
      </c>
      <c r="D49" s="57" t="str">
        <f t="shared" si="1"/>
        <v>AZSour Watermelon CBD Gummiez - 250mg</v>
      </c>
    </row>
    <row r="50" ht="14.25" hidden="1" customHeight="1">
      <c r="A50" s="11" t="s">
        <v>41</v>
      </c>
      <c r="B50" s="11" t="s">
        <v>276</v>
      </c>
      <c r="C50" s="28">
        <v>620.0</v>
      </c>
      <c r="D50" s="57" t="str">
        <f t="shared" si="1"/>
        <v>AZSour Watermelon Indica 100mg Live Resin Fruit Chews</v>
      </c>
    </row>
    <row r="51" ht="14.25" hidden="1" customHeight="1">
      <c r="A51" s="18" t="s">
        <v>41</v>
      </c>
      <c r="B51" s="18" t="s">
        <v>299</v>
      </c>
      <c r="C51" s="30">
        <v>290.0</v>
      </c>
      <c r="D51" s="57" t="str">
        <f t="shared" si="1"/>
        <v>AZSpinello Rosin Infused Blueberry Indica Fruit Chews - 100mg THC</v>
      </c>
    </row>
    <row r="52" ht="14.25" hidden="1" customHeight="1">
      <c r="A52" s="11" t="s">
        <v>41</v>
      </c>
      <c r="B52" s="11" t="s">
        <v>298</v>
      </c>
      <c r="C52" s="28">
        <v>959.0</v>
      </c>
      <c r="D52" s="57" t="str">
        <f t="shared" si="1"/>
        <v>AZSpinello Rosin Infused Mango Sativa Fruit Chews - 100mg THC</v>
      </c>
    </row>
    <row r="53" ht="14.25" hidden="1" customHeight="1">
      <c r="A53" s="18" t="s">
        <v>41</v>
      </c>
      <c r="B53" s="18" t="s">
        <v>297</v>
      </c>
      <c r="C53" s="30">
        <v>1720.0</v>
      </c>
      <c r="D53" s="57" t="str">
        <f t="shared" si="1"/>
        <v>AZSpinello Rosin Infused Peach Hybrid Fruit Chews - 100mg THC</v>
      </c>
    </row>
    <row r="54" ht="14.25" hidden="1" customHeight="1">
      <c r="A54" s="11" t="s">
        <v>41</v>
      </c>
      <c r="B54" s="11" t="s">
        <v>278</v>
      </c>
      <c r="C54" s="28">
        <v>73.0</v>
      </c>
      <c r="D54" s="57" t="str">
        <f t="shared" si="1"/>
        <v>AZVIP Incentive Box</v>
      </c>
    </row>
    <row r="55" ht="14.25" hidden="1" customHeight="1">
      <c r="A55" s="18" t="s">
        <v>41</v>
      </c>
      <c r="B55" s="18" t="s">
        <v>282</v>
      </c>
      <c r="C55" s="30">
        <v>8970.0</v>
      </c>
      <c r="D55" s="57" t="str">
        <f t="shared" si="1"/>
        <v>AZWatermelon 100mg THC Fruit Chews</v>
      </c>
    </row>
    <row r="56" ht="14.25" hidden="1" customHeight="1">
      <c r="A56" s="11" t="s">
        <v>41</v>
      </c>
      <c r="B56" s="11" t="s">
        <v>292</v>
      </c>
      <c r="C56" s="28">
        <v>7.0</v>
      </c>
      <c r="D56" s="57" t="str">
        <f t="shared" si="1"/>
        <v>AZWatermelon CBD Gummiez - 250mg</v>
      </c>
    </row>
    <row r="57" ht="14.25" hidden="1" customHeight="1">
      <c r="A57" s="18" t="s">
        <v>41</v>
      </c>
      <c r="B57" s="18" t="s">
        <v>271</v>
      </c>
      <c r="C57" s="30">
        <v>424.0</v>
      </c>
      <c r="D57" s="57" t="str">
        <f t="shared" si="1"/>
        <v>AZWatermelon Indica 100mg Live Resin Fruit Chews</v>
      </c>
    </row>
    <row r="58" ht="14.25" hidden="1" customHeight="1">
      <c r="A58" s="11" t="s">
        <v>36</v>
      </c>
      <c r="B58" s="11" t="s">
        <v>89</v>
      </c>
      <c r="C58" s="28">
        <v>2120.0</v>
      </c>
      <c r="D58" s="57" t="str">
        <f t="shared" si="1"/>
        <v>CA100mg Live Resin Guava Indica</v>
      </c>
    </row>
    <row r="59" ht="14.25" hidden="1" customHeight="1">
      <c r="A59" s="18" t="s">
        <v>36</v>
      </c>
      <c r="B59" s="18" t="s">
        <v>73</v>
      </c>
      <c r="C59" s="30">
        <v>1691.0</v>
      </c>
      <c r="D59" s="57" t="str">
        <f t="shared" si="1"/>
        <v>CA100mg Live Resin Mango Sativa</v>
      </c>
    </row>
    <row r="60" ht="14.25" hidden="1" customHeight="1">
      <c r="A60" s="11" t="s">
        <v>36</v>
      </c>
      <c r="B60" s="11" t="s">
        <v>85</v>
      </c>
      <c r="C60" s="28">
        <v>4431.0</v>
      </c>
      <c r="D60" s="57" t="str">
        <f t="shared" si="1"/>
        <v>CA100mg Live Resin Sour Guava Indica</v>
      </c>
    </row>
    <row r="61" ht="14.25" hidden="1" customHeight="1">
      <c r="A61" s="18" t="s">
        <v>36</v>
      </c>
      <c r="B61" s="18" t="s">
        <v>74</v>
      </c>
      <c r="C61" s="30">
        <v>4320.0</v>
      </c>
      <c r="D61" s="57" t="str">
        <f t="shared" si="1"/>
        <v>CA100mg Live Resin Sour Mango Sativa</v>
      </c>
    </row>
    <row r="62" ht="14.25" hidden="1" customHeight="1">
      <c r="A62" s="11" t="s">
        <v>36</v>
      </c>
      <c r="B62" s="11" t="s">
        <v>86</v>
      </c>
      <c r="C62" s="28">
        <v>1198.0</v>
      </c>
      <c r="D62" s="57" t="str">
        <f t="shared" si="1"/>
        <v>CA100mg Live Resin Sour Passionfruit Sativa</v>
      </c>
    </row>
    <row r="63" ht="14.25" hidden="1" customHeight="1">
      <c r="A63" s="18" t="s">
        <v>36</v>
      </c>
      <c r="B63" s="18" t="s">
        <v>78</v>
      </c>
      <c r="C63" s="30">
        <v>1206.0</v>
      </c>
      <c r="D63" s="57" t="str">
        <f t="shared" si="1"/>
        <v>CA100mg Live Resin Sour Watermelon Indica</v>
      </c>
    </row>
    <row r="64" ht="14.25" hidden="1" customHeight="1">
      <c r="A64" s="11" t="s">
        <v>36</v>
      </c>
      <c r="B64" s="11" t="s">
        <v>90</v>
      </c>
      <c r="C64" s="28">
        <v>2398.0</v>
      </c>
      <c r="D64" s="57" t="str">
        <f t="shared" si="1"/>
        <v>CA100mg Live Resin Sweet Passionfruit Sativa</v>
      </c>
    </row>
    <row r="65" ht="14.25" hidden="1" customHeight="1">
      <c r="A65" s="18" t="s">
        <v>36</v>
      </c>
      <c r="B65" s="18" t="s">
        <v>76</v>
      </c>
      <c r="C65" s="30">
        <v>704.0</v>
      </c>
      <c r="D65" s="57" t="str">
        <f t="shared" si="1"/>
        <v>CA100mg Live Resin Watermelon Indica</v>
      </c>
    </row>
    <row r="66" ht="14.25" hidden="1" customHeight="1">
      <c r="A66" s="11" t="s">
        <v>36</v>
      </c>
      <c r="B66" s="11" t="s">
        <v>68</v>
      </c>
      <c r="C66" s="28">
        <v>5759.0</v>
      </c>
      <c r="D66" s="57" t="str">
        <f t="shared" si="1"/>
        <v>CA1:1 CBD Sour Watermelon</v>
      </c>
    </row>
    <row r="67" ht="14.25" hidden="1" customHeight="1">
      <c r="A67" s="18" t="s">
        <v>36</v>
      </c>
      <c r="B67" s="18" t="s">
        <v>70</v>
      </c>
      <c r="C67" s="30">
        <v>4776.0</v>
      </c>
      <c r="D67" s="57" t="str">
        <f t="shared" si="1"/>
        <v>CA1:1 CBD Sweet Watermelon</v>
      </c>
    </row>
    <row r="68" ht="14.25" hidden="1" customHeight="1">
      <c r="A68" s="11" t="s">
        <v>36</v>
      </c>
      <c r="B68" s="11" t="s">
        <v>66</v>
      </c>
      <c r="C68" s="28">
        <v>13379.0</v>
      </c>
      <c r="D68" s="57" t="str">
        <f t="shared" si="1"/>
        <v>CA1:1 CBG Sour Green Apple</v>
      </c>
    </row>
    <row r="69" ht="14.25" hidden="1" customHeight="1">
      <c r="A69" s="18" t="s">
        <v>36</v>
      </c>
      <c r="B69" s="18" t="s">
        <v>69</v>
      </c>
      <c r="C69" s="30">
        <v>5920.0</v>
      </c>
      <c r="D69" s="57" t="str">
        <f t="shared" si="1"/>
        <v>CA1:1 CBG Sweet Green Apple</v>
      </c>
    </row>
    <row r="70" ht="14.25" hidden="1" customHeight="1">
      <c r="A70" s="11" t="s">
        <v>36</v>
      </c>
      <c r="B70" s="11" t="s">
        <v>67</v>
      </c>
      <c r="C70" s="28">
        <v>5098.0</v>
      </c>
      <c r="D70" s="57" t="str">
        <f t="shared" si="1"/>
        <v>CA1:1 CBN Sour Jamberry</v>
      </c>
    </row>
    <row r="71" ht="14.25" hidden="1" customHeight="1">
      <c r="A71" s="18" t="s">
        <v>36</v>
      </c>
      <c r="B71" s="18" t="s">
        <v>65</v>
      </c>
      <c r="C71" s="30">
        <v>5905.0</v>
      </c>
      <c r="D71" s="57" t="str">
        <f t="shared" si="1"/>
        <v>CA1:1 CBN Sweet Jamberry</v>
      </c>
    </row>
    <row r="72" ht="14.25" hidden="1" customHeight="1">
      <c r="A72" s="11" t="s">
        <v>36</v>
      </c>
      <c r="B72" s="11" t="s">
        <v>87</v>
      </c>
      <c r="C72" s="28">
        <v>6826.0</v>
      </c>
      <c r="D72" s="57" t="str">
        <f t="shared" si="1"/>
        <v>CA2:1 Live Resin CBN Blueberry</v>
      </c>
    </row>
    <row r="73" ht="14.25" hidden="1" customHeight="1">
      <c r="A73" s="18" t="s">
        <v>36</v>
      </c>
      <c r="B73" s="18" t="s">
        <v>88</v>
      </c>
      <c r="C73" s="30">
        <v>2068.0</v>
      </c>
      <c r="D73" s="57" t="str">
        <f t="shared" si="1"/>
        <v>CA2:1 Live Resin CBN Sour Blueberry</v>
      </c>
    </row>
    <row r="74" ht="14.25" hidden="1" customHeight="1">
      <c r="A74" s="11" t="s">
        <v>36</v>
      </c>
      <c r="B74" s="11" t="s">
        <v>79</v>
      </c>
      <c r="C74" s="28">
        <v>0.0</v>
      </c>
      <c r="D74" s="57" t="str">
        <f t="shared" si="1"/>
        <v>CA2:1 THCV Sour Cherry</v>
      </c>
    </row>
    <row r="75" ht="14.25" hidden="1" customHeight="1">
      <c r="A75" s="18" t="s">
        <v>36</v>
      </c>
      <c r="B75" s="18" t="s">
        <v>75</v>
      </c>
      <c r="C75" s="30">
        <v>6906.0</v>
      </c>
      <c r="D75" s="57" t="str">
        <f t="shared" si="1"/>
        <v>CA2:1 THCV Sour Tropical</v>
      </c>
    </row>
    <row r="76" ht="14.25" hidden="1" customHeight="1">
      <c r="A76" s="11" t="s">
        <v>36</v>
      </c>
      <c r="B76" s="11" t="s">
        <v>80</v>
      </c>
      <c r="C76" s="28">
        <v>0.0</v>
      </c>
      <c r="D76" s="57" t="str">
        <f t="shared" si="1"/>
        <v>CA2:1 THCV Sweet Cherry</v>
      </c>
    </row>
    <row r="77" ht="14.25" hidden="1" customHeight="1">
      <c r="A77" s="18" t="s">
        <v>36</v>
      </c>
      <c r="B77" s="18" t="s">
        <v>91</v>
      </c>
      <c r="C77" s="30">
        <v>0.0</v>
      </c>
      <c r="D77" s="57" t="str">
        <f t="shared" si="1"/>
        <v>CANON-MEDICATED SAMPLES</v>
      </c>
    </row>
    <row r="78" ht="14.25" hidden="1" customHeight="1">
      <c r="A78" s="11" t="s">
        <v>36</v>
      </c>
      <c r="B78" s="11" t="s">
        <v>62</v>
      </c>
      <c r="C78" s="28">
        <v>9860.0</v>
      </c>
      <c r="D78" s="57" t="str">
        <f t="shared" si="1"/>
        <v>CASour Blackberry Indica</v>
      </c>
    </row>
    <row r="79" ht="14.25" hidden="1" customHeight="1">
      <c r="A79" s="18" t="s">
        <v>36</v>
      </c>
      <c r="B79" s="18" t="s">
        <v>57</v>
      </c>
      <c r="C79" s="30">
        <v>8767.0</v>
      </c>
      <c r="D79" s="57" t="str">
        <f t="shared" si="1"/>
        <v>CASour Blue Raspberry Indica</v>
      </c>
    </row>
    <row r="80" ht="14.25" hidden="1" customHeight="1">
      <c r="A80" s="11" t="s">
        <v>36</v>
      </c>
      <c r="B80" s="11" t="s">
        <v>82</v>
      </c>
      <c r="C80" s="28">
        <v>3255.0</v>
      </c>
      <c r="D80" s="57" t="str">
        <f t="shared" si="1"/>
        <v>CASour Blue Raspberry Indica Scored Single Piece</v>
      </c>
    </row>
    <row r="81" ht="14.25" hidden="1" customHeight="1">
      <c r="A81" s="18" t="s">
        <v>36</v>
      </c>
      <c r="B81" s="18" t="s">
        <v>63</v>
      </c>
      <c r="C81" s="30">
        <v>14091.0</v>
      </c>
      <c r="D81" s="57" t="str">
        <f t="shared" si="1"/>
        <v>CASour Lemonade Sativa</v>
      </c>
    </row>
    <row r="82" ht="14.25" hidden="1" customHeight="1">
      <c r="A82" s="11" t="s">
        <v>36</v>
      </c>
      <c r="B82" s="11" t="s">
        <v>58</v>
      </c>
      <c r="C82" s="28">
        <v>7709.0</v>
      </c>
      <c r="D82" s="57" t="str">
        <f t="shared" si="1"/>
        <v>CASour Peach Sativa</v>
      </c>
    </row>
    <row r="83" ht="14.25" hidden="1" customHeight="1">
      <c r="A83" s="18" t="s">
        <v>36</v>
      </c>
      <c r="B83" s="18" t="s">
        <v>83</v>
      </c>
      <c r="C83" s="30">
        <v>504.0</v>
      </c>
      <c r="D83" s="57" t="str">
        <f t="shared" si="1"/>
        <v>CASour Peach Sativa Scored Single Piece</v>
      </c>
    </row>
    <row r="84" ht="14.25" hidden="1" customHeight="1">
      <c r="A84" s="11" t="s">
        <v>36</v>
      </c>
      <c r="B84" s="11" t="s">
        <v>55</v>
      </c>
      <c r="C84" s="28">
        <v>11631.0</v>
      </c>
      <c r="D84" s="57" t="str">
        <f t="shared" si="1"/>
        <v>CASour Watermelon Hybrid</v>
      </c>
    </row>
    <row r="85" ht="14.25" hidden="1" customHeight="1">
      <c r="A85" s="18" t="s">
        <v>36</v>
      </c>
      <c r="B85" s="18" t="s">
        <v>81</v>
      </c>
      <c r="C85" s="30">
        <v>4914.0</v>
      </c>
      <c r="D85" s="57" t="str">
        <f t="shared" si="1"/>
        <v>CASour Watermelon Hybrid Scored Single Piece</v>
      </c>
    </row>
    <row r="86" ht="14.25" hidden="1" customHeight="1">
      <c r="A86" s="11" t="s">
        <v>36</v>
      </c>
      <c r="B86" s="11" t="s">
        <v>61</v>
      </c>
      <c r="C86" s="28">
        <v>9958.0</v>
      </c>
      <c r="D86" s="57" t="str">
        <f t="shared" si="1"/>
        <v>CASweet Blackberry Indica</v>
      </c>
    </row>
    <row r="87" ht="14.25" hidden="1" customHeight="1">
      <c r="A87" s="18" t="s">
        <v>36</v>
      </c>
      <c r="B87" s="18" t="s">
        <v>60</v>
      </c>
      <c r="C87" s="30">
        <v>9130.0</v>
      </c>
      <c r="D87" s="57" t="str">
        <f t="shared" si="1"/>
        <v>CASweet Blue Raspberry Indica</v>
      </c>
    </row>
    <row r="88" ht="14.25" hidden="1" customHeight="1">
      <c r="A88" s="11" t="s">
        <v>36</v>
      </c>
      <c r="B88" s="11" t="s">
        <v>64</v>
      </c>
      <c r="C88" s="28">
        <v>13050.0</v>
      </c>
      <c r="D88" s="57" t="str">
        <f t="shared" si="1"/>
        <v>CASweet Lemonade Sativa</v>
      </c>
    </row>
    <row r="89" ht="14.25" hidden="1" customHeight="1">
      <c r="A89" s="18" t="s">
        <v>36</v>
      </c>
      <c r="B89" s="18" t="s">
        <v>59</v>
      </c>
      <c r="C89" s="30">
        <v>7937.0</v>
      </c>
      <c r="D89" s="57" t="str">
        <f t="shared" si="1"/>
        <v>CASweet Peach Sativa</v>
      </c>
    </row>
    <row r="90" ht="14.25" hidden="1" customHeight="1">
      <c r="A90" s="11" t="s">
        <v>36</v>
      </c>
      <c r="B90" s="11" t="s">
        <v>56</v>
      </c>
      <c r="C90" s="28">
        <v>8572.0</v>
      </c>
      <c r="D90" s="57" t="str">
        <f t="shared" si="1"/>
        <v>CASweet Watermelon Hybrid</v>
      </c>
    </row>
    <row r="91" ht="14.25" hidden="1" customHeight="1">
      <c r="A91" s="18" t="s">
        <v>37</v>
      </c>
      <c r="B91" s="18" t="s">
        <v>94</v>
      </c>
      <c r="C91" s="30">
        <v>3463.0</v>
      </c>
      <c r="D91" s="57" t="str">
        <f t="shared" si="1"/>
        <v>CA2Spinello - Lemon Sativa 100 mg</v>
      </c>
    </row>
    <row r="92" ht="14.25" hidden="1" customHeight="1">
      <c r="A92" s="11" t="s">
        <v>37</v>
      </c>
      <c r="B92" s="11" t="s">
        <v>92</v>
      </c>
      <c r="C92" s="28">
        <v>1.0</v>
      </c>
      <c r="D92" s="57" t="str">
        <f t="shared" si="1"/>
        <v>CA2Spinello - Prickly Pear Hybrid 100 mg</v>
      </c>
    </row>
    <row r="93" ht="14.25" hidden="1" customHeight="1">
      <c r="A93" s="18" t="s">
        <v>37</v>
      </c>
      <c r="B93" s="18" t="s">
        <v>97</v>
      </c>
      <c r="C93" s="30">
        <v>2019.0</v>
      </c>
      <c r="D93" s="57" t="str">
        <f t="shared" si="1"/>
        <v>CA2Spinello - Raspberry Indica 100mg</v>
      </c>
    </row>
    <row r="94" ht="14.25" hidden="1" customHeight="1">
      <c r="A94" s="11" t="s">
        <v>37</v>
      </c>
      <c r="B94" s="11" t="s">
        <v>102</v>
      </c>
      <c r="C94" s="28">
        <v>1884.0</v>
      </c>
      <c r="D94" s="57" t="str">
        <f t="shared" si="1"/>
        <v>CA2Spinello - Watermelon Hybrid 100 mg</v>
      </c>
    </row>
    <row r="95" ht="14.25" hidden="1" customHeight="1">
      <c r="A95" s="18" t="s">
        <v>37</v>
      </c>
      <c r="B95" s="18" t="s">
        <v>101</v>
      </c>
      <c r="C95" s="30">
        <v>1818.0</v>
      </c>
      <c r="D95" s="57" t="str">
        <f t="shared" si="1"/>
        <v>CA2Spinello Midnight Pear CBN:THC 100mg</v>
      </c>
    </row>
    <row r="96" ht="14.25" hidden="1" customHeight="1">
      <c r="A96" s="11" t="s">
        <v>37</v>
      </c>
      <c r="B96" s="11" t="s">
        <v>100</v>
      </c>
      <c r="C96" s="28">
        <v>6932.0</v>
      </c>
      <c r="D96" s="57" t="str">
        <f t="shared" si="1"/>
        <v>CA2Spinello Rosin Blueberry Indica Fruit Chews 100mg</v>
      </c>
    </row>
    <row r="97" ht="14.25" hidden="1" customHeight="1">
      <c r="A97" s="18" t="s">
        <v>37</v>
      </c>
      <c r="B97" s="18" t="s">
        <v>95</v>
      </c>
      <c r="C97" s="30">
        <v>8316.0</v>
      </c>
      <c r="D97" s="57" t="str">
        <f t="shared" si="1"/>
        <v>CA2Spinello Rosin Mango Sativa Fruit Chews 100mg</v>
      </c>
    </row>
    <row r="98" ht="14.25" hidden="1" customHeight="1">
      <c r="A98" s="11" t="s">
        <v>37</v>
      </c>
      <c r="B98" s="11" t="s">
        <v>96</v>
      </c>
      <c r="C98" s="28">
        <v>8435.0</v>
      </c>
      <c r="D98" s="57" t="str">
        <f t="shared" si="1"/>
        <v>CA2Spinello Rosin Peach Hybrid Fruit Chews 100mg</v>
      </c>
    </row>
    <row r="99" ht="14.25" hidden="1" customHeight="1">
      <c r="A99" s="18" t="s">
        <v>37</v>
      </c>
      <c r="B99" s="18" t="s">
        <v>99</v>
      </c>
      <c r="C99" s="30">
        <v>3871.0</v>
      </c>
      <c r="D99" s="57" t="str">
        <f t="shared" si="1"/>
        <v>CA2Spinello Watermelon CBN:THC 100mg</v>
      </c>
    </row>
    <row r="100" ht="14.25" hidden="1" customHeight="1">
      <c r="A100" s="11" t="s">
        <v>42</v>
      </c>
      <c r="B100" s="11" t="s">
        <v>332</v>
      </c>
      <c r="C100" s="28">
        <v>9.0</v>
      </c>
      <c r="D100" s="57" t="str">
        <f t="shared" si="1"/>
        <v>CO20mg  Samples Watermelon THC Fruit Chews</v>
      </c>
    </row>
    <row r="101" ht="14.25" hidden="1" customHeight="1">
      <c r="A101" s="18" t="s">
        <v>42</v>
      </c>
      <c r="B101" s="18" t="s">
        <v>321</v>
      </c>
      <c r="C101" s="30">
        <v>1253.0</v>
      </c>
      <c r="D101" s="57" t="str">
        <f t="shared" si="1"/>
        <v>COBlackberry Indica 100mg THC Fruit Chews</v>
      </c>
    </row>
    <row r="102" ht="14.25" hidden="1" customHeight="1">
      <c r="A102" s="11" t="s">
        <v>42</v>
      </c>
      <c r="B102" s="11" t="s">
        <v>346</v>
      </c>
      <c r="C102" s="28">
        <v>465.0</v>
      </c>
      <c r="D102" s="57" t="str">
        <f t="shared" si="1"/>
        <v>COBlue Raspberry Indica 1000mg THC Fruit Chews</v>
      </c>
    </row>
    <row r="103" ht="14.25" hidden="1" customHeight="1">
      <c r="A103" s="18" t="s">
        <v>42</v>
      </c>
      <c r="B103" s="18" t="s">
        <v>103</v>
      </c>
      <c r="C103" s="30">
        <v>1759.0</v>
      </c>
      <c r="D103" s="57" t="str">
        <f t="shared" si="1"/>
        <v>COBlue Raspberry Indica 100mg THC Fruit Chews</v>
      </c>
    </row>
    <row r="104" ht="14.25" hidden="1" customHeight="1">
      <c r="A104" s="11" t="s">
        <v>42</v>
      </c>
      <c r="B104" s="11" t="s">
        <v>312</v>
      </c>
      <c r="C104" s="28">
        <v>10335.0</v>
      </c>
      <c r="D104" s="57" t="str">
        <f t="shared" si="1"/>
        <v>COBlue Raspberry Indica 100mg THC Fruit Chews - Scored Single Piece</v>
      </c>
    </row>
    <row r="105" ht="14.25" hidden="1" customHeight="1">
      <c r="A105" s="18" t="s">
        <v>42</v>
      </c>
      <c r="B105" s="18" t="s">
        <v>344</v>
      </c>
      <c r="C105" s="30">
        <v>1508.0</v>
      </c>
      <c r="D105" s="57" t="str">
        <f t="shared" si="1"/>
        <v>COCherry THCV:THC 1:2 Fruit Chews - 50 mg THCV:100mg THC</v>
      </c>
    </row>
    <row r="106" ht="14.25" hidden="1" customHeight="1">
      <c r="A106" s="11" t="s">
        <v>42</v>
      </c>
      <c r="B106" s="11" t="s">
        <v>317</v>
      </c>
      <c r="C106" s="28">
        <v>10.0</v>
      </c>
      <c r="D106" s="57" t="str">
        <f t="shared" si="1"/>
        <v>COFireball Whisky® 100mg THC Distillate Cannabis Gummies - 10 Piece</v>
      </c>
    </row>
    <row r="107" ht="14.25" hidden="1" customHeight="1">
      <c r="A107" s="18" t="s">
        <v>42</v>
      </c>
      <c r="B107" s="18" t="s">
        <v>318</v>
      </c>
      <c r="C107" s="30">
        <v>0.0</v>
      </c>
      <c r="D107" s="57" t="str">
        <f t="shared" si="1"/>
        <v>COFireball Whisky® 100mg THC Distillate Cannabis Single Piece Gummy</v>
      </c>
    </row>
    <row r="108" ht="14.25" hidden="1" customHeight="1">
      <c r="A108" s="11" t="s">
        <v>42</v>
      </c>
      <c r="B108" s="11" t="s">
        <v>319</v>
      </c>
      <c r="C108" s="28">
        <v>0.0</v>
      </c>
      <c r="D108" s="57" t="str">
        <f t="shared" si="1"/>
        <v>COFireball Whisky® 100mg THC Live Rosin Cannabis Single Piece Gummy</v>
      </c>
    </row>
    <row r="109" ht="14.25" hidden="1" customHeight="1">
      <c r="A109" s="18" t="s">
        <v>42</v>
      </c>
      <c r="B109" s="18" t="s">
        <v>320</v>
      </c>
      <c r="C109" s="30">
        <v>0.0</v>
      </c>
      <c r="D109" s="57" t="str">
        <f t="shared" si="1"/>
        <v>COFireball Whisky® 100mg Trifecta THC/CBD/CBG Hybrid Cannabis Gummies - 10 Piece</v>
      </c>
    </row>
    <row r="110" ht="14.25" hidden="1" customHeight="1">
      <c r="A110" s="11" t="s">
        <v>42</v>
      </c>
      <c r="B110" s="11" t="s">
        <v>315</v>
      </c>
      <c r="C110" s="28">
        <v>4040.0</v>
      </c>
      <c r="D110" s="57" t="str">
        <f t="shared" si="1"/>
        <v>COGreen Apple THC:CBG 1:1 Fruit Chews - 100 mg THC:100mg CBG</v>
      </c>
    </row>
    <row r="111" ht="14.25" hidden="1" customHeight="1">
      <c r="A111" s="18" t="s">
        <v>42</v>
      </c>
      <c r="B111" s="18" t="s">
        <v>316</v>
      </c>
      <c r="C111" s="30">
        <v>1891.0</v>
      </c>
      <c r="D111" s="57" t="str">
        <f t="shared" si="1"/>
        <v>COJamberry 1:1 THC:CBN Fruit Chews</v>
      </c>
    </row>
    <row r="112" ht="14.25" hidden="1" customHeight="1">
      <c r="A112" s="11" t="s">
        <v>42</v>
      </c>
      <c r="B112" s="11" t="s">
        <v>311</v>
      </c>
      <c r="C112" s="28">
        <v>809.0</v>
      </c>
      <c r="D112" s="57" t="str">
        <f t="shared" si="1"/>
        <v>COLemonade Sativa 100mg THC Fruit Chews</v>
      </c>
    </row>
    <row r="113" ht="14.25" hidden="1" customHeight="1">
      <c r="A113" s="18" t="s">
        <v>42</v>
      </c>
      <c r="B113" s="18" t="s">
        <v>337</v>
      </c>
      <c r="C113" s="30">
        <v>0.0</v>
      </c>
      <c r="D113" s="57" t="str">
        <f t="shared" si="1"/>
        <v>COLitties - Day &amp; Night - Glueball &amp; Grapestar (10 Pack Pre-Rolls - SAMPLES ONLY)</v>
      </c>
    </row>
    <row r="114" ht="14.25" hidden="1" customHeight="1">
      <c r="A114" s="11" t="s">
        <v>42</v>
      </c>
      <c r="B114" s="11" t="s">
        <v>338</v>
      </c>
      <c r="C114" s="28">
        <v>0.0</v>
      </c>
      <c r="D114" s="57" t="str">
        <f t="shared" si="1"/>
        <v>COLitties - Hybrid - Superboof &amp; Glitz (10 Pack Pre-Rolls - SAMPLES ONLY)</v>
      </c>
    </row>
    <row r="115" ht="14.25" hidden="1" customHeight="1">
      <c r="A115" s="18" t="s">
        <v>42</v>
      </c>
      <c r="B115" s="18" t="s">
        <v>339</v>
      </c>
      <c r="C115" s="30">
        <v>0.0</v>
      </c>
      <c r="D115" s="57" t="str">
        <f t="shared" si="1"/>
        <v>COLitties - Indica - Dolato &amp; Narc (10 Pack Pre-Rolls - SAMPLES ONLY)</v>
      </c>
    </row>
    <row r="116" ht="14.25" hidden="1" customHeight="1">
      <c r="A116" s="11" t="s">
        <v>42</v>
      </c>
      <c r="B116" s="11" t="s">
        <v>340</v>
      </c>
      <c r="C116" s="28">
        <v>0.0</v>
      </c>
      <c r="D116" s="57" t="str">
        <f t="shared" si="1"/>
        <v>COLitties - Sativa - Lemonhead &amp; Orange Cream (10 Pack Pre-Rolls - SAMPLES ONLY)</v>
      </c>
    </row>
    <row r="117" ht="14.25" hidden="1" customHeight="1">
      <c r="A117" s="18" t="s">
        <v>42</v>
      </c>
      <c r="B117" s="18" t="s">
        <v>266</v>
      </c>
      <c r="C117" s="30">
        <v>7.0</v>
      </c>
      <c r="D117" s="57" t="str">
        <f t="shared" si="1"/>
        <v>COMango Sativa 100mg Live Resin Fruit Chews</v>
      </c>
    </row>
    <row r="118" ht="14.25" hidden="1" customHeight="1">
      <c r="A118" s="11" t="s">
        <v>42</v>
      </c>
      <c r="B118" s="11" t="s">
        <v>348</v>
      </c>
      <c r="C118" s="28">
        <v>332.0</v>
      </c>
      <c r="D118" s="57" t="str">
        <f t="shared" si="1"/>
        <v>COPeach Sativa 1000mg THC Fruit Chews</v>
      </c>
    </row>
    <row r="119" ht="14.25" hidden="1" customHeight="1">
      <c r="A119" s="18" t="s">
        <v>42</v>
      </c>
      <c r="B119" s="18" t="s">
        <v>104</v>
      </c>
      <c r="C119" s="30">
        <v>3285.0</v>
      </c>
      <c r="D119" s="57" t="str">
        <f t="shared" si="1"/>
        <v>COPeach Sativa 100mg THC Fruit Chews</v>
      </c>
    </row>
    <row r="120" ht="14.25" hidden="1" customHeight="1">
      <c r="A120" s="11" t="s">
        <v>42</v>
      </c>
      <c r="B120" s="11" t="s">
        <v>313</v>
      </c>
      <c r="C120" s="28">
        <v>11236.0</v>
      </c>
      <c r="D120" s="57" t="str">
        <f t="shared" si="1"/>
        <v>COPeach Sativa 100mg THC Fruit Chews - Scored Single Piece</v>
      </c>
    </row>
    <row r="121" ht="14.25" hidden="1" customHeight="1">
      <c r="A121" s="18" t="s">
        <v>42</v>
      </c>
      <c r="B121" s="18" t="s">
        <v>330</v>
      </c>
      <c r="C121" s="30">
        <v>3138.0</v>
      </c>
      <c r="D121" s="57" t="str">
        <f t="shared" si="1"/>
        <v>COSour Blackberry Indica 100mg THC Fruit Chews</v>
      </c>
    </row>
    <row r="122" ht="14.25" hidden="1" customHeight="1">
      <c r="A122" s="11" t="s">
        <v>42</v>
      </c>
      <c r="B122" s="11" t="s">
        <v>347</v>
      </c>
      <c r="C122" s="28">
        <v>455.0</v>
      </c>
      <c r="D122" s="57" t="str">
        <f t="shared" si="1"/>
        <v>COSour Blue Raspberry Indica 1000mg THC Fruit Chews</v>
      </c>
    </row>
    <row r="123" ht="14.25" hidden="1" customHeight="1">
      <c r="A123" s="18" t="s">
        <v>42</v>
      </c>
      <c r="B123" s="18" t="s">
        <v>107</v>
      </c>
      <c r="C123" s="30">
        <v>3638.0</v>
      </c>
      <c r="D123" s="57" t="str">
        <f t="shared" si="1"/>
        <v>COSour Blue Raspberry Indica 100mg THC Fruit Chews</v>
      </c>
    </row>
    <row r="124" ht="14.25" hidden="1" customHeight="1">
      <c r="A124" s="11" t="s">
        <v>42</v>
      </c>
      <c r="B124" s="11" t="s">
        <v>307</v>
      </c>
      <c r="C124" s="28">
        <v>10769.0</v>
      </c>
      <c r="D124" s="57" t="str">
        <f t="shared" si="1"/>
        <v>COSour Blue Raspberry Indica 100mg THC Fruit Chews - Scored Single Piece</v>
      </c>
    </row>
    <row r="125" ht="14.25" hidden="1" customHeight="1">
      <c r="A125" s="18" t="s">
        <v>42</v>
      </c>
      <c r="B125" s="18" t="s">
        <v>345</v>
      </c>
      <c r="C125" s="30">
        <v>1394.0</v>
      </c>
      <c r="D125" s="57" t="str">
        <f t="shared" si="1"/>
        <v>COSour Cherry THCV:THC 1:2 Fruit Chews - 50 mg THCV:100mg THC</v>
      </c>
    </row>
    <row r="126" ht="14.25" hidden="1" customHeight="1">
      <c r="A126" s="11" t="s">
        <v>42</v>
      </c>
      <c r="B126" s="11" t="s">
        <v>308</v>
      </c>
      <c r="C126" s="28">
        <v>2323.0</v>
      </c>
      <c r="D126" s="57" t="str">
        <f t="shared" si="1"/>
        <v>COSour Green Apple THC:CBG 1:1 Fruit Chews - 100 mg THC:100mg CBG</v>
      </c>
    </row>
    <row r="127" ht="14.25" hidden="1" customHeight="1">
      <c r="A127" s="18" t="s">
        <v>42</v>
      </c>
      <c r="B127" s="18" t="s">
        <v>309</v>
      </c>
      <c r="C127" s="30">
        <v>3205.0</v>
      </c>
      <c r="D127" s="57" t="str">
        <f t="shared" si="1"/>
        <v>COSour Jamberry 1:1 THC:CBN Fruit Chews</v>
      </c>
    </row>
    <row r="128" ht="14.25" hidden="1" customHeight="1">
      <c r="A128" s="11" t="s">
        <v>42</v>
      </c>
      <c r="B128" s="11" t="s">
        <v>353</v>
      </c>
      <c r="C128" s="28">
        <v>1287.0</v>
      </c>
      <c r="D128" s="57" t="str">
        <f t="shared" si="1"/>
        <v>COSour Lemonade Sativa 100mg THC Fruit Chews</v>
      </c>
    </row>
    <row r="129" ht="14.25" hidden="1" customHeight="1">
      <c r="A129" s="18" t="s">
        <v>42</v>
      </c>
      <c r="B129" s="18" t="s">
        <v>269</v>
      </c>
      <c r="C129" s="30">
        <v>0.0</v>
      </c>
      <c r="D129" s="57" t="str">
        <f t="shared" si="1"/>
        <v>COSour Mango Sativa 100mg Live Resin Fruit Chews</v>
      </c>
    </row>
    <row r="130" ht="14.25" hidden="1" customHeight="1">
      <c r="A130" s="11" t="s">
        <v>42</v>
      </c>
      <c r="B130" s="11" t="s">
        <v>349</v>
      </c>
      <c r="C130" s="28">
        <v>1491.0</v>
      </c>
      <c r="D130" s="57" t="str">
        <f t="shared" si="1"/>
        <v>COSour Peach Sativa 1000mg THC Fruit Chews</v>
      </c>
    </row>
    <row r="131" ht="14.25" hidden="1" customHeight="1">
      <c r="A131" s="18" t="s">
        <v>42</v>
      </c>
      <c r="B131" s="18" t="s">
        <v>108</v>
      </c>
      <c r="C131" s="30">
        <v>3742.0</v>
      </c>
      <c r="D131" s="57" t="str">
        <f t="shared" si="1"/>
        <v>COSour Peach Sativa 100mg THC Fruit Chews</v>
      </c>
    </row>
    <row r="132" ht="14.25" hidden="1" customHeight="1">
      <c r="A132" s="11" t="s">
        <v>42</v>
      </c>
      <c r="B132" s="11" t="s">
        <v>310</v>
      </c>
      <c r="C132" s="28">
        <v>4856.0</v>
      </c>
      <c r="D132" s="57" t="str">
        <f t="shared" si="1"/>
        <v>COSour Peach Sativa 100mg THC Fruit Chews - Scored Single Piece</v>
      </c>
    </row>
    <row r="133" ht="14.25" hidden="1" customHeight="1">
      <c r="A133" s="18" t="s">
        <v>42</v>
      </c>
      <c r="B133" s="18" t="s">
        <v>923</v>
      </c>
      <c r="C133" s="30">
        <v>0.0</v>
      </c>
      <c r="D133" s="57" t="str">
        <f t="shared" si="1"/>
        <v>COSour Tropical Fruit 1:1 THC:CBD Fruit Chews</v>
      </c>
    </row>
    <row r="134" ht="14.25" hidden="1" customHeight="1">
      <c r="A134" s="11" t="s">
        <v>42</v>
      </c>
      <c r="B134" s="11" t="s">
        <v>327</v>
      </c>
      <c r="C134" s="28">
        <v>1066.0</v>
      </c>
      <c r="D134" s="57" t="str">
        <f t="shared" si="1"/>
        <v>COSour Tropical Fruit Sativa 100mg THC Fruit Chews</v>
      </c>
    </row>
    <row r="135" ht="14.25" hidden="1" customHeight="1">
      <c r="A135" s="18" t="s">
        <v>42</v>
      </c>
      <c r="B135" s="18" t="s">
        <v>350</v>
      </c>
      <c r="C135" s="30">
        <v>142.0</v>
      </c>
      <c r="D135" s="57" t="str">
        <f t="shared" si="1"/>
        <v>COSour Watermelon Hybrid 1000mg THC Fruit Chews</v>
      </c>
    </row>
    <row r="136" ht="14.25" hidden="1" customHeight="1">
      <c r="A136" s="11" t="s">
        <v>42</v>
      </c>
      <c r="B136" s="11" t="s">
        <v>109</v>
      </c>
      <c r="C136" s="28">
        <v>2034.0</v>
      </c>
      <c r="D136" s="57" t="str">
        <f t="shared" si="1"/>
        <v>COSour Watermelon Hybrid 100mg THC Fruit Chews</v>
      </c>
    </row>
    <row r="137" ht="14.25" hidden="1" customHeight="1">
      <c r="A137" s="18" t="s">
        <v>42</v>
      </c>
      <c r="B137" s="18" t="s">
        <v>326</v>
      </c>
      <c r="C137" s="30">
        <v>7636.0</v>
      </c>
      <c r="D137" s="57" t="str">
        <f t="shared" si="1"/>
        <v>COSour Watermelon Hybrid 100mg THC Fruit Chews - Scored Single Piece</v>
      </c>
    </row>
    <row r="138" ht="14.25" hidden="1" customHeight="1">
      <c r="A138" s="11" t="s">
        <v>42</v>
      </c>
      <c r="B138" s="11" t="s">
        <v>276</v>
      </c>
      <c r="C138" s="28">
        <v>0.0</v>
      </c>
      <c r="D138" s="57" t="str">
        <f t="shared" si="1"/>
        <v>COSour Watermelon Indica 100mg Live Resin Fruit Chews</v>
      </c>
    </row>
    <row r="139" ht="14.25" hidden="1" customHeight="1">
      <c r="A139" s="18" t="s">
        <v>42</v>
      </c>
      <c r="B139" s="18" t="s">
        <v>335</v>
      </c>
      <c r="C139" s="30">
        <v>7692.0</v>
      </c>
      <c r="D139" s="57" t="str">
        <f t="shared" si="1"/>
        <v>COSpinello Rosin Infused Fruit Chews - 100mg THC - Blueberry Indica</v>
      </c>
    </row>
    <row r="140" ht="14.25" hidden="1" customHeight="1">
      <c r="A140" s="11" t="s">
        <v>42</v>
      </c>
      <c r="B140" s="11" t="s">
        <v>333</v>
      </c>
      <c r="C140" s="28">
        <v>5970.0</v>
      </c>
      <c r="D140" s="57" t="str">
        <f t="shared" si="1"/>
        <v>COSpinello Rosin Infused Fruit Chews - 100mg THC - Mango Sativa</v>
      </c>
    </row>
    <row r="141" ht="14.25" hidden="1" customHeight="1">
      <c r="A141" s="18" t="s">
        <v>42</v>
      </c>
      <c r="B141" s="18" t="s">
        <v>334</v>
      </c>
      <c r="C141" s="30">
        <v>2723.0</v>
      </c>
      <c r="D141" s="57" t="str">
        <f t="shared" si="1"/>
        <v>COSpinello Rosin Infused Fruit Chews - 100mg THC - Peach Hybrid</v>
      </c>
    </row>
    <row r="142" ht="14.25" hidden="1" customHeight="1">
      <c r="A142" s="11" t="s">
        <v>42</v>
      </c>
      <c r="B142" s="11" t="s">
        <v>341</v>
      </c>
      <c r="C142" s="28">
        <v>0.0</v>
      </c>
      <c r="D142" s="57" t="str">
        <f t="shared" si="1"/>
        <v>COSpinello Terra + Fumo Premium Hybrid Hash Rosin Pre-rolls</v>
      </c>
    </row>
    <row r="143" ht="14.25" hidden="1" customHeight="1">
      <c r="A143" s="18" t="s">
        <v>42</v>
      </c>
      <c r="B143" s="18" t="s">
        <v>342</v>
      </c>
      <c r="C143" s="30">
        <v>0.0</v>
      </c>
      <c r="D143" s="57" t="str">
        <f t="shared" si="1"/>
        <v>COSpinello Terra + Fumo Premium Indica Hash Rosin Pre-rolls</v>
      </c>
    </row>
    <row r="144" ht="14.25" hidden="1" customHeight="1">
      <c r="A144" s="11" t="s">
        <v>42</v>
      </c>
      <c r="B144" s="11" t="s">
        <v>343</v>
      </c>
      <c r="C144" s="28">
        <v>0.0</v>
      </c>
      <c r="D144" s="57" t="str">
        <f t="shared" si="1"/>
        <v>COSpinello Terra + Fumo Premium Sativa Hash Rosin Pre-rolls</v>
      </c>
    </row>
    <row r="145" ht="14.25" hidden="1" customHeight="1">
      <c r="A145" s="18" t="s">
        <v>42</v>
      </c>
      <c r="B145" s="18" t="s">
        <v>924</v>
      </c>
      <c r="C145" s="30">
        <v>0.0</v>
      </c>
      <c r="D145" s="57" t="str">
        <f t="shared" si="1"/>
        <v>COTropical Fruit 1:1 THC:CBD Fruit Chews</v>
      </c>
    </row>
    <row r="146" ht="14.25" hidden="1" customHeight="1">
      <c r="A146" s="11" t="s">
        <v>42</v>
      </c>
      <c r="B146" s="11" t="s">
        <v>352</v>
      </c>
      <c r="C146" s="28">
        <v>3689.0</v>
      </c>
      <c r="D146" s="57" t="str">
        <f t="shared" si="1"/>
        <v>COTropical Fruit Sativa 100mg THC Fruit Chews</v>
      </c>
    </row>
    <row r="147" ht="14.25" hidden="1" customHeight="1">
      <c r="A147" s="18" t="s">
        <v>42</v>
      </c>
      <c r="B147" s="18" t="s">
        <v>925</v>
      </c>
      <c r="C147" s="30">
        <v>0.0</v>
      </c>
      <c r="D147" s="57" t="str">
        <f t="shared" si="1"/>
        <v>COVIP Sample Box</v>
      </c>
    </row>
    <row r="148" ht="14.25" hidden="1" customHeight="1">
      <c r="A148" s="11" t="s">
        <v>42</v>
      </c>
      <c r="B148" s="11" t="s">
        <v>351</v>
      </c>
      <c r="C148" s="28">
        <v>946.0</v>
      </c>
      <c r="D148" s="57" t="str">
        <f t="shared" si="1"/>
        <v>COWatermelon Hybrid 1000mg THC Fruit Chews</v>
      </c>
    </row>
    <row r="149" ht="14.25" hidden="1" customHeight="1">
      <c r="A149" s="18" t="s">
        <v>42</v>
      </c>
      <c r="B149" s="18" t="s">
        <v>105</v>
      </c>
      <c r="C149" s="30">
        <v>3312.0</v>
      </c>
      <c r="D149" s="57" t="str">
        <f t="shared" si="1"/>
        <v>COWatermelon Hybrid 100mg THC Fruit Chews</v>
      </c>
    </row>
    <row r="150" ht="14.25" hidden="1" customHeight="1">
      <c r="A150" s="11" t="s">
        <v>42</v>
      </c>
      <c r="B150" s="11" t="s">
        <v>314</v>
      </c>
      <c r="C150" s="28">
        <v>8935.0</v>
      </c>
      <c r="D150" s="57" t="str">
        <f t="shared" si="1"/>
        <v>COWatermelon Hybrid 100mg THC Fruit Chews - Scored Single Piece</v>
      </c>
    </row>
    <row r="151" ht="14.25" hidden="1" customHeight="1">
      <c r="A151" s="18" t="s">
        <v>42</v>
      </c>
      <c r="B151" s="18" t="s">
        <v>271</v>
      </c>
      <c r="C151" s="30">
        <v>0.0</v>
      </c>
      <c r="D151" s="57" t="str">
        <f t="shared" si="1"/>
        <v>COWatermelon Indica 100mg Live Resin Fruit Chews</v>
      </c>
    </row>
    <row r="152" ht="14.25" hidden="1" customHeight="1">
      <c r="A152" s="11" t="s">
        <v>40</v>
      </c>
      <c r="B152" s="11" t="s">
        <v>248</v>
      </c>
      <c r="C152" s="28">
        <v>940.0</v>
      </c>
      <c r="D152" s="57" t="str">
        <f t="shared" si="1"/>
        <v>ILSmokiez Blue Raspberry Fruit Chews Indica 100mg THC - 10pk</v>
      </c>
    </row>
    <row r="153" ht="14.25" hidden="1" customHeight="1">
      <c r="A153" s="18" t="s">
        <v>40</v>
      </c>
      <c r="B153" s="18" t="s">
        <v>249</v>
      </c>
      <c r="C153" s="30">
        <v>1447.0</v>
      </c>
      <c r="D153" s="57" t="str">
        <f t="shared" si="1"/>
        <v>ILSmokiez Green Apple THC:CBG Fruit Chews - 10pk</v>
      </c>
    </row>
    <row r="154" ht="14.25" hidden="1" customHeight="1">
      <c r="A154" s="11" t="s">
        <v>40</v>
      </c>
      <c r="B154" s="11" t="s">
        <v>239</v>
      </c>
      <c r="C154" s="28">
        <v>920.0</v>
      </c>
      <c r="D154" s="57" t="str">
        <f t="shared" si="1"/>
        <v>ILSmokiez Jamberry THC:CBN Fruit Chews - 10pk</v>
      </c>
    </row>
    <row r="155" ht="14.25" hidden="1" customHeight="1">
      <c r="A155" s="18" t="s">
        <v>40</v>
      </c>
      <c r="B155" s="18" t="s">
        <v>234</v>
      </c>
      <c r="C155" s="30">
        <v>765.0</v>
      </c>
      <c r="D155" s="57" t="str">
        <f t="shared" si="1"/>
        <v>ILSmokiez Peach Fruit Chews Sativa 100mg THC - 10pk</v>
      </c>
    </row>
    <row r="156" ht="14.25" hidden="1" customHeight="1">
      <c r="A156" s="11" t="s">
        <v>40</v>
      </c>
      <c r="B156" s="11" t="s">
        <v>251</v>
      </c>
      <c r="C156" s="28">
        <v>756.0</v>
      </c>
      <c r="D156" s="57" t="str">
        <f t="shared" si="1"/>
        <v>ILSmokiez Single Scored Blue Raspberry Fruit Chews - 1pk</v>
      </c>
    </row>
    <row r="157" ht="14.25" hidden="1" customHeight="1">
      <c r="A157" s="18" t="s">
        <v>40</v>
      </c>
      <c r="B157" s="18" t="s">
        <v>241</v>
      </c>
      <c r="C157" s="30">
        <v>411.0</v>
      </c>
      <c r="D157" s="57" t="str">
        <f t="shared" si="1"/>
        <v>ILSmokiez Single Scored Peach Fruit Chews - 1pk</v>
      </c>
    </row>
    <row r="158" ht="14.25" hidden="1" customHeight="1">
      <c r="A158" s="11" t="s">
        <v>40</v>
      </c>
      <c r="B158" s="11" t="s">
        <v>250</v>
      </c>
      <c r="C158" s="28">
        <v>225.0</v>
      </c>
      <c r="D158" s="57" t="str">
        <f t="shared" si="1"/>
        <v>ILSmokiez Single Scored Sour Blue Raspberry Fruit Chews - 1pk</v>
      </c>
    </row>
    <row r="159" ht="14.25" hidden="1" customHeight="1">
      <c r="A159" s="18" t="s">
        <v>40</v>
      </c>
      <c r="B159" s="18" t="s">
        <v>257</v>
      </c>
      <c r="C159" s="30">
        <v>550.0</v>
      </c>
      <c r="D159" s="57" t="str">
        <f t="shared" si="1"/>
        <v>ILSmokiez Single Scored Sour Peach Fruit Chews - 1pk</v>
      </c>
    </row>
    <row r="160" ht="14.25" hidden="1" customHeight="1">
      <c r="A160" s="11" t="s">
        <v>40</v>
      </c>
      <c r="B160" s="11" t="s">
        <v>233</v>
      </c>
      <c r="C160" s="28">
        <v>1070.0</v>
      </c>
      <c r="D160" s="57" t="str">
        <f t="shared" si="1"/>
        <v>ILSmokiez Single Scored Sour Watermelon Fruit Chews - 1pk</v>
      </c>
    </row>
    <row r="161" ht="14.25" hidden="1" customHeight="1">
      <c r="A161" s="18" t="s">
        <v>40</v>
      </c>
      <c r="B161" s="18" t="s">
        <v>256</v>
      </c>
      <c r="C161" s="30">
        <v>756.0</v>
      </c>
      <c r="D161" s="57" t="str">
        <f t="shared" si="1"/>
        <v>ILSmokiez Single Scored Watermelon Fruit Chews - 1pk</v>
      </c>
    </row>
    <row r="162" ht="14.25" hidden="1" customHeight="1">
      <c r="A162" s="11" t="s">
        <v>40</v>
      </c>
      <c r="B162" s="11" t="s">
        <v>246</v>
      </c>
      <c r="C162" s="28">
        <v>1483.0</v>
      </c>
      <c r="D162" s="57" t="str">
        <f t="shared" si="1"/>
        <v>ILSmokiez Sour Blue Raspberry Fruit Chews Indica 100mg THC - 10pk</v>
      </c>
    </row>
    <row r="163" ht="14.25" hidden="1" customHeight="1">
      <c r="A163" s="18" t="s">
        <v>40</v>
      </c>
      <c r="B163" s="18" t="s">
        <v>242</v>
      </c>
      <c r="C163" s="30">
        <v>1158.0</v>
      </c>
      <c r="D163" s="57" t="str">
        <f t="shared" si="1"/>
        <v>ILSmokiez Sour Green Apple THC:CBG Fruit Chews - 10pk</v>
      </c>
    </row>
    <row r="164" ht="14.25" hidden="1" customHeight="1">
      <c r="A164" s="11" t="s">
        <v>40</v>
      </c>
      <c r="B164" s="11" t="s">
        <v>254</v>
      </c>
      <c r="C164" s="28">
        <v>612.0</v>
      </c>
      <c r="D164" s="57" t="str">
        <f t="shared" si="1"/>
        <v>ILSmokiez Sour Jamberry THC:CBN Fruit Chews - 10pk</v>
      </c>
    </row>
    <row r="165" ht="14.25" hidden="1" customHeight="1">
      <c r="A165" s="18" t="s">
        <v>40</v>
      </c>
      <c r="B165" s="18" t="s">
        <v>220</v>
      </c>
      <c r="C165" s="30">
        <v>572.0</v>
      </c>
      <c r="D165" s="57" t="str">
        <f t="shared" si="1"/>
        <v>ILSmokiez Sour Peach Fruit Chews Sativa 100mg THC - 10pk</v>
      </c>
    </row>
    <row r="166" ht="14.25" hidden="1" customHeight="1">
      <c r="A166" s="11" t="s">
        <v>40</v>
      </c>
      <c r="B166" s="11" t="s">
        <v>224</v>
      </c>
      <c r="C166" s="28">
        <v>230.0</v>
      </c>
      <c r="D166" s="57" t="str">
        <f t="shared" si="1"/>
        <v>ILSmokiez Sour Tropical THC:CBD Fruit Chews - 10pk</v>
      </c>
    </row>
    <row r="167" ht="14.25" hidden="1" customHeight="1">
      <c r="A167" s="18" t="s">
        <v>40</v>
      </c>
      <c r="B167" s="18" t="s">
        <v>222</v>
      </c>
      <c r="C167" s="30">
        <v>1072.0</v>
      </c>
      <c r="D167" s="57" t="str">
        <f t="shared" si="1"/>
        <v>ILSmokiez Sour Watermelon Fruit Chews Hybrid 100mg THC - 10pk</v>
      </c>
    </row>
    <row r="168" ht="14.25" hidden="1" customHeight="1">
      <c r="A168" s="11" t="s">
        <v>40</v>
      </c>
      <c r="B168" s="11" t="s">
        <v>240</v>
      </c>
      <c r="C168" s="28">
        <v>1259.0</v>
      </c>
      <c r="D168" s="57" t="str">
        <f t="shared" si="1"/>
        <v>ILSmokiez Tropical THC:CBD Fruit Chews - 10pk</v>
      </c>
    </row>
    <row r="169" ht="14.25" hidden="1" customHeight="1">
      <c r="A169" s="18" t="s">
        <v>40</v>
      </c>
      <c r="B169" s="18" t="s">
        <v>926</v>
      </c>
      <c r="C169" s="30">
        <v>0.0</v>
      </c>
      <c r="D169" s="57" t="str">
        <f t="shared" si="1"/>
        <v>ILSmokiez VIP Box</v>
      </c>
    </row>
    <row r="170" ht="14.25" hidden="1" customHeight="1">
      <c r="A170" s="11" t="s">
        <v>40</v>
      </c>
      <c r="B170" s="11" t="s">
        <v>252</v>
      </c>
      <c r="C170" s="28">
        <v>949.0</v>
      </c>
      <c r="D170" s="57" t="str">
        <f t="shared" si="1"/>
        <v>ILSmokiez Watermelon Fruit Chews Hybrid 100mg THC - 10pk</v>
      </c>
    </row>
    <row r="171" ht="14.25" hidden="1" customHeight="1">
      <c r="A171" s="18" t="s">
        <v>40</v>
      </c>
      <c r="B171" s="18" t="s">
        <v>247</v>
      </c>
      <c r="C171" s="30">
        <v>1708.0</v>
      </c>
      <c r="D171" s="57" t="str">
        <f t="shared" si="1"/>
        <v>ILSpinello Blueberry Indica 100mg THC Super Boof Rosin</v>
      </c>
    </row>
    <row r="172" ht="14.25" hidden="1" customHeight="1">
      <c r="A172" s="11" t="s">
        <v>40</v>
      </c>
      <c r="B172" s="11" t="s">
        <v>230</v>
      </c>
      <c r="C172" s="28">
        <v>181.0</v>
      </c>
      <c r="D172" s="57" t="str">
        <f t="shared" si="1"/>
        <v>ILSpinello Mango Sativa 100mg THC Rosin Chews</v>
      </c>
    </row>
    <row r="173" ht="14.25" hidden="1" customHeight="1">
      <c r="A173" s="18" t="s">
        <v>43</v>
      </c>
      <c r="B173" s="18" t="s">
        <v>472</v>
      </c>
      <c r="C173" s="30">
        <v>809.0</v>
      </c>
      <c r="D173" s="57" t="str">
        <f t="shared" si="1"/>
        <v>MOFireball Cannabis by Smokiez 2000mg THC Cinnamon Chews</v>
      </c>
    </row>
    <row r="174" ht="14.25" hidden="1" customHeight="1">
      <c r="A174" s="11" t="s">
        <v>43</v>
      </c>
      <c r="B174" s="11" t="s">
        <v>470</v>
      </c>
      <c r="C174" s="28">
        <v>0.0</v>
      </c>
      <c r="D174" s="57" t="str">
        <f t="shared" si="1"/>
        <v>MOFireball Cannabis by Smokiez 200mg THC Scored Single Piece Cinnammon Chew</v>
      </c>
    </row>
    <row r="175" ht="14.25" hidden="1" customHeight="1">
      <c r="A175" s="18" t="s">
        <v>43</v>
      </c>
      <c r="B175" s="18" t="s">
        <v>376</v>
      </c>
      <c r="C175" s="30">
        <v>0.0</v>
      </c>
      <c r="D175" s="57" t="str">
        <f t="shared" si="1"/>
        <v>MOFireball Cannabis by Smokiez 500mg THC Cinnamon Chews</v>
      </c>
    </row>
    <row r="176" ht="14.25" hidden="1" customHeight="1">
      <c r="A176" s="11" t="s">
        <v>43</v>
      </c>
      <c r="B176" s="11" t="s">
        <v>453</v>
      </c>
      <c r="C176" s="28">
        <v>4.0</v>
      </c>
      <c r="D176" s="57" t="str">
        <f t="shared" si="1"/>
        <v>MOFireball Whisky® Non-Medicated Sample Candy - Refill Kit</v>
      </c>
    </row>
    <row r="177" ht="14.25" hidden="1" customHeight="1">
      <c r="A177" s="18" t="s">
        <v>43</v>
      </c>
      <c r="B177" s="18" t="s">
        <v>377</v>
      </c>
      <c r="C177" s="30">
        <v>0.0</v>
      </c>
      <c r="D177" s="57" t="str">
        <f t="shared" si="1"/>
        <v>MOSmokiez Black Display Shipper (Sour)</v>
      </c>
    </row>
    <row r="178" ht="14.25" hidden="1" customHeight="1">
      <c r="A178" s="11" t="s">
        <v>43</v>
      </c>
      <c r="B178" s="11" t="s">
        <v>378</v>
      </c>
      <c r="C178" s="28">
        <v>0.0</v>
      </c>
      <c r="D178" s="57" t="str">
        <f t="shared" si="1"/>
        <v>MOSmokiez Cream Display Shipper (Sweet)</v>
      </c>
    </row>
    <row r="179" ht="14.25" hidden="1" customHeight="1">
      <c r="A179" s="18" t="s">
        <v>43</v>
      </c>
      <c r="B179" s="18" t="s">
        <v>476</v>
      </c>
      <c r="C179" s="30">
        <v>8691.0</v>
      </c>
      <c r="D179" s="57" t="str">
        <f t="shared" si="1"/>
        <v>MOSmokiez Infused Lemonades Hybrid</v>
      </c>
    </row>
    <row r="180" ht="14.25" hidden="1" customHeight="1">
      <c r="A180" s="11" t="s">
        <v>43</v>
      </c>
      <c r="B180" s="11" t="s">
        <v>379</v>
      </c>
      <c r="C180" s="28">
        <v>3.0</v>
      </c>
      <c r="D180" s="57" t="str">
        <f t="shared" si="1"/>
        <v>MOSmokiez Non-Medicated Sample Candy - Refill Kit</v>
      </c>
    </row>
    <row r="181" ht="14.25" hidden="1" customHeight="1">
      <c r="A181" s="18" t="s">
        <v>43</v>
      </c>
      <c r="B181" s="18" t="s">
        <v>361</v>
      </c>
      <c r="C181" s="30">
        <v>0.0</v>
      </c>
      <c r="D181" s="57" t="str">
        <f t="shared" si="1"/>
        <v>MOSmokiez Sour Blackberry Indica 250mg THC Fruit Chews</v>
      </c>
    </row>
    <row r="182" ht="14.25" hidden="1" customHeight="1">
      <c r="A182" s="11" t="s">
        <v>43</v>
      </c>
      <c r="B182" s="11" t="s">
        <v>471</v>
      </c>
      <c r="C182" s="28">
        <v>2513.0</v>
      </c>
      <c r="D182" s="57" t="str">
        <f t="shared" si="1"/>
        <v>MOSmokiez Sour Blue Raspberry Indica 1000mg THC Fruit Chews</v>
      </c>
    </row>
    <row r="183" ht="14.25" hidden="1" customHeight="1">
      <c r="A183" s="18" t="s">
        <v>43</v>
      </c>
      <c r="B183" s="18" t="s">
        <v>362</v>
      </c>
      <c r="C183" s="30">
        <v>2723.0</v>
      </c>
      <c r="D183" s="57" t="str">
        <f t="shared" si="1"/>
        <v>MOSmokiez Sour Blue Raspberry Indica 100mg THC Fruit Chews</v>
      </c>
    </row>
    <row r="184" ht="14.25" hidden="1" customHeight="1">
      <c r="A184" s="11" t="s">
        <v>43</v>
      </c>
      <c r="B184" s="11" t="s">
        <v>717</v>
      </c>
      <c r="C184" s="28">
        <v>0.0</v>
      </c>
      <c r="D184" s="57" t="str">
        <f t="shared" si="1"/>
        <v>MOSmokiez Sour Blue Raspberry Indica 100mg THC Scored Single Piece Fruit Chew</v>
      </c>
    </row>
    <row r="185" ht="14.25" hidden="1" customHeight="1">
      <c r="A185" s="18" t="s">
        <v>43</v>
      </c>
      <c r="B185" s="18" t="s">
        <v>389</v>
      </c>
      <c r="C185" s="30">
        <v>8114.0</v>
      </c>
      <c r="D185" s="57" t="str">
        <f t="shared" si="1"/>
        <v>MOSmokiez Sour Blue Raspberry Indica 250mg THC Fruit Chews</v>
      </c>
    </row>
    <row r="186" ht="14.25" hidden="1" customHeight="1">
      <c r="A186" s="11" t="s">
        <v>43</v>
      </c>
      <c r="B186" s="11" t="s">
        <v>371</v>
      </c>
      <c r="C186" s="28">
        <v>0.0</v>
      </c>
      <c r="D186" s="57" t="str">
        <f t="shared" si="1"/>
        <v>MOSmokiez Sour Green Apple 100mg THC:CBG 1:1 Fruit Chews</v>
      </c>
    </row>
    <row r="187" ht="14.25" hidden="1" customHeight="1">
      <c r="A187" s="18" t="s">
        <v>43</v>
      </c>
      <c r="B187" s="18" t="s">
        <v>368</v>
      </c>
      <c r="C187" s="30">
        <v>5.0</v>
      </c>
      <c r="D187" s="57" t="str">
        <f t="shared" si="1"/>
        <v>MOSmokiez Sour Jamberry 100mg THC:CBN 1:1 Fruit Chews</v>
      </c>
    </row>
    <row r="188" ht="14.25" hidden="1" customHeight="1">
      <c r="A188" s="11" t="s">
        <v>43</v>
      </c>
      <c r="B188" s="11" t="s">
        <v>467</v>
      </c>
      <c r="C188" s="28">
        <v>3671.0</v>
      </c>
      <c r="D188" s="57" t="str">
        <f t="shared" si="1"/>
        <v>MOSmokiez Sour Peach Sativa 1000mg THC Fruit Chews</v>
      </c>
    </row>
    <row r="189" ht="14.25" hidden="1" customHeight="1">
      <c r="A189" s="18" t="s">
        <v>43</v>
      </c>
      <c r="B189" s="18" t="s">
        <v>366</v>
      </c>
      <c r="C189" s="30">
        <v>10563.0</v>
      </c>
      <c r="D189" s="57" t="str">
        <f t="shared" si="1"/>
        <v>MOSmokiez Sour Peach Sativa 100mg THC Fruit Chews</v>
      </c>
    </row>
    <row r="190" ht="14.25" hidden="1" customHeight="1">
      <c r="A190" s="11" t="s">
        <v>43</v>
      </c>
      <c r="B190" s="11" t="s">
        <v>728</v>
      </c>
      <c r="C190" s="28">
        <v>0.0</v>
      </c>
      <c r="D190" s="57" t="str">
        <f t="shared" si="1"/>
        <v>MOSmokiez Sour Peach Sativa 100mg THC Scored Single Piece Fruit Chew</v>
      </c>
    </row>
    <row r="191" ht="14.25" hidden="1" customHeight="1">
      <c r="A191" s="18" t="s">
        <v>43</v>
      </c>
      <c r="B191" s="18" t="s">
        <v>403</v>
      </c>
      <c r="C191" s="30">
        <v>10417.0</v>
      </c>
      <c r="D191" s="57" t="str">
        <f t="shared" si="1"/>
        <v>MOSmokiez Sour Peach Sativa 250mg THC Fruit Chews</v>
      </c>
    </row>
    <row r="192" ht="14.25" hidden="1" customHeight="1">
      <c r="A192" s="11" t="s">
        <v>43</v>
      </c>
      <c r="B192" s="11" t="s">
        <v>410</v>
      </c>
      <c r="C192" s="28">
        <v>5717.0</v>
      </c>
      <c r="D192" s="57" t="str">
        <f t="shared" si="1"/>
        <v>MOSmokiez Sour Tropical Fruit Sativa 250mg THC Fruit Chews</v>
      </c>
    </row>
    <row r="193" ht="14.25" hidden="1" customHeight="1">
      <c r="A193" s="18" t="s">
        <v>43</v>
      </c>
      <c r="B193" s="18" t="s">
        <v>357</v>
      </c>
      <c r="C193" s="30">
        <v>4014.0</v>
      </c>
      <c r="D193" s="57" t="str">
        <f t="shared" si="1"/>
        <v>MOSmokiez Sour Watermelon Hybrid 1000mg THC Fruit Chews</v>
      </c>
    </row>
    <row r="194" ht="14.25" hidden="1" customHeight="1">
      <c r="A194" s="11" t="s">
        <v>43</v>
      </c>
      <c r="B194" s="11" t="s">
        <v>355</v>
      </c>
      <c r="C194" s="28">
        <v>4774.0</v>
      </c>
      <c r="D194" s="57" t="str">
        <f t="shared" si="1"/>
        <v>MOSmokiez Sour Watermelon Hybrid 100mg THC Fruit Chews</v>
      </c>
    </row>
    <row r="195" ht="14.25" hidden="1" customHeight="1">
      <c r="A195" s="18" t="s">
        <v>43</v>
      </c>
      <c r="B195" s="18" t="s">
        <v>369</v>
      </c>
      <c r="C195" s="30">
        <v>72.0</v>
      </c>
      <c r="D195" s="57" t="str">
        <f t="shared" si="1"/>
        <v>MOSmokiez Sour Watermelon Hybrid 100mg THC Scored Single Piece Fruit Chew</v>
      </c>
    </row>
    <row r="196" ht="14.25" hidden="1" customHeight="1">
      <c r="A196" s="11" t="s">
        <v>43</v>
      </c>
      <c r="B196" s="11" t="s">
        <v>356</v>
      </c>
      <c r="C196" s="28">
        <v>7432.0</v>
      </c>
      <c r="D196" s="57" t="str">
        <f t="shared" si="1"/>
        <v>MOSmokiez Sour Watermelon Hybrid 250mg THC Fruit Chews</v>
      </c>
    </row>
    <row r="197" ht="14.25" hidden="1" customHeight="1">
      <c r="A197" s="18" t="s">
        <v>43</v>
      </c>
      <c r="B197" s="18" t="s">
        <v>358</v>
      </c>
      <c r="C197" s="30">
        <v>0.0</v>
      </c>
      <c r="D197" s="57" t="str">
        <f t="shared" si="1"/>
        <v>MOSmokiez Sweet Blackberry Indica 250mg THC Fruit Chews</v>
      </c>
    </row>
    <row r="198" ht="14.25" hidden="1" customHeight="1">
      <c r="A198" s="11" t="s">
        <v>43</v>
      </c>
      <c r="B198" s="11" t="s">
        <v>468</v>
      </c>
      <c r="C198" s="28">
        <v>3784.0</v>
      </c>
      <c r="D198" s="57" t="str">
        <f t="shared" si="1"/>
        <v>MOSmokiez Sweet Blue Raspberry Indica 1000mg THC Fruit Chews</v>
      </c>
    </row>
    <row r="199" ht="14.25" hidden="1" customHeight="1">
      <c r="A199" s="18" t="s">
        <v>43</v>
      </c>
      <c r="B199" s="18" t="s">
        <v>359</v>
      </c>
      <c r="C199" s="30">
        <v>6905.0</v>
      </c>
      <c r="D199" s="57" t="str">
        <f t="shared" si="1"/>
        <v>MOSmokiez Sweet Blue Raspberry Indica 100mg THC Fruit Chews</v>
      </c>
    </row>
    <row r="200" ht="14.25" hidden="1" customHeight="1">
      <c r="A200" s="11" t="s">
        <v>43</v>
      </c>
      <c r="B200" s="11" t="s">
        <v>722</v>
      </c>
      <c r="C200" s="28">
        <v>0.0</v>
      </c>
      <c r="D200" s="57" t="str">
        <f t="shared" si="1"/>
        <v>MOSmokiez Sweet Blue Raspberry Indica 100mg THC Scored Single Piece Fruit Chew</v>
      </c>
    </row>
    <row r="201" ht="14.25" hidden="1" customHeight="1">
      <c r="A201" s="18" t="s">
        <v>43</v>
      </c>
      <c r="B201" s="18" t="s">
        <v>360</v>
      </c>
      <c r="C201" s="30">
        <v>8024.0</v>
      </c>
      <c r="D201" s="57" t="str">
        <f t="shared" si="1"/>
        <v>MOSmokiez Sweet Blue Raspberry Indica 250mg THC Fruit Chews</v>
      </c>
    </row>
    <row r="202" ht="14.25" hidden="1" customHeight="1">
      <c r="A202" s="11" t="s">
        <v>43</v>
      </c>
      <c r="B202" s="11" t="s">
        <v>370</v>
      </c>
      <c r="C202" s="28">
        <v>14.0</v>
      </c>
      <c r="D202" s="57" t="str">
        <f t="shared" si="1"/>
        <v>MOSmokiez Sweet Green Apple THC:CBG 1:1 100mg Fruit Chews</v>
      </c>
    </row>
    <row r="203" ht="14.25" hidden="1" customHeight="1">
      <c r="A203" s="18" t="s">
        <v>43</v>
      </c>
      <c r="B203" s="18" t="s">
        <v>363</v>
      </c>
      <c r="C203" s="30">
        <v>7439.0</v>
      </c>
      <c r="D203" s="57" t="str">
        <f t="shared" si="1"/>
        <v>MOSmokiez Sweet Jamberry 100mg THC:CBN 1:1 Fruit Chews</v>
      </c>
    </row>
    <row r="204" ht="14.25" hidden="1" customHeight="1">
      <c r="A204" s="11" t="s">
        <v>43</v>
      </c>
      <c r="B204" s="11" t="s">
        <v>469</v>
      </c>
      <c r="C204" s="28">
        <v>1581.0</v>
      </c>
      <c r="D204" s="57" t="str">
        <f t="shared" si="1"/>
        <v>MOSmokiez Sweet Peach Sativa 1000mg THC Fruit Chews</v>
      </c>
    </row>
    <row r="205" ht="14.25" hidden="1" customHeight="1">
      <c r="A205" s="18" t="s">
        <v>43</v>
      </c>
      <c r="B205" s="18" t="s">
        <v>364</v>
      </c>
      <c r="C205" s="30">
        <v>4989.0</v>
      </c>
      <c r="D205" s="57" t="str">
        <f t="shared" si="1"/>
        <v>MOSmokiez Sweet Peach Sativa 100mg THC Fruit Chews</v>
      </c>
    </row>
    <row r="206" ht="14.25" hidden="1" customHeight="1">
      <c r="A206" s="11" t="s">
        <v>43</v>
      </c>
      <c r="B206" s="11" t="s">
        <v>724</v>
      </c>
      <c r="C206" s="28">
        <v>0.0</v>
      </c>
      <c r="D206" s="57" t="str">
        <f t="shared" si="1"/>
        <v>MOSmokiez Sweet Peach Sativa 100mg THC Scored Single Piece Fruit Chew</v>
      </c>
    </row>
    <row r="207" ht="14.25" hidden="1" customHeight="1">
      <c r="A207" s="18" t="s">
        <v>43</v>
      </c>
      <c r="B207" s="18" t="s">
        <v>365</v>
      </c>
      <c r="C207" s="30">
        <v>5876.0</v>
      </c>
      <c r="D207" s="57" t="str">
        <f t="shared" si="1"/>
        <v>MOSmokiez Sweet Peach Sativa 250mg THC Fruit Chews</v>
      </c>
    </row>
    <row r="208" ht="14.25" hidden="1" customHeight="1">
      <c r="A208" s="11" t="s">
        <v>43</v>
      </c>
      <c r="B208" s="11" t="s">
        <v>401</v>
      </c>
      <c r="C208" s="28">
        <v>0.0</v>
      </c>
      <c r="D208" s="57" t="str">
        <f t="shared" si="1"/>
        <v>MOSmokiez Sweet Tropical Fruit Sativa 250mg THC Fruit Chews</v>
      </c>
    </row>
    <row r="209" ht="14.25" hidden="1" customHeight="1">
      <c r="A209" s="18" t="s">
        <v>43</v>
      </c>
      <c r="B209" s="18" t="s">
        <v>372</v>
      </c>
      <c r="C209" s="30">
        <v>4822.0</v>
      </c>
      <c r="D209" s="57" t="str">
        <f t="shared" si="1"/>
        <v>MOSmokiez Sweet Watermelon Hybrid 1000mg THC Fruit Chews</v>
      </c>
    </row>
    <row r="210" ht="14.25" hidden="1" customHeight="1">
      <c r="A210" s="11" t="s">
        <v>43</v>
      </c>
      <c r="B210" s="11" t="s">
        <v>415</v>
      </c>
      <c r="C210" s="28">
        <v>7142.0</v>
      </c>
      <c r="D210" s="57" t="str">
        <f t="shared" si="1"/>
        <v>MOSmokiez Sweet Watermelon Hybrid 100mg THC Fruit Chews</v>
      </c>
    </row>
    <row r="211" ht="14.25" hidden="1" customHeight="1">
      <c r="A211" s="18" t="s">
        <v>43</v>
      </c>
      <c r="B211" s="18" t="s">
        <v>419</v>
      </c>
      <c r="C211" s="30">
        <v>14.0</v>
      </c>
      <c r="D211" s="57" t="str">
        <f t="shared" si="1"/>
        <v>MOSmokiez Sweet Watermelon Hybrid 100mg THC Scored Single Piece Fruit Chew</v>
      </c>
    </row>
    <row r="212" ht="14.25" hidden="1" customHeight="1">
      <c r="A212" s="11" t="s">
        <v>43</v>
      </c>
      <c r="B212" s="11" t="s">
        <v>402</v>
      </c>
      <c r="C212" s="28">
        <v>9631.0</v>
      </c>
      <c r="D212" s="57" t="str">
        <f t="shared" si="1"/>
        <v>MOSmokiez Sweet Watermelon Hybrid 250mg THC Fruit Chews</v>
      </c>
    </row>
    <row r="213" ht="14.25" hidden="1" customHeight="1">
      <c r="A213" s="18" t="s">
        <v>43</v>
      </c>
      <c r="B213" s="18" t="s">
        <v>466</v>
      </c>
      <c r="C213" s="30">
        <v>5045.0</v>
      </c>
      <c r="D213" s="57" t="str">
        <f t="shared" si="1"/>
        <v>MOSmokiez x Vibe Cannabis Sour Blueberry Lemonade Indica 100mg THC Rosin Fruit Chews</v>
      </c>
    </row>
    <row r="214" ht="14.25" hidden="1" customHeight="1">
      <c r="A214" s="11" t="s">
        <v>43</v>
      </c>
      <c r="B214" s="11" t="s">
        <v>465</v>
      </c>
      <c r="C214" s="28">
        <v>4827.0</v>
      </c>
      <c r="D214" s="57" t="str">
        <f t="shared" si="1"/>
        <v>MOSmokiez x Vibe Cannabis Sweet Blueberry Lemonade Indica 100mg THC Rosin Fruit Chews</v>
      </c>
    </row>
    <row r="215" ht="14.25" hidden="1" customHeight="1">
      <c r="A215" s="18" t="s">
        <v>43</v>
      </c>
      <c r="B215" s="18" t="s">
        <v>473</v>
      </c>
      <c r="C215" s="30">
        <v>3324.0</v>
      </c>
      <c r="D215" s="57" t="str">
        <f t="shared" si="1"/>
        <v>MOSpinello Blueberry Indica 100mg THC Rosin Fruit Chews</v>
      </c>
    </row>
    <row r="216" ht="14.25" hidden="1" customHeight="1">
      <c r="A216" s="11" t="s">
        <v>43</v>
      </c>
      <c r="B216" s="11" t="s">
        <v>474</v>
      </c>
      <c r="C216" s="28">
        <v>2502.0</v>
      </c>
      <c r="D216" s="57" t="str">
        <f t="shared" si="1"/>
        <v>MOSpinello Mango Sativa 100mg THC Rosin Fruit Chews</v>
      </c>
    </row>
    <row r="217" ht="14.25" hidden="1" customHeight="1">
      <c r="A217" s="18" t="s">
        <v>43</v>
      </c>
      <c r="B217" s="18" t="s">
        <v>475</v>
      </c>
      <c r="C217" s="30">
        <v>3344.0</v>
      </c>
      <c r="D217" s="57" t="str">
        <f t="shared" si="1"/>
        <v>MOSpinello Peach Hybrid 100mg THC Rosin Fruit Chews</v>
      </c>
    </row>
    <row r="218" ht="14.25" hidden="1" customHeight="1">
      <c r="A218" s="11" t="s">
        <v>43</v>
      </c>
      <c r="B218" s="11" t="s">
        <v>925</v>
      </c>
      <c r="C218" s="28">
        <v>0.0</v>
      </c>
      <c r="D218" s="57" t="str">
        <f t="shared" si="1"/>
        <v>MOVIP Sample Box</v>
      </c>
    </row>
    <row r="219" ht="14.25" hidden="1" customHeight="1">
      <c r="A219" s="18" t="s">
        <v>38</v>
      </c>
      <c r="B219" s="18" t="s">
        <v>103</v>
      </c>
      <c r="C219" s="30">
        <v>7135.0</v>
      </c>
      <c r="D219" s="57" t="str">
        <f t="shared" si="1"/>
        <v>NJBlue Raspberry Indica 100mg THC Fruit Chews</v>
      </c>
    </row>
    <row r="220" ht="14.25" hidden="1" customHeight="1">
      <c r="A220" s="11" t="s">
        <v>38</v>
      </c>
      <c r="B220" s="11" t="s">
        <v>927</v>
      </c>
      <c r="C220" s="28">
        <v>0.0</v>
      </c>
      <c r="D220" s="57" t="str">
        <f t="shared" si="1"/>
        <v>NJGreen Apple CBG:THC 1:1 Fruit Chews</v>
      </c>
    </row>
    <row r="221" ht="14.25" hidden="1" customHeight="1">
      <c r="A221" s="18" t="s">
        <v>38</v>
      </c>
      <c r="B221" s="18" t="s">
        <v>106</v>
      </c>
      <c r="C221" s="30">
        <v>3364.0</v>
      </c>
      <c r="D221" s="57" t="str">
        <f t="shared" si="1"/>
        <v>NJJamberry CBN:THC 1:1 Fruit Chews</v>
      </c>
    </row>
    <row r="222" ht="14.25" hidden="1" customHeight="1">
      <c r="A222" s="11" t="s">
        <v>38</v>
      </c>
      <c r="B222" s="11" t="s">
        <v>104</v>
      </c>
      <c r="C222" s="28">
        <v>6311.0</v>
      </c>
      <c r="D222" s="57" t="str">
        <f t="shared" si="1"/>
        <v>NJPeach Sativa 100mg THC Fruit Chews</v>
      </c>
    </row>
    <row r="223" ht="14.25" hidden="1" customHeight="1">
      <c r="A223" s="18" t="s">
        <v>38</v>
      </c>
      <c r="B223" s="18" t="s">
        <v>107</v>
      </c>
      <c r="C223" s="30">
        <v>6580.0</v>
      </c>
      <c r="D223" s="57" t="str">
        <f t="shared" si="1"/>
        <v>NJSour Blue Raspberry Indica 100mg THC Fruit Chews</v>
      </c>
    </row>
    <row r="224" ht="14.25" hidden="1" customHeight="1">
      <c r="A224" s="11" t="s">
        <v>38</v>
      </c>
      <c r="B224" s="11" t="s">
        <v>928</v>
      </c>
      <c r="C224" s="28">
        <v>0.0</v>
      </c>
      <c r="D224" s="57" t="str">
        <f t="shared" si="1"/>
        <v>NJSour Green Apple CBG:THC 1:1 Fruit Chews</v>
      </c>
    </row>
    <row r="225" ht="14.25" hidden="1" customHeight="1">
      <c r="A225" s="18" t="s">
        <v>38</v>
      </c>
      <c r="B225" s="18" t="s">
        <v>110</v>
      </c>
      <c r="C225" s="30">
        <v>4662.0</v>
      </c>
      <c r="D225" s="57" t="str">
        <f t="shared" si="1"/>
        <v>NJSour Jamberry CBN:THC 1:1 Fruit Chews</v>
      </c>
    </row>
    <row r="226" ht="14.25" hidden="1" customHeight="1">
      <c r="A226" s="11" t="s">
        <v>38</v>
      </c>
      <c r="B226" s="11" t="s">
        <v>108</v>
      </c>
      <c r="C226" s="28">
        <v>4430.0</v>
      </c>
      <c r="D226" s="57" t="str">
        <f t="shared" si="1"/>
        <v>NJSour Peach Sativa 100mg THC Fruit Chews</v>
      </c>
    </row>
    <row r="227" ht="14.25" hidden="1" customHeight="1">
      <c r="A227" s="18" t="s">
        <v>38</v>
      </c>
      <c r="B227" s="18" t="s">
        <v>929</v>
      </c>
      <c r="C227" s="30">
        <v>0.0</v>
      </c>
      <c r="D227" s="57" t="str">
        <f t="shared" si="1"/>
        <v>NJSour Tropical Fruit CBD:THC 1:1 Fruit Chews</v>
      </c>
    </row>
    <row r="228" ht="14.25" hidden="1" customHeight="1">
      <c r="A228" s="11" t="s">
        <v>38</v>
      </c>
      <c r="B228" s="11" t="s">
        <v>109</v>
      </c>
      <c r="C228" s="28">
        <v>5431.0</v>
      </c>
      <c r="D228" s="57" t="str">
        <f t="shared" si="1"/>
        <v>NJSour Watermelon Hybrid 100mg THC Fruit Chews</v>
      </c>
    </row>
    <row r="229" ht="14.25" hidden="1" customHeight="1">
      <c r="A229" s="18" t="s">
        <v>38</v>
      </c>
      <c r="B229" s="18" t="s">
        <v>335</v>
      </c>
      <c r="C229" s="30">
        <v>0.0</v>
      </c>
      <c r="D229" s="57" t="str">
        <f t="shared" si="1"/>
        <v>NJSpinello Rosin Infused Fruit Chews - 100mg THC - Blueberry Indica</v>
      </c>
    </row>
    <row r="230" ht="14.25" hidden="1" customHeight="1">
      <c r="A230" s="11" t="s">
        <v>38</v>
      </c>
      <c r="B230" s="11" t="s">
        <v>333</v>
      </c>
      <c r="C230" s="28">
        <v>0.0</v>
      </c>
      <c r="D230" s="57" t="str">
        <f t="shared" si="1"/>
        <v>NJSpinello Rosin Infused Fruit Chews - 100mg THC - Mango Sativa</v>
      </c>
    </row>
    <row r="231" ht="14.25" hidden="1" customHeight="1">
      <c r="A231" s="18" t="s">
        <v>38</v>
      </c>
      <c r="B231" s="18" t="s">
        <v>334</v>
      </c>
      <c r="C231" s="30">
        <v>0.0</v>
      </c>
      <c r="D231" s="57" t="str">
        <f t="shared" si="1"/>
        <v>NJSpinello Rosin Infused Fruit Chews - 100mg THC - Peach Hybrid</v>
      </c>
    </row>
    <row r="232" ht="14.25" hidden="1" customHeight="1">
      <c r="A232" s="11" t="s">
        <v>38</v>
      </c>
      <c r="B232" s="11" t="s">
        <v>930</v>
      </c>
      <c r="C232" s="28">
        <v>0.0</v>
      </c>
      <c r="D232" s="57" t="str">
        <f t="shared" si="1"/>
        <v>NJTropical Fruit CBD:THC 1:1 Fruit Chews</v>
      </c>
    </row>
    <row r="233" ht="14.25" hidden="1" customHeight="1">
      <c r="A233" s="18" t="s">
        <v>38</v>
      </c>
      <c r="B233" s="18" t="s">
        <v>105</v>
      </c>
      <c r="C233" s="30">
        <v>3609.0</v>
      </c>
      <c r="D233" s="57" t="str">
        <f t="shared" si="1"/>
        <v>NJWatermelon Hybrid 100mg THC Fruit Chews</v>
      </c>
    </row>
    <row r="234" ht="14.25" hidden="1" customHeight="1">
      <c r="A234" s="11" t="s">
        <v>48</v>
      </c>
      <c r="B234" s="11" t="s">
        <v>848</v>
      </c>
      <c r="C234" s="28">
        <v>0.0</v>
      </c>
      <c r="D234" s="57" t="str">
        <f t="shared" si="1"/>
        <v>NMBlue Dream - 2g Live Resin Disposable Vape</v>
      </c>
    </row>
    <row r="235" ht="14.25" hidden="1" customHeight="1">
      <c r="A235" s="18" t="s">
        <v>48</v>
      </c>
      <c r="B235" s="18" t="s">
        <v>875</v>
      </c>
      <c r="C235" s="30">
        <v>-10.0</v>
      </c>
      <c r="D235" s="57" t="str">
        <f t="shared" si="1"/>
        <v>NMBlue Raspberry Indica 1000 mg THC Fruit Chews (Medical)</v>
      </c>
    </row>
    <row r="236" ht="14.25" hidden="1" customHeight="1">
      <c r="A236" s="11" t="s">
        <v>48</v>
      </c>
      <c r="B236" s="11" t="s">
        <v>103</v>
      </c>
      <c r="C236" s="28">
        <v>1989.0</v>
      </c>
      <c r="D236" s="57" t="str">
        <f t="shared" si="1"/>
        <v>NMBlue Raspberry Indica 100mg THC Fruit Chews</v>
      </c>
    </row>
    <row r="237" ht="14.25" hidden="1" customHeight="1">
      <c r="A237" s="18" t="s">
        <v>48</v>
      </c>
      <c r="B237" s="18" t="s">
        <v>849</v>
      </c>
      <c r="C237" s="30">
        <v>0.0</v>
      </c>
      <c r="D237" s="57" t="str">
        <f t="shared" si="1"/>
        <v>NMBlueberry OG - 2g Live Resin Disposable Vape</v>
      </c>
    </row>
    <row r="238" ht="14.25" hidden="1" customHeight="1">
      <c r="A238" s="11" t="s">
        <v>48</v>
      </c>
      <c r="B238" s="11" t="s">
        <v>850</v>
      </c>
      <c r="C238" s="28">
        <v>0.0</v>
      </c>
      <c r="D238" s="57" t="str">
        <f t="shared" si="1"/>
        <v>NMCalifornia Cherry - 2g Live Resin Disposable Vape</v>
      </c>
    </row>
    <row r="239" ht="14.25" hidden="1" customHeight="1">
      <c r="A239" s="18" t="s">
        <v>48</v>
      </c>
      <c r="B239" s="18" t="s">
        <v>851</v>
      </c>
      <c r="C239" s="30">
        <v>0.0</v>
      </c>
      <c r="D239" s="57" t="str">
        <f t="shared" si="1"/>
        <v>NMCantaloupe Apple - 2g Live Resin Disposable Vape</v>
      </c>
    </row>
    <row r="240" ht="14.25" hidden="1" customHeight="1">
      <c r="A240" s="11" t="s">
        <v>48</v>
      </c>
      <c r="B240" s="11" t="s">
        <v>845</v>
      </c>
      <c r="C240" s="28">
        <v>3567.0</v>
      </c>
      <c r="D240" s="57" t="str">
        <f t="shared" si="1"/>
        <v>NMGreen Apple 100mg CBG : 100mg THC Scored Single Piece Fruit Chew</v>
      </c>
    </row>
    <row r="241" ht="14.25" hidden="1" customHeight="1">
      <c r="A241" s="18" t="s">
        <v>48</v>
      </c>
      <c r="B241" s="18" t="s">
        <v>490</v>
      </c>
      <c r="C241" s="30">
        <v>-10.0</v>
      </c>
      <c r="D241" s="57" t="str">
        <f t="shared" si="1"/>
        <v>NMJamberry 100mg CBN : 100mg THC Fruit Chews</v>
      </c>
    </row>
    <row r="242" ht="14.25" hidden="1" customHeight="1">
      <c r="A242" s="11" t="s">
        <v>48</v>
      </c>
      <c r="B242" s="11" t="s">
        <v>843</v>
      </c>
      <c r="C242" s="28">
        <v>0.0</v>
      </c>
      <c r="D242" s="57" t="str">
        <f t="shared" si="1"/>
        <v>NMJamberry 50mg CBN : 50mg THC Fruit Chews</v>
      </c>
    </row>
    <row r="243" ht="14.25" hidden="1" customHeight="1">
      <c r="A243" s="18" t="s">
        <v>48</v>
      </c>
      <c r="B243" s="18" t="s">
        <v>852</v>
      </c>
      <c r="C243" s="30">
        <v>0.0</v>
      </c>
      <c r="D243" s="57" t="str">
        <f t="shared" si="1"/>
        <v>NMLemon Jack - 2g Live Resin Disposable Vape</v>
      </c>
    </row>
    <row r="244" ht="14.25" hidden="1" customHeight="1">
      <c r="A244" s="11" t="s">
        <v>48</v>
      </c>
      <c r="B244" s="11" t="s">
        <v>853</v>
      </c>
      <c r="C244" s="28">
        <v>0.0</v>
      </c>
      <c r="D244" s="57" t="str">
        <f t="shared" si="1"/>
        <v>NMMelon Berry - 2g Live Resin Disposable Vape</v>
      </c>
    </row>
    <row r="245" ht="14.25" hidden="1" customHeight="1">
      <c r="A245" s="18" t="s">
        <v>48</v>
      </c>
      <c r="B245" s="18" t="s">
        <v>897</v>
      </c>
      <c r="C245" s="30">
        <v>0.0</v>
      </c>
      <c r="D245" s="57" t="str">
        <f t="shared" si="1"/>
        <v>NMOozeX - Acapulco Gold - 1g Infused Preroll</v>
      </c>
    </row>
    <row r="246" ht="14.25" hidden="1" customHeight="1">
      <c r="A246" s="11" t="s">
        <v>48</v>
      </c>
      <c r="B246" s="11" t="s">
        <v>908</v>
      </c>
      <c r="C246" s="28">
        <v>0.0</v>
      </c>
      <c r="D246" s="57" t="str">
        <f t="shared" si="1"/>
        <v>NMOozeX - Animal Cookies - 1g/5Pk Infused Prerolls</v>
      </c>
    </row>
    <row r="247" ht="14.25" hidden="1" customHeight="1">
      <c r="A247" s="18" t="s">
        <v>48</v>
      </c>
      <c r="B247" s="18" t="s">
        <v>867</v>
      </c>
      <c r="C247" s="30">
        <v>0.0</v>
      </c>
      <c r="D247" s="57" t="str">
        <f t="shared" si="1"/>
        <v>NMOozeX - Blue Dream - 1g Distillate Boost</v>
      </c>
    </row>
    <row r="248" ht="14.25" hidden="1" customHeight="1">
      <c r="A248" s="11" t="s">
        <v>48</v>
      </c>
      <c r="B248" s="11" t="s">
        <v>912</v>
      </c>
      <c r="C248" s="28">
        <v>0.0</v>
      </c>
      <c r="D248" s="57" t="str">
        <f t="shared" si="1"/>
        <v>NMOozeX - Blueberry Muffin - 1g/5Pk Infused Prerolls</v>
      </c>
    </row>
    <row r="249" ht="14.25" hidden="1" customHeight="1">
      <c r="A249" s="18" t="s">
        <v>48</v>
      </c>
      <c r="B249" s="18" t="s">
        <v>909</v>
      </c>
      <c r="C249" s="30">
        <v>0.0</v>
      </c>
      <c r="D249" s="57" t="str">
        <f t="shared" si="1"/>
        <v>NMOozeX - Candy Apple - 1g/5Pk Infused Prerolls</v>
      </c>
    </row>
    <row r="250" ht="14.25" hidden="1" customHeight="1">
      <c r="A250" s="11" t="s">
        <v>48</v>
      </c>
      <c r="B250" s="11" t="s">
        <v>870</v>
      </c>
      <c r="C250" s="28">
        <v>0.0</v>
      </c>
      <c r="D250" s="57" t="str">
        <f t="shared" si="1"/>
        <v>NMOozeX - Cherry Gelato - 1g Distillate Boost</v>
      </c>
    </row>
    <row r="251" ht="14.25" hidden="1" customHeight="1">
      <c r="A251" s="18" t="s">
        <v>48</v>
      </c>
      <c r="B251" s="18" t="s">
        <v>888</v>
      </c>
      <c r="C251" s="30">
        <v>0.0</v>
      </c>
      <c r="D251" s="57" t="str">
        <f t="shared" si="1"/>
        <v>NMOozeX - Crunch Berries- 1g Infused Preroll</v>
      </c>
    </row>
    <row r="252" ht="14.25" hidden="1" customHeight="1">
      <c r="A252" s="11" t="s">
        <v>48</v>
      </c>
      <c r="B252" s="11" t="s">
        <v>880</v>
      </c>
      <c r="C252" s="28">
        <v>0.0</v>
      </c>
      <c r="D252" s="57" t="str">
        <f t="shared" si="1"/>
        <v>NMOozeX - Forbidden Fruit - 1g Vape Cartridge</v>
      </c>
    </row>
    <row r="253" ht="14.25" hidden="1" customHeight="1">
      <c r="A253" s="18" t="s">
        <v>48</v>
      </c>
      <c r="B253" s="18" t="s">
        <v>901</v>
      </c>
      <c r="C253" s="30">
        <v>0.0</v>
      </c>
      <c r="D253" s="57" t="str">
        <f t="shared" si="1"/>
        <v>NMOozeX - Glazed Donuts - 0.5g/10Pk Infused Pre-Rolls</v>
      </c>
    </row>
    <row r="254" ht="14.25" hidden="1" customHeight="1">
      <c r="A254" s="11" t="s">
        <v>48</v>
      </c>
      <c r="B254" s="11" t="s">
        <v>881</v>
      </c>
      <c r="C254" s="28">
        <v>0.0</v>
      </c>
      <c r="D254" s="57" t="str">
        <f t="shared" si="1"/>
        <v>NMOozeX - Ice Cream Cake - 1g Vape Cartridge</v>
      </c>
    </row>
    <row r="255" ht="14.25" hidden="1" customHeight="1">
      <c r="A255" s="18" t="s">
        <v>48</v>
      </c>
      <c r="B255" s="18" t="s">
        <v>889</v>
      </c>
      <c r="C255" s="30">
        <v>0.0</v>
      </c>
      <c r="D255" s="57" t="str">
        <f t="shared" si="1"/>
        <v>NMOozeX - Jealousy Pie - 1g Infused Pre-Roll</v>
      </c>
    </row>
    <row r="256" ht="14.25" hidden="1" customHeight="1">
      <c r="A256" s="11" t="s">
        <v>48</v>
      </c>
      <c r="B256" s="11" t="s">
        <v>902</v>
      </c>
      <c r="C256" s="28">
        <v>0.0</v>
      </c>
      <c r="D256" s="57" t="str">
        <f t="shared" si="1"/>
        <v>NMOozeX - Key Lime Pie - 0.5g/10Pk Infused Pre-Rolls</v>
      </c>
    </row>
    <row r="257" ht="14.25" hidden="1" customHeight="1">
      <c r="A257" s="18" t="s">
        <v>48</v>
      </c>
      <c r="B257" s="18" t="s">
        <v>910</v>
      </c>
      <c r="C257" s="30">
        <v>0.0</v>
      </c>
      <c r="D257" s="57" t="str">
        <f t="shared" si="1"/>
        <v>NMOozeX - Northern Lights - 1g/5Pk Infused Prerolls</v>
      </c>
    </row>
    <row r="258" ht="14.25" hidden="1" customHeight="1">
      <c r="A258" s="11" t="s">
        <v>48</v>
      </c>
      <c r="B258" s="11" t="s">
        <v>900</v>
      </c>
      <c r="C258" s="28">
        <v>0.0</v>
      </c>
      <c r="D258" s="57" t="str">
        <f t="shared" si="1"/>
        <v>NMOozeX - Orange Creamsicle - 0.5g/10Pk Infused Pre-Rolls</v>
      </c>
    </row>
    <row r="259" ht="14.25" hidden="1" customHeight="1">
      <c r="A259" s="18" t="s">
        <v>48</v>
      </c>
      <c r="B259" s="18" t="s">
        <v>869</v>
      </c>
      <c r="C259" s="30">
        <v>0.0</v>
      </c>
      <c r="D259" s="57" t="str">
        <f t="shared" si="1"/>
        <v>NMOozeX - Peach OG - 1g Distillate Boost</v>
      </c>
    </row>
    <row r="260" ht="14.25" hidden="1" customHeight="1">
      <c r="A260" s="11" t="s">
        <v>48</v>
      </c>
      <c r="B260" s="11" t="s">
        <v>911</v>
      </c>
      <c r="C260" s="28">
        <v>0.0</v>
      </c>
      <c r="D260" s="57" t="str">
        <f t="shared" si="1"/>
        <v>NMOozeX - Pineapple Punch - 1g/5Pk Infused Prerolls</v>
      </c>
    </row>
    <row r="261" ht="14.25" hidden="1" customHeight="1">
      <c r="A261" s="18" t="s">
        <v>48</v>
      </c>
      <c r="B261" s="18" t="s">
        <v>882</v>
      </c>
      <c r="C261" s="30">
        <v>0.0</v>
      </c>
      <c r="D261" s="57" t="str">
        <f t="shared" si="1"/>
        <v>NMOozeX - Pineapple Trainwreck - 1g Vape Cartridge</v>
      </c>
    </row>
    <row r="262" ht="14.25" hidden="1" customHeight="1">
      <c r="A262" s="11" t="s">
        <v>48</v>
      </c>
      <c r="B262" s="11" t="s">
        <v>868</v>
      </c>
      <c r="C262" s="28">
        <v>0.0</v>
      </c>
      <c r="D262" s="57" t="str">
        <f t="shared" si="1"/>
        <v>NMOozeX - Rainbow Runtz - 1g Distillate Boost</v>
      </c>
    </row>
    <row r="263" ht="14.25" hidden="1" customHeight="1">
      <c r="A263" s="18" t="s">
        <v>48</v>
      </c>
      <c r="B263" s="18" t="s">
        <v>887</v>
      </c>
      <c r="C263" s="30">
        <v>0.0</v>
      </c>
      <c r="D263" s="57" t="str">
        <f t="shared" si="1"/>
        <v>NMOozeX - Rainbow Sherbert - 0.5g/10Pk Infused Pre-Rolls</v>
      </c>
    </row>
    <row r="264" ht="14.25" hidden="1" customHeight="1">
      <c r="A264" s="11" t="s">
        <v>48</v>
      </c>
      <c r="B264" s="11" t="s">
        <v>871</v>
      </c>
      <c r="C264" s="28">
        <v>0.0</v>
      </c>
      <c r="D264" s="57" t="str">
        <f t="shared" si="1"/>
        <v>NMOozeX - Sour Bubble - 1g Distillate Boost</v>
      </c>
    </row>
    <row r="265" ht="14.25" hidden="1" customHeight="1">
      <c r="A265" s="18" t="s">
        <v>48</v>
      </c>
      <c r="B265" s="18" t="s">
        <v>883</v>
      </c>
      <c r="C265" s="30">
        <v>0.0</v>
      </c>
      <c r="D265" s="57" t="str">
        <f t="shared" si="1"/>
        <v>NMOozeX - Super Lemon Haze - 1g Vape Cartridge</v>
      </c>
    </row>
    <row r="266" ht="14.25" hidden="1" customHeight="1">
      <c r="A266" s="11" t="s">
        <v>48</v>
      </c>
      <c r="B266" s="11" t="s">
        <v>884</v>
      </c>
      <c r="C266" s="28">
        <v>0.0</v>
      </c>
      <c r="D266" s="57" t="str">
        <f t="shared" si="1"/>
        <v>NMOozeX - Tropicanna - 1g Vape Cartridge</v>
      </c>
    </row>
    <row r="267" ht="14.25" hidden="1" customHeight="1">
      <c r="A267" s="18" t="s">
        <v>48</v>
      </c>
      <c r="B267" s="18" t="s">
        <v>886</v>
      </c>
      <c r="C267" s="30">
        <v>0.0</v>
      </c>
      <c r="D267" s="57" t="str">
        <f t="shared" si="1"/>
        <v>NMOozeX - Watermelon Splash - 0.5g/10Pk Infused Pre-Rolls</v>
      </c>
    </row>
    <row r="268" ht="14.25" hidden="1" customHeight="1">
      <c r="A268" s="11" t="s">
        <v>48</v>
      </c>
      <c r="B268" s="11" t="s">
        <v>872</v>
      </c>
      <c r="C268" s="28">
        <v>0.0</v>
      </c>
      <c r="D268" s="57" t="str">
        <f t="shared" si="1"/>
        <v>NMOozeX - Wedding Cake - 1g Distillate Boost</v>
      </c>
    </row>
    <row r="269" ht="14.25" hidden="1" customHeight="1">
      <c r="A269" s="18" t="s">
        <v>48</v>
      </c>
      <c r="B269" s="18" t="s">
        <v>890</v>
      </c>
      <c r="C269" s="30">
        <v>0.0</v>
      </c>
      <c r="D269" s="57" t="str">
        <f t="shared" si="1"/>
        <v>NMOozeX - White Gusherz - 1g Infused Pre-Roll</v>
      </c>
    </row>
    <row r="270" ht="14.25" hidden="1" customHeight="1">
      <c r="A270" s="11" t="s">
        <v>48</v>
      </c>
      <c r="B270" s="11" t="s">
        <v>885</v>
      </c>
      <c r="C270" s="28">
        <v>0.0</v>
      </c>
      <c r="D270" s="57" t="str">
        <f t="shared" si="1"/>
        <v>NMOozeX - White Truffle - 1g Vape Cartridge</v>
      </c>
    </row>
    <row r="271" ht="14.25" hidden="1" customHeight="1">
      <c r="A271" s="18" t="s">
        <v>48</v>
      </c>
      <c r="B271" s="18" t="s">
        <v>891</v>
      </c>
      <c r="C271" s="30">
        <v>0.0</v>
      </c>
      <c r="D271" s="57" t="str">
        <f t="shared" si="1"/>
        <v>NMOozeX - White Widow - 1g Infused Pre-Roll</v>
      </c>
    </row>
    <row r="272" ht="14.25" hidden="1" customHeight="1">
      <c r="A272" s="11" t="s">
        <v>48</v>
      </c>
      <c r="B272" s="11" t="s">
        <v>876</v>
      </c>
      <c r="C272" s="28">
        <v>0.0</v>
      </c>
      <c r="D272" s="57" t="str">
        <f t="shared" si="1"/>
        <v>NMPeach Sativa 1000 mg THC Fruit Chews (Medical)</v>
      </c>
    </row>
    <row r="273" ht="14.25" hidden="1" customHeight="1">
      <c r="A273" s="18" t="s">
        <v>48</v>
      </c>
      <c r="B273" s="18" t="s">
        <v>104</v>
      </c>
      <c r="C273" s="30">
        <v>-10.0</v>
      </c>
      <c r="D273" s="57" t="str">
        <f t="shared" si="1"/>
        <v>NMPeach Sativa 100mg THC Fruit Chews</v>
      </c>
    </row>
    <row r="274" ht="14.25" hidden="1" customHeight="1">
      <c r="A274" s="11" t="s">
        <v>48</v>
      </c>
      <c r="B274" s="11" t="s">
        <v>854</v>
      </c>
      <c r="C274" s="28">
        <v>0.0</v>
      </c>
      <c r="D274" s="57" t="str">
        <f t="shared" si="1"/>
        <v>NMPink Lemonade - 2g Live Resin Disposable Vape</v>
      </c>
    </row>
    <row r="275" ht="14.25" hidden="1" customHeight="1">
      <c r="A275" s="18" t="s">
        <v>48</v>
      </c>
      <c r="B275" s="18" t="s">
        <v>855</v>
      </c>
      <c r="C275" s="30">
        <v>0.0</v>
      </c>
      <c r="D275" s="57" t="str">
        <f t="shared" si="1"/>
        <v>NMPomelo Grape - 2g Live Resin Disposable Vape</v>
      </c>
    </row>
    <row r="276" ht="14.25" hidden="1" customHeight="1">
      <c r="A276" s="11" t="s">
        <v>48</v>
      </c>
      <c r="B276" s="11" t="s">
        <v>856</v>
      </c>
      <c r="C276" s="28">
        <v>0.0</v>
      </c>
      <c r="D276" s="57" t="str">
        <f t="shared" si="1"/>
        <v>NMPurple Punch - 2g Live Resin Disposable Vape</v>
      </c>
    </row>
    <row r="277" ht="14.25" hidden="1" customHeight="1">
      <c r="A277" s="18" t="s">
        <v>48</v>
      </c>
      <c r="B277" s="18" t="s">
        <v>874</v>
      </c>
      <c r="C277" s="30">
        <v>0.0</v>
      </c>
      <c r="D277" s="57" t="str">
        <f t="shared" si="1"/>
        <v>NMSour Blue Raspberry Indica 1000 mg THC Fruit Chews (Medical)</v>
      </c>
    </row>
    <row r="278" ht="14.25" hidden="1" customHeight="1">
      <c r="A278" s="11" t="s">
        <v>48</v>
      </c>
      <c r="B278" s="11" t="s">
        <v>107</v>
      </c>
      <c r="C278" s="28">
        <v>-10.0</v>
      </c>
      <c r="D278" s="57" t="str">
        <f t="shared" si="1"/>
        <v>NMSour Blue Raspberry Indica 100mg THC Fruit Chews</v>
      </c>
    </row>
    <row r="279" ht="14.25" hidden="1" customHeight="1">
      <c r="A279" s="18" t="s">
        <v>48</v>
      </c>
      <c r="B279" s="18" t="s">
        <v>846</v>
      </c>
      <c r="C279" s="30">
        <v>0.0</v>
      </c>
      <c r="D279" s="57" t="str">
        <f t="shared" si="1"/>
        <v>NMSour Green Apple 100mg CBG : 100mg THC Scored Single Piece Fruit Chew</v>
      </c>
    </row>
    <row r="280" ht="14.25" hidden="1" customHeight="1">
      <c r="A280" s="11" t="s">
        <v>48</v>
      </c>
      <c r="B280" s="11" t="s">
        <v>499</v>
      </c>
      <c r="C280" s="28">
        <v>-10.0</v>
      </c>
      <c r="D280" s="57" t="str">
        <f t="shared" si="1"/>
        <v>NMSour Jamberry 100mg CBN : 100mg THC Fruit Chews</v>
      </c>
    </row>
    <row r="281" ht="14.25" hidden="1" customHeight="1">
      <c r="A281" s="18" t="s">
        <v>48</v>
      </c>
      <c r="B281" s="18" t="s">
        <v>844</v>
      </c>
      <c r="C281" s="30">
        <v>0.0</v>
      </c>
      <c r="D281" s="57" t="str">
        <f t="shared" si="1"/>
        <v>NMSour Jamberry 50mg CBN : 50mg THC Fruit Chews</v>
      </c>
    </row>
    <row r="282" ht="14.25" hidden="1" customHeight="1">
      <c r="A282" s="11" t="s">
        <v>48</v>
      </c>
      <c r="B282" s="11" t="s">
        <v>877</v>
      </c>
      <c r="C282" s="28">
        <v>0.0</v>
      </c>
      <c r="D282" s="57" t="str">
        <f t="shared" si="1"/>
        <v>NMSour Peach Sativa 1000 mg THC Fruit Chews (Medical)</v>
      </c>
    </row>
    <row r="283" ht="14.25" hidden="1" customHeight="1">
      <c r="A283" s="18" t="s">
        <v>48</v>
      </c>
      <c r="B283" s="18" t="s">
        <v>108</v>
      </c>
      <c r="C283" s="30">
        <v>-10.0</v>
      </c>
      <c r="D283" s="57" t="str">
        <f t="shared" si="1"/>
        <v>NMSour Peach Sativa 100mg THC Fruit Chews</v>
      </c>
    </row>
    <row r="284" ht="14.25" hidden="1" customHeight="1">
      <c r="A284" s="11" t="s">
        <v>48</v>
      </c>
      <c r="B284" s="11" t="s">
        <v>904</v>
      </c>
      <c r="C284" s="28">
        <v>-10.0</v>
      </c>
      <c r="D284" s="57" t="str">
        <f t="shared" si="1"/>
        <v>NMSour Tropical Fruit 1:1 - 100mg CBD : 100mg THC Fruit Chews</v>
      </c>
    </row>
    <row r="285" ht="14.25" hidden="1" customHeight="1">
      <c r="A285" s="18" t="s">
        <v>48</v>
      </c>
      <c r="B285" s="18" t="s">
        <v>878</v>
      </c>
      <c r="C285" s="30">
        <v>0.0</v>
      </c>
      <c r="D285" s="57" t="str">
        <f t="shared" si="1"/>
        <v>NMSour Watermelon Hybrid 1000 mg THC Fruit Chews (Medical)</v>
      </c>
    </row>
    <row r="286" ht="14.25" hidden="1" customHeight="1">
      <c r="A286" s="11" t="s">
        <v>48</v>
      </c>
      <c r="B286" s="11" t="s">
        <v>109</v>
      </c>
      <c r="C286" s="28">
        <v>-10.0</v>
      </c>
      <c r="D286" s="57" t="str">
        <f t="shared" si="1"/>
        <v>NMSour Watermelon Hybrid 100mg THC Fruit Chews</v>
      </c>
    </row>
    <row r="287" ht="14.25" hidden="1" customHeight="1">
      <c r="A287" s="18" t="s">
        <v>48</v>
      </c>
      <c r="B287" s="18" t="s">
        <v>842</v>
      </c>
      <c r="C287" s="30">
        <v>3485.0</v>
      </c>
      <c r="D287" s="57" t="str">
        <f t="shared" si="1"/>
        <v>NMSour Watermelon Hybrid 100mg THC Scored Single Piece Fruit Chew</v>
      </c>
    </row>
    <row r="288" ht="14.25" hidden="1" customHeight="1">
      <c r="A288" s="11" t="s">
        <v>48</v>
      </c>
      <c r="B288" s="11" t="s">
        <v>861</v>
      </c>
      <c r="C288" s="28">
        <v>0.0</v>
      </c>
      <c r="D288" s="57" t="str">
        <f t="shared" si="1"/>
        <v>NMSunrise Cannabis - Amnesia Haze - 1g Live Resin Vape Cartridge</v>
      </c>
    </row>
    <row r="289" ht="14.25" hidden="1" customHeight="1">
      <c r="A289" s="18" t="s">
        <v>48</v>
      </c>
      <c r="B289" s="18" t="s">
        <v>895</v>
      </c>
      <c r="C289" s="30">
        <v>0.0</v>
      </c>
      <c r="D289" s="57" t="str">
        <f t="shared" si="1"/>
        <v>NMSunrise Cannabis - Blackberry Kush - 3g Disposable</v>
      </c>
    </row>
    <row r="290" ht="14.25" hidden="1" customHeight="1">
      <c r="A290" s="11" t="s">
        <v>48</v>
      </c>
      <c r="B290" s="11" t="s">
        <v>892</v>
      </c>
      <c r="C290" s="28">
        <v>0.0</v>
      </c>
      <c r="D290" s="57" t="str">
        <f t="shared" si="1"/>
        <v>NMSunrise Cannabis - Blood Orange - 3g Disposable</v>
      </c>
    </row>
    <row r="291" ht="14.25" hidden="1" customHeight="1">
      <c r="A291" s="18" t="s">
        <v>48</v>
      </c>
      <c r="B291" s="18" t="s">
        <v>865</v>
      </c>
      <c r="C291" s="30">
        <v>0.0</v>
      </c>
      <c r="D291" s="57" t="str">
        <f t="shared" si="1"/>
        <v>NMSunrise Cannabis - Blue Cheese - 1g Live Resin Vape Cartridge</v>
      </c>
    </row>
    <row r="292" ht="14.25" hidden="1" customHeight="1">
      <c r="A292" s="11" t="s">
        <v>48</v>
      </c>
      <c r="B292" s="11" t="s">
        <v>863</v>
      </c>
      <c r="C292" s="28">
        <v>0.0</v>
      </c>
      <c r="D292" s="57" t="str">
        <f t="shared" si="1"/>
        <v>NMSunrise Cannabis - Blueberry Pie - 1g Live Resin Vape Cartridge</v>
      </c>
    </row>
    <row r="293" ht="14.25" hidden="1" customHeight="1">
      <c r="A293" s="18" t="s">
        <v>48</v>
      </c>
      <c r="B293" s="18" t="s">
        <v>896</v>
      </c>
      <c r="C293" s="30">
        <v>0.0</v>
      </c>
      <c r="D293" s="57" t="str">
        <f t="shared" si="1"/>
        <v>NMSunrise Cannabis - Cadillac Rainbow - 3g Disposable</v>
      </c>
    </row>
    <row r="294" ht="14.25" hidden="1" customHeight="1">
      <c r="A294" s="11" t="s">
        <v>48</v>
      </c>
      <c r="B294" s="11" t="s">
        <v>866</v>
      </c>
      <c r="C294" s="28">
        <v>0.0</v>
      </c>
      <c r="D294" s="57" t="str">
        <f t="shared" si="1"/>
        <v>NMSunrise Cannabis - Chem Dawg - 1g Live Resin Vape Cartridge</v>
      </c>
    </row>
    <row r="295" ht="14.25" hidden="1" customHeight="1">
      <c r="A295" s="18" t="s">
        <v>48</v>
      </c>
      <c r="B295" s="18" t="s">
        <v>862</v>
      </c>
      <c r="C295" s="30">
        <v>0.0</v>
      </c>
      <c r="D295" s="57" t="str">
        <f t="shared" si="1"/>
        <v>NMSunrise Cannabis - Forbidden Fruit - 1g Live Resin Vape Cartridge</v>
      </c>
    </row>
    <row r="296" ht="14.25" hidden="1" customHeight="1">
      <c r="A296" s="11" t="s">
        <v>48</v>
      </c>
      <c r="B296" s="11" t="s">
        <v>898</v>
      </c>
      <c r="C296" s="28">
        <v>0.0</v>
      </c>
      <c r="D296" s="57" t="str">
        <f t="shared" si="1"/>
        <v>NMSunrise Cannabis - Grape Pie - 3g Disposable</v>
      </c>
    </row>
    <row r="297" ht="14.25" hidden="1" customHeight="1">
      <c r="A297" s="18" t="s">
        <v>48</v>
      </c>
      <c r="B297" s="18" t="s">
        <v>906</v>
      </c>
      <c r="C297" s="30">
        <v>0.0</v>
      </c>
      <c r="D297" s="57" t="str">
        <f t="shared" si="1"/>
        <v>NMSunrise Cannabis - Lemon Cheesecake - 3g Disposable</v>
      </c>
    </row>
    <row r="298" ht="14.25" hidden="1" customHeight="1">
      <c r="A298" s="11" t="s">
        <v>48</v>
      </c>
      <c r="B298" s="11" t="s">
        <v>860</v>
      </c>
      <c r="C298" s="28">
        <v>0.0</v>
      </c>
      <c r="D298" s="57" t="str">
        <f t="shared" si="1"/>
        <v>NMSunrise Cannabis - Maui Wowie - 1g Live Resin Vape Cartridge</v>
      </c>
    </row>
    <row r="299" ht="14.25" hidden="1" customHeight="1">
      <c r="A299" s="18" t="s">
        <v>48</v>
      </c>
      <c r="B299" s="18" t="s">
        <v>905</v>
      </c>
      <c r="C299" s="30">
        <v>0.0</v>
      </c>
      <c r="D299" s="57" t="str">
        <f t="shared" si="1"/>
        <v>NMSunrise Cannabis - Peach Ringz - 3g Disposable</v>
      </c>
    </row>
    <row r="300" ht="14.25" hidden="1" customHeight="1">
      <c r="A300" s="11" t="s">
        <v>48</v>
      </c>
      <c r="B300" s="11" t="s">
        <v>907</v>
      </c>
      <c r="C300" s="28">
        <v>0.0</v>
      </c>
      <c r="D300" s="57" t="str">
        <f t="shared" si="1"/>
        <v>NMSunrise Cannabis - Pineapple Mojito - 3g Disposable</v>
      </c>
    </row>
    <row r="301" ht="14.25" hidden="1" customHeight="1">
      <c r="A301" s="18" t="s">
        <v>48</v>
      </c>
      <c r="B301" s="18" t="s">
        <v>893</v>
      </c>
      <c r="C301" s="30">
        <v>0.0</v>
      </c>
      <c r="D301" s="57" t="str">
        <f t="shared" si="1"/>
        <v>NMSunrise Cannabis - Raspberry Cough - 3g Disposable</v>
      </c>
    </row>
    <row r="302" ht="14.25" hidden="1" customHeight="1">
      <c r="A302" s="11" t="s">
        <v>48</v>
      </c>
      <c r="B302" s="11" t="s">
        <v>864</v>
      </c>
      <c r="C302" s="28">
        <v>0.0</v>
      </c>
      <c r="D302" s="57" t="str">
        <f t="shared" si="1"/>
        <v>NMSunrise Cannabis - Runtz OG -1g Live Resin Vape Cartridge</v>
      </c>
    </row>
    <row r="303" ht="14.25" hidden="1" customHeight="1">
      <c r="A303" s="18" t="s">
        <v>48</v>
      </c>
      <c r="B303" s="18" t="s">
        <v>858</v>
      </c>
      <c r="C303" s="30">
        <v>0.0</v>
      </c>
      <c r="D303" s="57" t="str">
        <f t="shared" si="1"/>
        <v>NMSunrise Cannabis - Sherbet Queen - 1g Live Resin Vape Cartridge</v>
      </c>
    </row>
    <row r="304" ht="14.25" hidden="1" customHeight="1">
      <c r="A304" s="11" t="s">
        <v>48</v>
      </c>
      <c r="B304" s="11" t="s">
        <v>899</v>
      </c>
      <c r="C304" s="28">
        <v>0.0</v>
      </c>
      <c r="D304" s="57" t="str">
        <f t="shared" si="1"/>
        <v>NMSunrise Cannabis - Strawberry Gelato - 3g Disposable</v>
      </c>
    </row>
    <row r="305" ht="14.25" hidden="1" customHeight="1">
      <c r="A305" s="18" t="s">
        <v>48</v>
      </c>
      <c r="B305" s="18" t="s">
        <v>859</v>
      </c>
      <c r="C305" s="30">
        <v>0.0</v>
      </c>
      <c r="D305" s="57" t="str">
        <f t="shared" si="1"/>
        <v>NMSunrise Cannabis - Tangerine Dream - 1g Live Resin Vape Cartridge</v>
      </c>
    </row>
    <row r="306" ht="14.25" hidden="1" customHeight="1">
      <c r="A306" s="11" t="s">
        <v>48</v>
      </c>
      <c r="B306" s="11" t="s">
        <v>894</v>
      </c>
      <c r="C306" s="28">
        <v>0.0</v>
      </c>
      <c r="D306" s="57" t="str">
        <f t="shared" si="1"/>
        <v>NMSunrise Cannabis - Watermelon OG - 3g Disposable</v>
      </c>
    </row>
    <row r="307" ht="14.25" hidden="1" customHeight="1">
      <c r="A307" s="18" t="s">
        <v>48</v>
      </c>
      <c r="B307" s="18" t="s">
        <v>873</v>
      </c>
      <c r="C307" s="30">
        <v>0.0</v>
      </c>
      <c r="D307" s="57" t="str">
        <f t="shared" si="1"/>
        <v>NMSunrise Cannabis - White Widow -1g Live Resin Vape Cartridge</v>
      </c>
    </row>
    <row r="308" ht="14.25" hidden="1" customHeight="1">
      <c r="A308" s="11" t="s">
        <v>48</v>
      </c>
      <c r="B308" s="11" t="s">
        <v>857</v>
      </c>
      <c r="C308" s="28">
        <v>0.0</v>
      </c>
      <c r="D308" s="57" t="str">
        <f t="shared" si="1"/>
        <v>NMSunset Sherbet - 2g Live Resin Disposable Vape</v>
      </c>
    </row>
    <row r="309" ht="14.25" hidden="1" customHeight="1">
      <c r="A309" s="18" t="s">
        <v>48</v>
      </c>
      <c r="B309" s="18" t="s">
        <v>903</v>
      </c>
      <c r="C309" s="30">
        <v>-10.0</v>
      </c>
      <c r="D309" s="57" t="str">
        <f t="shared" si="1"/>
        <v>NMTropical Fruit 1:1 - 100mg CBD : 100mg THC Fruit Chews</v>
      </c>
    </row>
    <row r="310" ht="14.25" hidden="1" customHeight="1">
      <c r="A310" s="11" t="s">
        <v>48</v>
      </c>
      <c r="B310" s="11" t="s">
        <v>925</v>
      </c>
      <c r="C310" s="28">
        <v>0.0</v>
      </c>
      <c r="D310" s="57" t="str">
        <f t="shared" si="1"/>
        <v>NMVIP Sample Box</v>
      </c>
    </row>
    <row r="311" ht="14.25" hidden="1" customHeight="1">
      <c r="A311" s="18" t="s">
        <v>48</v>
      </c>
      <c r="B311" s="18" t="s">
        <v>879</v>
      </c>
      <c r="C311" s="30">
        <v>0.0</v>
      </c>
      <c r="D311" s="57" t="str">
        <f t="shared" si="1"/>
        <v>NMWatermelon Hybrid 1000mg THC Fruit Chews (Medical)</v>
      </c>
    </row>
    <row r="312" ht="14.25" hidden="1" customHeight="1">
      <c r="A312" s="11" t="s">
        <v>48</v>
      </c>
      <c r="B312" s="11" t="s">
        <v>105</v>
      </c>
      <c r="C312" s="28">
        <v>-10.0</v>
      </c>
      <c r="D312" s="57" t="str">
        <f t="shared" si="1"/>
        <v>NMWatermelon Hybrid 100mg THC Fruit Chews</v>
      </c>
    </row>
    <row r="313" ht="14.25" hidden="1" customHeight="1">
      <c r="A313" s="18" t="s">
        <v>48</v>
      </c>
      <c r="B313" s="18" t="s">
        <v>847</v>
      </c>
      <c r="C313" s="30">
        <v>412.0</v>
      </c>
      <c r="D313" s="57" t="str">
        <f t="shared" si="1"/>
        <v>NMWatermelon Hybrid 100mg THC Scored Single Piece Fruit Chew</v>
      </c>
    </row>
    <row r="314" ht="14.25" hidden="1" customHeight="1">
      <c r="A314" s="11" t="s">
        <v>46</v>
      </c>
      <c r="B314" s="11" t="s">
        <v>321</v>
      </c>
      <c r="C314" s="28">
        <v>0.0</v>
      </c>
      <c r="D314" s="57" t="str">
        <f t="shared" si="1"/>
        <v>NVBlackberry Indica 100mg THC Fruit Chews</v>
      </c>
    </row>
    <row r="315" ht="14.25" hidden="1" customHeight="1">
      <c r="A315" s="18" t="s">
        <v>46</v>
      </c>
      <c r="B315" s="18" t="s">
        <v>103</v>
      </c>
      <c r="C315" s="30">
        <v>1777.0</v>
      </c>
      <c r="D315" s="57" t="str">
        <f t="shared" si="1"/>
        <v>NVBlue Raspberry Indica 100mg THC Fruit Chews</v>
      </c>
    </row>
    <row r="316" ht="14.25" hidden="1" customHeight="1">
      <c r="A316" s="11" t="s">
        <v>46</v>
      </c>
      <c r="B316" s="11" t="s">
        <v>490</v>
      </c>
      <c r="C316" s="28">
        <v>1472.0</v>
      </c>
      <c r="D316" s="57" t="str">
        <f t="shared" si="1"/>
        <v>NVJamberry 100mg CBN : 100mg THC Fruit Chews</v>
      </c>
    </row>
    <row r="317" ht="14.25" hidden="1" customHeight="1">
      <c r="A317" s="18" t="s">
        <v>46</v>
      </c>
      <c r="B317" s="18" t="s">
        <v>931</v>
      </c>
      <c r="C317" s="30">
        <v>0.0</v>
      </c>
      <c r="D317" s="57" t="str">
        <f t="shared" si="1"/>
        <v>NVMango 100mg Live Resin Fruit Chews</v>
      </c>
    </row>
    <row r="318" ht="14.25" hidden="1" customHeight="1">
      <c r="A318" s="11" t="s">
        <v>46</v>
      </c>
      <c r="B318" s="11" t="s">
        <v>932</v>
      </c>
      <c r="C318" s="28">
        <v>0.0</v>
      </c>
      <c r="D318" s="57" t="str">
        <f t="shared" si="1"/>
        <v>NVNEW PRODUCT *Tropical Fruit 100mg CBD : 100mg THC Fruit Chews</v>
      </c>
    </row>
    <row r="319" ht="14.25" hidden="1" customHeight="1">
      <c r="A319" s="18" t="s">
        <v>46</v>
      </c>
      <c r="B319" s="18" t="s">
        <v>714</v>
      </c>
      <c r="C319" s="30">
        <v>910.0</v>
      </c>
      <c r="D319" s="57" t="str">
        <f t="shared" si="1"/>
        <v>NVNEW PRODUCT*Green Apple 100mg CBG : 100mg THC Fruit Chews</v>
      </c>
    </row>
    <row r="320" ht="14.25" hidden="1" customHeight="1">
      <c r="A320" s="11" t="s">
        <v>46</v>
      </c>
      <c r="B320" s="11" t="s">
        <v>104</v>
      </c>
      <c r="C320" s="28">
        <v>454.0</v>
      </c>
      <c r="D320" s="57" t="str">
        <f t="shared" si="1"/>
        <v>NVPeach Sativa 100mg THC Fruit Chews</v>
      </c>
    </row>
    <row r="321" ht="14.25" hidden="1" customHeight="1">
      <c r="A321" s="18" t="s">
        <v>46</v>
      </c>
      <c r="B321" s="18" t="s">
        <v>379</v>
      </c>
      <c r="C321" s="30">
        <v>0.0</v>
      </c>
      <c r="D321" s="57" t="str">
        <f t="shared" si="1"/>
        <v>NVSmokiez Non-Medicated Sample Candy - Refill Kit</v>
      </c>
    </row>
    <row r="322" ht="14.25" hidden="1" customHeight="1">
      <c r="A322" s="11" t="s">
        <v>46</v>
      </c>
      <c r="B322" s="11" t="s">
        <v>933</v>
      </c>
      <c r="C322" s="28">
        <v>0.0</v>
      </c>
      <c r="D322" s="57" t="str">
        <f t="shared" si="1"/>
        <v>NVSmokiez Non-Medicated Sample Jar</v>
      </c>
    </row>
    <row r="323" ht="14.25" hidden="1" customHeight="1">
      <c r="A323" s="18" t="s">
        <v>46</v>
      </c>
      <c r="B323" s="18" t="s">
        <v>921</v>
      </c>
      <c r="C323" s="30">
        <v>0.0</v>
      </c>
      <c r="D323" s="57" t="str">
        <f t="shared" si="1"/>
        <v>NVSmokiez Sticker Pack</v>
      </c>
    </row>
    <row r="324" ht="14.25" hidden="1" customHeight="1">
      <c r="A324" s="11" t="s">
        <v>46</v>
      </c>
      <c r="B324" s="11" t="s">
        <v>922</v>
      </c>
      <c r="C324" s="28">
        <v>0.0</v>
      </c>
      <c r="D324" s="57" t="str">
        <f t="shared" si="1"/>
        <v>NVSmokiez Swag Bag</v>
      </c>
    </row>
    <row r="325" ht="14.25" hidden="1" customHeight="1">
      <c r="A325" s="18" t="s">
        <v>46</v>
      </c>
      <c r="B325" s="18" t="s">
        <v>551</v>
      </c>
      <c r="C325" s="30">
        <v>0.0</v>
      </c>
      <c r="D325" s="57" t="str">
        <f t="shared" si="1"/>
        <v>NVSmokiez VIP Incentive Box</v>
      </c>
    </row>
    <row r="326" ht="14.25" hidden="1" customHeight="1">
      <c r="A326" s="11" t="s">
        <v>46</v>
      </c>
      <c r="B326" s="11" t="s">
        <v>934</v>
      </c>
      <c r="C326" s="28">
        <v>0.0</v>
      </c>
      <c r="D326" s="57" t="str">
        <f t="shared" si="1"/>
        <v>NVSour Blackberry 100mg THC Fruit Chews</v>
      </c>
    </row>
    <row r="327" ht="14.25" hidden="1" customHeight="1">
      <c r="A327" s="18" t="s">
        <v>46</v>
      </c>
      <c r="B327" s="18" t="s">
        <v>107</v>
      </c>
      <c r="C327" s="30">
        <v>1491.0</v>
      </c>
      <c r="D327" s="57" t="str">
        <f t="shared" si="1"/>
        <v>NVSour Blue Raspberry Indica 100mg THC Fruit Chews</v>
      </c>
    </row>
    <row r="328" ht="14.25" hidden="1" customHeight="1">
      <c r="A328" s="11" t="s">
        <v>46</v>
      </c>
      <c r="B328" s="11" t="s">
        <v>493</v>
      </c>
      <c r="C328" s="28">
        <v>1973.0</v>
      </c>
      <c r="D328" s="57" t="str">
        <f t="shared" si="1"/>
        <v>NVSour Green Apple 100mg CBG : 100mg THC Fruit Chews</v>
      </c>
    </row>
    <row r="329" ht="14.25" hidden="1" customHeight="1">
      <c r="A329" s="18" t="s">
        <v>46</v>
      </c>
      <c r="B329" s="18" t="s">
        <v>499</v>
      </c>
      <c r="C329" s="30">
        <v>1653.0</v>
      </c>
      <c r="D329" s="57" t="str">
        <f t="shared" si="1"/>
        <v>NVSour Jamberry 100mg CBN : 100mg THC Fruit Chews</v>
      </c>
    </row>
    <row r="330" ht="14.25" hidden="1" customHeight="1">
      <c r="A330" s="11" t="s">
        <v>46</v>
      </c>
      <c r="B330" s="11" t="s">
        <v>935</v>
      </c>
      <c r="C330" s="28">
        <v>0.0</v>
      </c>
      <c r="D330" s="57" t="str">
        <f t="shared" si="1"/>
        <v>NVSour Mango  100mg Live Resin Fruit Chews</v>
      </c>
    </row>
    <row r="331" ht="14.25" hidden="1" customHeight="1">
      <c r="A331" s="18" t="s">
        <v>46</v>
      </c>
      <c r="B331" s="18" t="s">
        <v>108</v>
      </c>
      <c r="C331" s="30">
        <v>1644.0</v>
      </c>
      <c r="D331" s="57" t="str">
        <f t="shared" si="1"/>
        <v>NVSour Peach Sativa 100mg THC Fruit Chews</v>
      </c>
    </row>
    <row r="332" ht="14.25" hidden="1" customHeight="1">
      <c r="A332" s="11" t="s">
        <v>46</v>
      </c>
      <c r="B332" s="11" t="s">
        <v>500</v>
      </c>
      <c r="C332" s="28">
        <v>0.0</v>
      </c>
      <c r="D332" s="57" t="str">
        <f t="shared" si="1"/>
        <v>NVSour Tropical Fruit 100mg CBD : 100mg THC Fruit Chews</v>
      </c>
    </row>
    <row r="333" ht="14.25" hidden="1" customHeight="1">
      <c r="A333" s="18" t="s">
        <v>46</v>
      </c>
      <c r="B333" s="18" t="s">
        <v>936</v>
      </c>
      <c r="C333" s="30">
        <v>0.0</v>
      </c>
      <c r="D333" s="57" t="str">
        <f t="shared" si="1"/>
        <v>NVSour Watermelon 100mg Live Resin Fruit Chews</v>
      </c>
    </row>
    <row r="334" ht="14.25" hidden="1" customHeight="1">
      <c r="A334" s="11" t="s">
        <v>46</v>
      </c>
      <c r="B334" s="11" t="s">
        <v>109</v>
      </c>
      <c r="C334" s="28">
        <v>1426.0</v>
      </c>
      <c r="D334" s="57" t="str">
        <f t="shared" si="1"/>
        <v>NVSour Watermelon Hybrid 100mg THC Fruit Chews</v>
      </c>
    </row>
    <row r="335" ht="14.25" hidden="1" customHeight="1">
      <c r="A335" s="18" t="s">
        <v>46</v>
      </c>
      <c r="B335" s="18" t="s">
        <v>712</v>
      </c>
      <c r="C335" s="30">
        <v>1086.0</v>
      </c>
      <c r="D335" s="57" t="str">
        <f t="shared" si="1"/>
        <v>NVSour Watermelon Hybrid 100mg THC Single Piece 10 Serving Fruit Chew</v>
      </c>
    </row>
    <row r="336" ht="14.25" hidden="1" customHeight="1">
      <c r="A336" s="11" t="s">
        <v>46</v>
      </c>
      <c r="B336" s="11" t="s">
        <v>937</v>
      </c>
      <c r="C336" s="28">
        <v>0.0</v>
      </c>
      <c r="D336" s="57" t="str">
        <f t="shared" si="1"/>
        <v>NVWatermelon  100mg Live Resin Fruit Chews</v>
      </c>
    </row>
    <row r="337" ht="14.25" hidden="1" customHeight="1">
      <c r="A337" s="18" t="s">
        <v>46</v>
      </c>
      <c r="B337" s="18" t="s">
        <v>105</v>
      </c>
      <c r="C337" s="30">
        <v>1913.0</v>
      </c>
      <c r="D337" s="57" t="str">
        <f t="shared" si="1"/>
        <v>NVWatermelon Hybrid 100mg THC Fruit Chews</v>
      </c>
    </row>
    <row r="338" ht="14.25" hidden="1" customHeight="1">
      <c r="A338" s="11" t="s">
        <v>46</v>
      </c>
      <c r="B338" s="11" t="s">
        <v>713</v>
      </c>
      <c r="C338" s="28">
        <v>964.0</v>
      </c>
      <c r="D338" s="57" t="str">
        <f t="shared" si="1"/>
        <v>NVWatermelon Hybrid 100mg THC Single Piece 10 Serving Fruit Chew</v>
      </c>
    </row>
    <row r="339" ht="14.25" customHeight="1">
      <c r="A339" s="18" t="s">
        <v>39</v>
      </c>
      <c r="B339" s="18" t="s">
        <v>938</v>
      </c>
      <c r="C339" s="30">
        <v>0.0</v>
      </c>
      <c r="D339" s="57" t="str">
        <f t="shared" si="1"/>
        <v>NYBlackberry- Display Bags</v>
      </c>
    </row>
    <row r="340" ht="14.25" customHeight="1">
      <c r="A340" s="11" t="s">
        <v>39</v>
      </c>
      <c r="B340" s="11" t="s">
        <v>157</v>
      </c>
      <c r="C340" s="28">
        <v>97.0</v>
      </c>
      <c r="D340" s="57" t="str">
        <f t="shared" si="1"/>
        <v>NYBlue Raspberry Indica - 100mg THC, 10 piece</v>
      </c>
    </row>
    <row r="341" ht="14.25" customHeight="1">
      <c r="A341" s="18" t="s">
        <v>39</v>
      </c>
      <c r="B341" s="18" t="s">
        <v>115</v>
      </c>
      <c r="C341" s="30">
        <v>1995.0</v>
      </c>
      <c r="D341" s="57" t="str">
        <f t="shared" si="1"/>
        <v>NYCase - 15 units - Blackberry Indica - 100mg THC 10 piece</v>
      </c>
    </row>
    <row r="342" ht="14.25" customHeight="1">
      <c r="A342" s="11" t="s">
        <v>39</v>
      </c>
      <c r="B342" s="11" t="s">
        <v>118</v>
      </c>
      <c r="C342" s="28">
        <v>2085.0</v>
      </c>
      <c r="D342" s="57" t="str">
        <f t="shared" si="1"/>
        <v>NYCase - 15 units - Blue Raspberry Indica - 100mg THC, 10 piece</v>
      </c>
    </row>
    <row r="343" ht="14.25" customHeight="1">
      <c r="A343" s="18" t="s">
        <v>39</v>
      </c>
      <c r="B343" s="18" t="s">
        <v>120</v>
      </c>
      <c r="C343" s="30">
        <v>1581.0</v>
      </c>
      <c r="D343" s="57" t="str">
        <f t="shared" si="1"/>
        <v>NYCase - 15 units - Jamberry - CBN:THC - 1:1 - 100mg, 10 piece</v>
      </c>
    </row>
    <row r="344" ht="14.25" customHeight="1">
      <c r="A344" s="11" t="s">
        <v>39</v>
      </c>
      <c r="B344" s="11" t="s">
        <v>114</v>
      </c>
      <c r="C344" s="28">
        <v>41.0</v>
      </c>
      <c r="D344" s="57" t="str">
        <f t="shared" si="1"/>
        <v>NYCase - 15 units - Peach Sativa - 100mg THC 10 piece</v>
      </c>
    </row>
    <row r="345" ht="14.25" customHeight="1">
      <c r="A345" s="18" t="s">
        <v>39</v>
      </c>
      <c r="B345" s="18" t="s">
        <v>124</v>
      </c>
      <c r="C345" s="30">
        <v>3300.0</v>
      </c>
      <c r="D345" s="57" t="str">
        <f t="shared" si="1"/>
        <v>NYCase - 15 units - Sour Blackberry Indica - 100mg THC 10 piece</v>
      </c>
    </row>
    <row r="346" ht="14.25" customHeight="1">
      <c r="A346" s="11" t="s">
        <v>39</v>
      </c>
      <c r="B346" s="11" t="s">
        <v>125</v>
      </c>
      <c r="C346" s="28">
        <v>1940.0</v>
      </c>
      <c r="D346" s="57" t="str">
        <f t="shared" si="1"/>
        <v>NYCase - 15 units - Sour Blue Raspberry Indica - 100mg THC, 10 piece</v>
      </c>
    </row>
    <row r="347" ht="14.25" customHeight="1">
      <c r="A347" s="18" t="s">
        <v>39</v>
      </c>
      <c r="B347" s="18" t="s">
        <v>117</v>
      </c>
      <c r="C347" s="30">
        <v>3300.0</v>
      </c>
      <c r="D347" s="57" t="str">
        <f t="shared" si="1"/>
        <v>NYCase - 15 units - Sour Jamberry - CBN:THC - 1:1 - 100mg, 10 piece</v>
      </c>
    </row>
    <row r="348" ht="14.25" customHeight="1">
      <c r="A348" s="11" t="s">
        <v>39</v>
      </c>
      <c r="B348" s="11" t="s">
        <v>122</v>
      </c>
      <c r="C348" s="28">
        <v>1607.0</v>
      </c>
      <c r="D348" s="57" t="str">
        <f t="shared" si="1"/>
        <v>NYCase - 15 units - Sour Peach Sativa - 100mg THC 10 piece</v>
      </c>
    </row>
    <row r="349" ht="14.25" customHeight="1">
      <c r="A349" s="18" t="s">
        <v>39</v>
      </c>
      <c r="B349" s="18" t="s">
        <v>127</v>
      </c>
      <c r="C349" s="30">
        <v>5025.0</v>
      </c>
      <c r="D349" s="57" t="str">
        <f t="shared" si="1"/>
        <v>NYCase - 15 units - Sour Tropical Sativa - 100mg THC, 10 piece</v>
      </c>
    </row>
    <row r="350" ht="14.25" customHeight="1">
      <c r="A350" s="11" t="s">
        <v>39</v>
      </c>
      <c r="B350" s="11" t="s">
        <v>121</v>
      </c>
      <c r="C350" s="28">
        <v>557.0</v>
      </c>
      <c r="D350" s="57" t="str">
        <f t="shared" si="1"/>
        <v>NYCase - 15 units - Sour Watermelon Hybrid - 100mg THC, 10 piece</v>
      </c>
    </row>
    <row r="351" ht="14.25" customHeight="1">
      <c r="A351" s="18" t="s">
        <v>39</v>
      </c>
      <c r="B351" s="18" t="s">
        <v>113</v>
      </c>
      <c r="C351" s="30">
        <v>2258.0</v>
      </c>
      <c r="D351" s="57" t="str">
        <f t="shared" si="1"/>
        <v>NYCase - 15 units - Tropical Sativa - 100mg THC 10 piece</v>
      </c>
    </row>
    <row r="352" ht="14.25" customHeight="1">
      <c r="A352" s="11" t="s">
        <v>39</v>
      </c>
      <c r="B352" s="11" t="s">
        <v>123</v>
      </c>
      <c r="C352" s="28">
        <v>6372.0</v>
      </c>
      <c r="D352" s="57" t="str">
        <f t="shared" si="1"/>
        <v>NYCase - 15 units - Watermelon Hybrid - 100mg THC, 10 piece</v>
      </c>
    </row>
    <row r="353" ht="14.25" customHeight="1">
      <c r="A353" s="18" t="s">
        <v>39</v>
      </c>
      <c r="B353" s="18" t="s">
        <v>112</v>
      </c>
      <c r="C353" s="30">
        <v>2700.0</v>
      </c>
      <c r="D353" s="57" t="str">
        <f t="shared" si="1"/>
        <v>NYCase -Blue Raspberry Indica - 100mg THC, 1pk</v>
      </c>
    </row>
    <row r="354" ht="14.25" customHeight="1">
      <c r="A354" s="11" t="s">
        <v>39</v>
      </c>
      <c r="B354" s="11" t="s">
        <v>116</v>
      </c>
      <c r="C354" s="28">
        <v>150.0</v>
      </c>
      <c r="D354" s="57" t="str">
        <f t="shared" si="1"/>
        <v>NYCase -Sour Blue Raspberry Indica - 100mg THC, 1pk</v>
      </c>
    </row>
    <row r="355" ht="14.25" customHeight="1">
      <c r="A355" s="18" t="s">
        <v>39</v>
      </c>
      <c r="B355" s="18" t="s">
        <v>111</v>
      </c>
      <c r="C355" s="30">
        <v>1755.0</v>
      </c>
      <c r="D355" s="57" t="str">
        <f t="shared" si="1"/>
        <v>NYCase of 25 units - 1 piece single, 10 Servings - Sour Peach Sativa - 100mg THC</v>
      </c>
    </row>
    <row r="356" ht="14.25" customHeight="1">
      <c r="A356" s="11" t="s">
        <v>39</v>
      </c>
      <c r="B356" s="11" t="s">
        <v>128</v>
      </c>
      <c r="C356" s="28">
        <v>0.0</v>
      </c>
      <c r="D356" s="57" t="str">
        <f t="shared" si="1"/>
        <v>NYCase of 25 units- 1 piece, 10 serving - Sweet Peach Sativa - 100mg THC</v>
      </c>
    </row>
    <row r="357" ht="14.25" customHeight="1">
      <c r="A357" s="18" t="s">
        <v>39</v>
      </c>
      <c r="B357" s="18" t="s">
        <v>159</v>
      </c>
      <c r="C357" s="30">
        <v>91.0</v>
      </c>
      <c r="D357" s="57" t="str">
        <f t="shared" si="1"/>
        <v>NYJamberry - CBN:THC - 1:1 - 100mg, 10 piece</v>
      </c>
    </row>
    <row r="358" ht="14.25" customHeight="1">
      <c r="A358" s="11" t="s">
        <v>39</v>
      </c>
      <c r="B358" s="11" t="s">
        <v>131</v>
      </c>
      <c r="C358" s="28">
        <v>3.0</v>
      </c>
      <c r="D358" s="57" t="str">
        <f t="shared" si="1"/>
        <v>NYNon-medicated Gummies - Assorted</v>
      </c>
    </row>
    <row r="359" ht="14.25" customHeight="1">
      <c r="A359" s="18" t="s">
        <v>39</v>
      </c>
      <c r="B359" s="18" t="s">
        <v>158</v>
      </c>
      <c r="C359" s="30">
        <v>83.0</v>
      </c>
      <c r="D359" s="57" t="str">
        <f t="shared" si="1"/>
        <v>NYPeach Sativa - 100mg THC, 1 piece 10 servings</v>
      </c>
    </row>
    <row r="360" ht="14.25" customHeight="1">
      <c r="A360" s="11" t="s">
        <v>39</v>
      </c>
      <c r="B360" s="11" t="s">
        <v>939</v>
      </c>
      <c r="C360" s="28">
        <v>0.0</v>
      </c>
      <c r="D360" s="57" t="str">
        <f t="shared" si="1"/>
        <v>NYPeach Sativa - 100mg THC, 10 piece</v>
      </c>
    </row>
    <row r="361" ht="14.25" customHeight="1">
      <c r="A361" s="18" t="s">
        <v>39</v>
      </c>
      <c r="B361" s="18" t="s">
        <v>126</v>
      </c>
      <c r="C361" s="30">
        <v>4420.0</v>
      </c>
      <c r="D361" s="57" t="str">
        <f t="shared" si="1"/>
        <v>NYScored 1pk - Sour Watermelon Hybrid 100mg THC - Smokiez</v>
      </c>
    </row>
    <row r="362" ht="14.25" customHeight="1">
      <c r="A362" s="11" t="s">
        <v>39</v>
      </c>
      <c r="B362" s="11" t="s">
        <v>119</v>
      </c>
      <c r="C362" s="28">
        <v>427.0</v>
      </c>
      <c r="D362" s="57" t="str">
        <f t="shared" si="1"/>
        <v>NYScored 1pk - Watermelon Hybrid 100mg THC - Smokiez</v>
      </c>
    </row>
    <row r="363" ht="14.25" customHeight="1">
      <c r="A363" s="18" t="s">
        <v>39</v>
      </c>
      <c r="B363" s="18" t="s">
        <v>940</v>
      </c>
      <c r="C363" s="30">
        <v>0.0</v>
      </c>
      <c r="D363" s="57" t="str">
        <f t="shared" si="1"/>
        <v>NYSour Blackberry- Display Bags</v>
      </c>
    </row>
    <row r="364" ht="14.25" customHeight="1">
      <c r="A364" s="11" t="s">
        <v>39</v>
      </c>
      <c r="B364" s="11" t="s">
        <v>161</v>
      </c>
      <c r="C364" s="28">
        <v>89.0</v>
      </c>
      <c r="D364" s="57" t="str">
        <f t="shared" si="1"/>
        <v>NYSour Blue Raspberry Indica - 100mg THC, 10 piece</v>
      </c>
    </row>
    <row r="365" ht="14.25" customHeight="1">
      <c r="A365" s="18" t="s">
        <v>39</v>
      </c>
      <c r="B365" s="18" t="s">
        <v>153</v>
      </c>
      <c r="C365" s="30">
        <v>83.0</v>
      </c>
      <c r="D365" s="57" t="str">
        <f t="shared" si="1"/>
        <v>NYSour Jamberry - CBN:THC - 1:1 - 100mg, 10 piece</v>
      </c>
    </row>
    <row r="366" ht="14.25" customHeight="1">
      <c r="A366" s="11" t="s">
        <v>39</v>
      </c>
      <c r="B366" s="11" t="s">
        <v>154</v>
      </c>
      <c r="C366" s="28">
        <v>81.0</v>
      </c>
      <c r="D366" s="57" t="str">
        <f t="shared" si="1"/>
        <v>NYSour Peach Sativa - 100mg THC, 1 piece 10 servings</v>
      </c>
    </row>
    <row r="367" ht="14.25" customHeight="1">
      <c r="A367" s="18" t="s">
        <v>39</v>
      </c>
      <c r="B367" s="18" t="s">
        <v>941</v>
      </c>
      <c r="C367" s="30">
        <v>0.0</v>
      </c>
      <c r="D367" s="57" t="str">
        <f t="shared" si="1"/>
        <v>NYSour Peach Sativa - 100mg THC, 10 piece</v>
      </c>
    </row>
    <row r="368" ht="14.25" customHeight="1">
      <c r="A368" s="11" t="s">
        <v>39</v>
      </c>
      <c r="B368" s="11" t="s">
        <v>160</v>
      </c>
      <c r="C368" s="28">
        <v>93.0</v>
      </c>
      <c r="D368" s="57" t="str">
        <f t="shared" si="1"/>
        <v>NYSour Tropical Sativa - 100mg THC, 10 piece</v>
      </c>
    </row>
    <row r="369" ht="14.25" customHeight="1">
      <c r="A369" s="18" t="s">
        <v>39</v>
      </c>
      <c r="B369" s="18" t="s">
        <v>942</v>
      </c>
      <c r="C369" s="30">
        <v>0.0</v>
      </c>
      <c r="D369" s="57" t="str">
        <f t="shared" si="1"/>
        <v>NYSour Watermelon Hybrid - 100mg THC, 10 piece</v>
      </c>
    </row>
    <row r="370" ht="14.25" customHeight="1">
      <c r="A370" s="11" t="s">
        <v>39</v>
      </c>
      <c r="B370" s="11" t="s">
        <v>156</v>
      </c>
      <c r="C370" s="28">
        <v>82.0</v>
      </c>
      <c r="D370" s="57" t="str">
        <f t="shared" si="1"/>
        <v>NYTropical Sativa - 100mg THC, 10 piece</v>
      </c>
    </row>
    <row r="371" ht="14.25" customHeight="1">
      <c r="A371" s="18" t="s">
        <v>39</v>
      </c>
      <c r="B371" s="18" t="s">
        <v>144</v>
      </c>
      <c r="C371" s="30">
        <v>29.0</v>
      </c>
      <c r="D371" s="57" t="str">
        <f t="shared" si="1"/>
        <v>NYVIP Box</v>
      </c>
    </row>
    <row r="372" ht="14.25" customHeight="1">
      <c r="A372" s="11" t="s">
        <v>39</v>
      </c>
      <c r="B372" s="11" t="s">
        <v>142</v>
      </c>
      <c r="C372" s="28">
        <v>236.0</v>
      </c>
      <c r="D372" s="57" t="str">
        <f t="shared" si="1"/>
        <v>NYVIP Single Bag - 1 pk single - Sour Peach Sativa - 100mg THC</v>
      </c>
    </row>
    <row r="373" ht="14.25" customHeight="1">
      <c r="A373" s="18" t="s">
        <v>39</v>
      </c>
      <c r="B373" s="18" t="s">
        <v>145</v>
      </c>
      <c r="C373" s="30">
        <v>158.0</v>
      </c>
      <c r="D373" s="57" t="str">
        <f t="shared" si="1"/>
        <v>NYVIP Single Bag - 1 pk single - Sweet Peach Sativa - 100mg THC</v>
      </c>
    </row>
    <row r="374" ht="14.25" customHeight="1">
      <c r="A374" s="11" t="s">
        <v>39</v>
      </c>
      <c r="B374" s="11" t="s">
        <v>162</v>
      </c>
      <c r="C374" s="28">
        <v>0.0</v>
      </c>
      <c r="D374" s="57" t="str">
        <f t="shared" si="1"/>
        <v>NYVIP Single Bag - 10 pk - Blackberry Indica - 100mg THC</v>
      </c>
    </row>
    <row r="375" ht="14.25" customHeight="1">
      <c r="A375" s="18" t="s">
        <v>39</v>
      </c>
      <c r="B375" s="18" t="s">
        <v>146</v>
      </c>
      <c r="C375" s="30">
        <v>133.0</v>
      </c>
      <c r="D375" s="57" t="str">
        <f t="shared" si="1"/>
        <v>NYVIP Single Bag - 10 pk - Blue Raspberry Indica - 100mg THC</v>
      </c>
    </row>
    <row r="376" ht="14.25" customHeight="1">
      <c r="A376" s="11" t="s">
        <v>39</v>
      </c>
      <c r="B376" s="11" t="s">
        <v>134</v>
      </c>
      <c r="C376" s="28">
        <v>78.0</v>
      </c>
      <c r="D376" s="57" t="str">
        <f t="shared" si="1"/>
        <v>NYVIP Single Bag - 10 pk - Jamberry - CBN:THC - 1:1 - 100mg</v>
      </c>
    </row>
    <row r="377" ht="14.25" customHeight="1">
      <c r="A377" s="18" t="s">
        <v>39</v>
      </c>
      <c r="B377" s="18" t="s">
        <v>137</v>
      </c>
      <c r="C377" s="30">
        <v>121.0</v>
      </c>
      <c r="D377" s="57" t="str">
        <f t="shared" si="1"/>
        <v>NYVIP Single Bag - 10 pk - Peach Sativa - 100mg THC</v>
      </c>
    </row>
    <row r="378" ht="14.25" customHeight="1">
      <c r="A378" s="11" t="s">
        <v>39</v>
      </c>
      <c r="B378" s="11" t="s">
        <v>150</v>
      </c>
      <c r="C378" s="28">
        <v>0.0</v>
      </c>
      <c r="D378" s="57" t="str">
        <f t="shared" si="1"/>
        <v>NYVIP Single Bag - 10 pk - Sour Blackberry Indica - 100mg THC</v>
      </c>
    </row>
    <row r="379" ht="14.25" customHeight="1">
      <c r="A379" s="18" t="s">
        <v>39</v>
      </c>
      <c r="B379" s="18" t="s">
        <v>147</v>
      </c>
      <c r="C379" s="30">
        <v>11.0</v>
      </c>
      <c r="D379" s="57" t="str">
        <f t="shared" si="1"/>
        <v>NYVIP Single Bag - 10 pk - Sour Blue Raspberry Indica - 100mg THC</v>
      </c>
    </row>
    <row r="380" ht="14.25" customHeight="1">
      <c r="A380" s="11" t="s">
        <v>39</v>
      </c>
      <c r="B380" s="11" t="s">
        <v>140</v>
      </c>
      <c r="C380" s="28">
        <v>25.0</v>
      </c>
      <c r="D380" s="57" t="str">
        <f t="shared" si="1"/>
        <v>NYVIP Single Bag - 10 pk - Sour Jamberry - CBN:THC - 1:1 - 100mg</v>
      </c>
    </row>
    <row r="381" ht="14.25" customHeight="1">
      <c r="A381" s="18" t="s">
        <v>39</v>
      </c>
      <c r="B381" s="18" t="s">
        <v>135</v>
      </c>
      <c r="C381" s="30">
        <v>80.0</v>
      </c>
      <c r="D381" s="57" t="str">
        <f t="shared" si="1"/>
        <v>NYVIP Single Bag - 10 pk - Sour Peach Sativa - 100mg THC</v>
      </c>
    </row>
    <row r="382" ht="14.25" customHeight="1">
      <c r="A382" s="11" t="s">
        <v>39</v>
      </c>
      <c r="B382" s="11" t="s">
        <v>141</v>
      </c>
      <c r="C382" s="28">
        <v>12.0</v>
      </c>
      <c r="D382" s="57" t="str">
        <f t="shared" si="1"/>
        <v>NYVIP Single Bag - 10 pk - Sour Tropical Sativa - 100mg THC</v>
      </c>
    </row>
    <row r="383" ht="14.25" customHeight="1">
      <c r="A383" s="18" t="s">
        <v>39</v>
      </c>
      <c r="B383" s="18" t="s">
        <v>148</v>
      </c>
      <c r="C383" s="30">
        <v>2.0</v>
      </c>
      <c r="D383" s="57" t="str">
        <f t="shared" si="1"/>
        <v>NYVIP Single Bag - 10 pk - Sour Watermelon Hybrid - 100mg THC</v>
      </c>
    </row>
    <row r="384" ht="14.25" customHeight="1">
      <c r="A384" s="11" t="s">
        <v>39</v>
      </c>
      <c r="B384" s="11" t="s">
        <v>136</v>
      </c>
      <c r="C384" s="28">
        <v>58.0</v>
      </c>
      <c r="D384" s="57" t="str">
        <f t="shared" si="1"/>
        <v>NYVIP Single Bag - 10 pk - Tropical Sativa - 100mg THC</v>
      </c>
    </row>
    <row r="385" ht="14.25" customHeight="1">
      <c r="A385" s="18" t="s">
        <v>39</v>
      </c>
      <c r="B385" s="18" t="s">
        <v>138</v>
      </c>
      <c r="C385" s="30">
        <v>1.0</v>
      </c>
      <c r="D385" s="57" t="str">
        <f t="shared" si="1"/>
        <v>NYVIP Single Bag - 10 pk - Watermelon Hybrid - 100mg THC</v>
      </c>
    </row>
    <row r="386" ht="14.25" customHeight="1">
      <c r="A386" s="11" t="s">
        <v>39</v>
      </c>
      <c r="B386" s="11" t="s">
        <v>182</v>
      </c>
      <c r="C386" s="28">
        <v>10.0</v>
      </c>
      <c r="D386" s="57" t="str">
        <f t="shared" si="1"/>
        <v>NYVIP Single Bag - 1pk - Sour Watermelon Hybrid 100mg THC - Smokiez</v>
      </c>
    </row>
    <row r="387" ht="14.25" customHeight="1">
      <c r="A387" s="18" t="s">
        <v>39</v>
      </c>
      <c r="B387" s="18" t="s">
        <v>143</v>
      </c>
      <c r="C387" s="30">
        <v>56.0</v>
      </c>
      <c r="D387" s="57" t="str">
        <f t="shared" si="1"/>
        <v>NYVIP Single Bag - Scored 1pk - Watermelon Hybrid 100mg THC - Smokiez</v>
      </c>
    </row>
    <row r="388" ht="14.25" customHeight="1">
      <c r="A388" s="11" t="s">
        <v>39</v>
      </c>
      <c r="B388" s="11" t="s">
        <v>943</v>
      </c>
      <c r="C388" s="28">
        <v>0.0</v>
      </c>
      <c r="D388" s="57" t="str">
        <f t="shared" si="1"/>
        <v>NYVIP Single Bag- Sour Blue Raspberry-100mg THC- Scored 1pc</v>
      </c>
    </row>
    <row r="389" ht="14.25" customHeight="1">
      <c r="A389" s="18" t="s">
        <v>39</v>
      </c>
      <c r="B389" s="18" t="s">
        <v>155</v>
      </c>
      <c r="C389" s="30">
        <v>80.0</v>
      </c>
      <c r="D389" s="57" t="str">
        <f t="shared" si="1"/>
        <v>NYWatermelon Hybrid - 100mg THC, 10 piece</v>
      </c>
    </row>
    <row r="390" ht="14.25" hidden="1" customHeight="1">
      <c r="A390" s="11" t="s">
        <v>45</v>
      </c>
      <c r="B390" s="11" t="s">
        <v>586</v>
      </c>
      <c r="C390" s="28">
        <v>7.0</v>
      </c>
      <c r="D390" s="57" t="str">
        <f t="shared" si="1"/>
        <v>OKDisplay Shipper - Non-Medicated Fruit Chews - Smokiez</v>
      </c>
    </row>
    <row r="391" ht="14.25" hidden="1" customHeight="1">
      <c r="A391" s="18" t="s">
        <v>45</v>
      </c>
      <c r="B391" s="18" t="s">
        <v>706</v>
      </c>
      <c r="C391" s="30">
        <v>61.0</v>
      </c>
      <c r="D391" s="57" t="str">
        <f t="shared" si="1"/>
        <v>OKFeelz Blue Raspberry Sativa 1000mg THC Scored Single Piece Fruit Chew</v>
      </c>
    </row>
    <row r="392" ht="14.25" hidden="1" customHeight="1">
      <c r="A392" s="11" t="s">
        <v>45</v>
      </c>
      <c r="B392" s="11" t="s">
        <v>588</v>
      </c>
      <c r="C392" s="28">
        <v>751.0</v>
      </c>
      <c r="D392" s="57" t="str">
        <f t="shared" si="1"/>
        <v>OKFeelz Cherry Hybrid 1000mg THC Scored Single Piece Fruit Chew</v>
      </c>
    </row>
    <row r="393" ht="14.25" hidden="1" customHeight="1">
      <c r="A393" s="18" t="s">
        <v>45</v>
      </c>
      <c r="B393" s="18" t="s">
        <v>605</v>
      </c>
      <c r="C393" s="30">
        <v>186.0</v>
      </c>
      <c r="D393" s="57" t="str">
        <f t="shared" si="1"/>
        <v>OKFeelz Mango Hybrid 1000mg THC Scored Single Piece Fruit Chew</v>
      </c>
    </row>
    <row r="394" ht="14.25" hidden="1" customHeight="1">
      <c r="A394" s="11" t="s">
        <v>45</v>
      </c>
      <c r="B394" s="11" t="s">
        <v>707</v>
      </c>
      <c r="C394" s="28">
        <v>204.0</v>
      </c>
      <c r="D394" s="57" t="str">
        <f t="shared" si="1"/>
        <v>OKFeelz Watermelon Indica 1000mg THC Scored Single Piece Fruit Chew</v>
      </c>
    </row>
    <row r="395" ht="14.25" hidden="1" customHeight="1">
      <c r="A395" s="18" t="s">
        <v>45</v>
      </c>
      <c r="B395" s="18" t="s">
        <v>944</v>
      </c>
      <c r="C395" s="30">
        <v>0.0</v>
      </c>
      <c r="D395" s="57" t="str">
        <f t="shared" si="1"/>
        <v>OKLeaflink Financial Fee</v>
      </c>
    </row>
    <row r="396" ht="14.25" hidden="1" customHeight="1">
      <c r="A396" s="11" t="s">
        <v>45</v>
      </c>
      <c r="B396" s="11" t="s">
        <v>945</v>
      </c>
      <c r="C396" s="28">
        <v>0.0</v>
      </c>
      <c r="D396" s="57" t="str">
        <f t="shared" si="1"/>
        <v>OKNew Business Closed - Empty Bags</v>
      </c>
    </row>
    <row r="397" ht="14.25" hidden="1" customHeight="1">
      <c r="A397" s="18" t="s">
        <v>45</v>
      </c>
      <c r="B397" s="18" t="s">
        <v>946</v>
      </c>
      <c r="C397" s="30">
        <v>0.0</v>
      </c>
      <c r="D397" s="57" t="str">
        <f t="shared" si="1"/>
        <v>OKPickup Free No Charge (MUST HAVE AGENT LICENSE) - If you would like to Pick Up Order/ Call and schedule a time for curbside pickup</v>
      </c>
    </row>
    <row r="398" ht="14.25" hidden="1" customHeight="1">
      <c r="A398" s="11" t="s">
        <v>45</v>
      </c>
      <c r="B398" s="11" t="s">
        <v>947</v>
      </c>
      <c r="C398" s="28">
        <v>0.0</v>
      </c>
      <c r="D398" s="57" t="str">
        <f t="shared" si="1"/>
        <v>OKPrinted COA's (Test Results)</v>
      </c>
    </row>
    <row r="399" ht="14.25" hidden="1" customHeight="1">
      <c r="A399" s="18" t="s">
        <v>45</v>
      </c>
      <c r="B399" s="18" t="s">
        <v>622</v>
      </c>
      <c r="C399" s="30">
        <v>0.0</v>
      </c>
      <c r="D399" s="57" t="str">
        <f t="shared" si="1"/>
        <v>OKSmokiez - Non-Medicated Sample Candy - Refill Kit</v>
      </c>
    </row>
    <row r="400" ht="14.25" hidden="1" customHeight="1">
      <c r="A400" s="11" t="s">
        <v>45</v>
      </c>
      <c r="B400" s="11" t="s">
        <v>596</v>
      </c>
      <c r="C400" s="28">
        <v>0.0</v>
      </c>
      <c r="D400" s="57" t="str">
        <f t="shared" si="1"/>
        <v>OKSmokiez Blackberry Lemonade 10mg Hemp D9 THC : 10mg CBN</v>
      </c>
    </row>
    <row r="401" ht="14.25" hidden="1" customHeight="1">
      <c r="A401" s="18" t="s">
        <v>45</v>
      </c>
      <c r="B401" s="18" t="s">
        <v>598</v>
      </c>
      <c r="C401" s="30">
        <v>3380.0</v>
      </c>
      <c r="D401" s="57" t="str">
        <f t="shared" si="1"/>
        <v>OKSmokiez Blackberry Lemonade 200mg THC : 50mg CBN</v>
      </c>
    </row>
    <row r="402" ht="14.25" hidden="1" customHeight="1">
      <c r="A402" s="11" t="s">
        <v>45</v>
      </c>
      <c r="B402" s="11" t="s">
        <v>570</v>
      </c>
      <c r="C402" s="28">
        <v>0.0</v>
      </c>
      <c r="D402" s="57" t="str">
        <f t="shared" si="1"/>
        <v>OKSmokiez Cooling Relief Gel 750mg CBD Topical</v>
      </c>
    </row>
    <row r="403" ht="14.25" hidden="1" customHeight="1">
      <c r="A403" s="18" t="s">
        <v>45</v>
      </c>
      <c r="B403" s="18" t="s">
        <v>601</v>
      </c>
      <c r="C403" s="30">
        <v>409.0</v>
      </c>
      <c r="D403" s="57" t="str">
        <f t="shared" si="1"/>
        <v>OKSmokiez Lemonade 10mg Hemp D9 THC</v>
      </c>
    </row>
    <row r="404" ht="14.25" hidden="1" customHeight="1">
      <c r="A404" s="11" t="s">
        <v>45</v>
      </c>
      <c r="B404" s="11" t="s">
        <v>558</v>
      </c>
      <c r="C404" s="28">
        <v>1899.0</v>
      </c>
      <c r="D404" s="57" t="str">
        <f t="shared" si="1"/>
        <v>OKSmokiez Lemonade 250mg THC</v>
      </c>
    </row>
    <row r="405" ht="14.25" hidden="1" customHeight="1">
      <c r="A405" s="18" t="s">
        <v>45</v>
      </c>
      <c r="B405" s="18" t="s">
        <v>566</v>
      </c>
      <c r="C405" s="30">
        <v>1.0</v>
      </c>
      <c r="D405" s="57" t="str">
        <f t="shared" si="1"/>
        <v>OKSmokiez Natural Flavor 1000mg CBD Tincture</v>
      </c>
    </row>
    <row r="406" ht="14.25" hidden="1" customHeight="1">
      <c r="A406" s="11" t="s">
        <v>45</v>
      </c>
      <c r="B406" s="11" t="s">
        <v>599</v>
      </c>
      <c r="C406" s="28">
        <v>0.0</v>
      </c>
      <c r="D406" s="57" t="str">
        <f t="shared" si="1"/>
        <v>OKSmokiez Salmon Flavor 750mg CBD Pet Tincture</v>
      </c>
    </row>
    <row r="407" ht="14.25" hidden="1" customHeight="1">
      <c r="A407" s="18" t="s">
        <v>45</v>
      </c>
      <c r="B407" s="18" t="s">
        <v>600</v>
      </c>
      <c r="C407" s="30">
        <v>237.0</v>
      </c>
      <c r="D407" s="57" t="str">
        <f t="shared" si="1"/>
        <v>OKSmokiez Sour Blackberry 50mg Hemp D9 THC : 50mg CBN Fruit Chews</v>
      </c>
    </row>
    <row r="408" ht="14.25" hidden="1" customHeight="1">
      <c r="A408" s="11" t="s">
        <v>45</v>
      </c>
      <c r="B408" s="11" t="s">
        <v>562</v>
      </c>
      <c r="C408" s="28">
        <v>0.0</v>
      </c>
      <c r="D408" s="57" t="str">
        <f t="shared" si="1"/>
        <v>OKSmokiez Sour Blackberry Indica 100mg THC Fruit Chews</v>
      </c>
    </row>
    <row r="409" ht="14.25" hidden="1" customHeight="1">
      <c r="A409" s="18" t="s">
        <v>45</v>
      </c>
      <c r="B409" s="18" t="s">
        <v>583</v>
      </c>
      <c r="C409" s="30">
        <v>150.0</v>
      </c>
      <c r="D409" s="57" t="str">
        <f t="shared" si="1"/>
        <v>OKSmokiez Sour Blue Raspberry 500mg CBD Fruit Chews</v>
      </c>
    </row>
    <row r="410" ht="14.25" hidden="1" customHeight="1">
      <c r="A410" s="11" t="s">
        <v>45</v>
      </c>
      <c r="B410" s="11" t="s">
        <v>471</v>
      </c>
      <c r="C410" s="28">
        <v>1615.0</v>
      </c>
      <c r="D410" s="57" t="str">
        <f t="shared" si="1"/>
        <v>OKSmokiez Sour Blue Raspberry Indica 1000mg THC Fruit Chews</v>
      </c>
    </row>
    <row r="411" ht="14.25" hidden="1" customHeight="1">
      <c r="A411" s="18" t="s">
        <v>45</v>
      </c>
      <c r="B411" s="18" t="s">
        <v>362</v>
      </c>
      <c r="C411" s="30">
        <v>2754.0</v>
      </c>
      <c r="D411" s="57" t="str">
        <f t="shared" si="1"/>
        <v>OKSmokiez Sour Blue Raspberry Indica 100mg THC Fruit Chews</v>
      </c>
    </row>
    <row r="412" ht="14.25" hidden="1" customHeight="1">
      <c r="A412" s="11" t="s">
        <v>45</v>
      </c>
      <c r="B412" s="11" t="s">
        <v>542</v>
      </c>
      <c r="C412" s="28">
        <v>127.0</v>
      </c>
      <c r="D412" s="57" t="str">
        <f t="shared" si="1"/>
        <v>OKSmokiez Sour Blue Raspberry Indica 100mg THC Live Resin Fruit Chews</v>
      </c>
    </row>
    <row r="413" ht="14.25" hidden="1" customHeight="1">
      <c r="A413" s="18" t="s">
        <v>45</v>
      </c>
      <c r="B413" s="18" t="s">
        <v>389</v>
      </c>
      <c r="C413" s="30">
        <v>975.0</v>
      </c>
      <c r="D413" s="57" t="str">
        <f t="shared" si="1"/>
        <v>OKSmokiez Sour Blue Raspberry Indica 250mg THC Fruit Chews</v>
      </c>
    </row>
    <row r="414" ht="14.25" hidden="1" customHeight="1">
      <c r="A414" s="11" t="s">
        <v>45</v>
      </c>
      <c r="B414" s="11" t="s">
        <v>550</v>
      </c>
      <c r="C414" s="28">
        <v>0.0</v>
      </c>
      <c r="D414" s="57" t="str">
        <f t="shared" si="1"/>
        <v>OKSmokiez Sour Cherry 50mg THCV : 100mg THC Fruit Chews</v>
      </c>
    </row>
    <row r="415" ht="14.25" hidden="1" customHeight="1">
      <c r="A415" s="18" t="s">
        <v>45</v>
      </c>
      <c r="B415" s="18" t="s">
        <v>569</v>
      </c>
      <c r="C415" s="30">
        <v>2780.0</v>
      </c>
      <c r="D415" s="57" t="str">
        <f t="shared" si="1"/>
        <v>OKSmokiez Sour Green Apple 100mg THC:CBG 1:1  Fruit Chews</v>
      </c>
    </row>
    <row r="416" ht="14.25" hidden="1" customHeight="1">
      <c r="A416" s="11" t="s">
        <v>45</v>
      </c>
      <c r="B416" s="11" t="s">
        <v>620</v>
      </c>
      <c r="C416" s="28">
        <v>4.0</v>
      </c>
      <c r="D416" s="57" t="str">
        <f t="shared" si="1"/>
        <v>OKSmokiez Sour Green Apple 250mg CBD:100mg CBG Fruit Chews</v>
      </c>
    </row>
    <row r="417" ht="14.25" hidden="1" customHeight="1">
      <c r="A417" s="18" t="s">
        <v>45</v>
      </c>
      <c r="B417" s="18" t="s">
        <v>368</v>
      </c>
      <c r="C417" s="30">
        <v>0.0</v>
      </c>
      <c r="D417" s="57" t="str">
        <f t="shared" si="1"/>
        <v>OKSmokiez Sour Jamberry 100mg THC:CBN 1:1 Fruit Chews</v>
      </c>
    </row>
    <row r="418" ht="14.25" hidden="1" customHeight="1">
      <c r="A418" s="11" t="s">
        <v>45</v>
      </c>
      <c r="B418" s="11" t="s">
        <v>624</v>
      </c>
      <c r="C418" s="28">
        <v>88.0</v>
      </c>
      <c r="D418" s="57" t="str">
        <f t="shared" si="1"/>
        <v>OKSmokiez Sour Jamberry 250mg CBD:100mg CBN Fruit Chews</v>
      </c>
    </row>
    <row r="419" ht="14.25" hidden="1" customHeight="1">
      <c r="A419" s="18" t="s">
        <v>45</v>
      </c>
      <c r="B419" s="18" t="s">
        <v>621</v>
      </c>
      <c r="C419" s="30">
        <v>46.0</v>
      </c>
      <c r="D419" s="57" t="str">
        <f t="shared" si="1"/>
        <v>OKSmokiez Sour Jamberry 750mg CBD:300mg CBN Fruit Chews</v>
      </c>
    </row>
    <row r="420" ht="14.25" hidden="1" customHeight="1">
      <c r="A420" s="11" t="s">
        <v>45</v>
      </c>
      <c r="B420" s="11" t="s">
        <v>548</v>
      </c>
      <c r="C420" s="28">
        <v>0.0</v>
      </c>
      <c r="D420" s="57" t="str">
        <f t="shared" si="1"/>
        <v>OKSmokiez Sour Lemonade Sativa 100mg THC Fruit Chews</v>
      </c>
    </row>
    <row r="421" ht="14.25" hidden="1" customHeight="1">
      <c r="A421" s="18" t="s">
        <v>45</v>
      </c>
      <c r="B421" s="18" t="s">
        <v>619</v>
      </c>
      <c r="C421" s="30">
        <v>0.0</v>
      </c>
      <c r="D421" s="57" t="str">
        <f t="shared" si="1"/>
        <v>OKSmokiez Sour Mango 750mg CBD:300mg CBG Fruit Chews</v>
      </c>
    </row>
    <row r="422" ht="14.25" hidden="1" customHeight="1">
      <c r="A422" s="11" t="s">
        <v>45</v>
      </c>
      <c r="B422" s="11" t="s">
        <v>565</v>
      </c>
      <c r="C422" s="28">
        <v>1300.0</v>
      </c>
      <c r="D422" s="57" t="str">
        <f t="shared" si="1"/>
        <v>OKSmokiez Sour Passion Fruit Hybrid 1000mg THC Fruit Chews</v>
      </c>
    </row>
    <row r="423" ht="14.25" hidden="1" customHeight="1">
      <c r="A423" s="18" t="s">
        <v>45</v>
      </c>
      <c r="B423" s="18" t="s">
        <v>591</v>
      </c>
      <c r="C423" s="30">
        <v>340.0</v>
      </c>
      <c r="D423" s="57" t="str">
        <f t="shared" si="1"/>
        <v>OKSmokiez Sour Peach 250mg CBD Fruit Chews</v>
      </c>
    </row>
    <row r="424" ht="14.25" hidden="1" customHeight="1">
      <c r="A424" s="11" t="s">
        <v>45</v>
      </c>
      <c r="B424" s="11" t="s">
        <v>467</v>
      </c>
      <c r="C424" s="28">
        <v>1863.0</v>
      </c>
      <c r="D424" s="57" t="str">
        <f t="shared" si="1"/>
        <v>OKSmokiez Sour Peach Sativa 1000mg THC Fruit Chews</v>
      </c>
    </row>
    <row r="425" ht="14.25" hidden="1" customHeight="1">
      <c r="A425" s="18" t="s">
        <v>45</v>
      </c>
      <c r="B425" s="18" t="s">
        <v>366</v>
      </c>
      <c r="C425" s="30">
        <v>2346.0</v>
      </c>
      <c r="D425" s="57" t="str">
        <f t="shared" si="1"/>
        <v>OKSmokiez Sour Peach Sativa 100mg THC Fruit Chews</v>
      </c>
    </row>
    <row r="426" ht="14.25" hidden="1" customHeight="1">
      <c r="A426" s="11" t="s">
        <v>45</v>
      </c>
      <c r="B426" s="11" t="s">
        <v>571</v>
      </c>
      <c r="C426" s="28">
        <v>395.0</v>
      </c>
      <c r="D426" s="57" t="str">
        <f t="shared" si="1"/>
        <v>OKSmokiez Sour Peach Sativa 100mg THC Live Resin Fruit Chews</v>
      </c>
    </row>
    <row r="427" ht="14.25" hidden="1" customHeight="1">
      <c r="A427" s="18" t="s">
        <v>45</v>
      </c>
      <c r="B427" s="18" t="s">
        <v>403</v>
      </c>
      <c r="C427" s="30">
        <v>1360.0</v>
      </c>
      <c r="D427" s="57" t="str">
        <f t="shared" si="1"/>
        <v>OKSmokiez Sour Peach Sativa 250mg THC Fruit Chews</v>
      </c>
    </row>
    <row r="428" ht="14.25" hidden="1" customHeight="1">
      <c r="A428" s="11" t="s">
        <v>45</v>
      </c>
      <c r="B428" s="11" t="s">
        <v>572</v>
      </c>
      <c r="C428" s="28">
        <v>0.0</v>
      </c>
      <c r="D428" s="57" t="str">
        <f t="shared" si="1"/>
        <v>OKSmokiez Sour Tropical 100mg THC:CBD 1:1  Fruit Chews</v>
      </c>
    </row>
    <row r="429" ht="14.25" hidden="1" customHeight="1">
      <c r="A429" s="18" t="s">
        <v>45</v>
      </c>
      <c r="B429" s="18" t="s">
        <v>579</v>
      </c>
      <c r="C429" s="30">
        <v>130.0</v>
      </c>
      <c r="D429" s="57" t="str">
        <f t="shared" si="1"/>
        <v>OKSmokiez Sour Watermelon 250mg CBD Fruit Chews</v>
      </c>
    </row>
    <row r="430" ht="14.25" hidden="1" customHeight="1">
      <c r="A430" s="11" t="s">
        <v>45</v>
      </c>
      <c r="B430" s="11" t="s">
        <v>602</v>
      </c>
      <c r="C430" s="28">
        <v>262.0</v>
      </c>
      <c r="D430" s="57" t="str">
        <f t="shared" si="1"/>
        <v>OKSmokiez Sour Watermelon 50mg Hemp D9 THC Fruit Chews</v>
      </c>
    </row>
    <row r="431" ht="14.25" hidden="1" customHeight="1">
      <c r="A431" s="18" t="s">
        <v>45</v>
      </c>
      <c r="B431" s="18" t="s">
        <v>357</v>
      </c>
      <c r="C431" s="30">
        <v>1336.0</v>
      </c>
      <c r="D431" s="57" t="str">
        <f t="shared" si="1"/>
        <v>OKSmokiez Sour Watermelon Hybrid 1000mg THC Fruit Chews</v>
      </c>
    </row>
    <row r="432" ht="14.25" hidden="1" customHeight="1">
      <c r="A432" s="11" t="s">
        <v>45</v>
      </c>
      <c r="B432" s="11" t="s">
        <v>355</v>
      </c>
      <c r="C432" s="28">
        <v>1368.0</v>
      </c>
      <c r="D432" s="57" t="str">
        <f t="shared" si="1"/>
        <v>OKSmokiez Sour Watermelon Hybrid 100mg THC Fruit Chews</v>
      </c>
    </row>
    <row r="433" ht="14.25" hidden="1" customHeight="1">
      <c r="A433" s="18" t="s">
        <v>45</v>
      </c>
      <c r="B433" s="18" t="s">
        <v>369</v>
      </c>
      <c r="C433" s="30">
        <v>3.0</v>
      </c>
      <c r="D433" s="57" t="str">
        <f t="shared" si="1"/>
        <v>OKSmokiez Sour Watermelon Hybrid 100mg THC Scored Single Piece Fruit Chew</v>
      </c>
    </row>
    <row r="434" ht="14.25" hidden="1" customHeight="1">
      <c r="A434" s="11" t="s">
        <v>45</v>
      </c>
      <c r="B434" s="11" t="s">
        <v>356</v>
      </c>
      <c r="C434" s="28">
        <v>1801.0</v>
      </c>
      <c r="D434" s="57" t="str">
        <f t="shared" si="1"/>
        <v>OKSmokiez Sour Watermelon Hybrid 250mg THC Fruit Chews</v>
      </c>
    </row>
    <row r="435" ht="14.25" hidden="1" customHeight="1">
      <c r="A435" s="18" t="s">
        <v>45</v>
      </c>
      <c r="B435" s="18" t="s">
        <v>595</v>
      </c>
      <c r="C435" s="30">
        <v>98.0</v>
      </c>
      <c r="D435" s="57" t="str">
        <f t="shared" si="1"/>
        <v>OKSmokiez Sweet Blackberry 50mg Hemp D9 THC : 50mg CBN Fruit Chews</v>
      </c>
    </row>
    <row r="436" ht="14.25" hidden="1" customHeight="1">
      <c r="A436" s="11" t="s">
        <v>45</v>
      </c>
      <c r="B436" s="11" t="s">
        <v>616</v>
      </c>
      <c r="C436" s="28">
        <v>150.0</v>
      </c>
      <c r="D436" s="57" t="str">
        <f t="shared" si="1"/>
        <v>OKSmokiez Sweet Blackberry 750mg CBD:300mg CBN Fruit Chews</v>
      </c>
    </row>
    <row r="437" ht="14.25" hidden="1" customHeight="1">
      <c r="A437" s="18" t="s">
        <v>45</v>
      </c>
      <c r="B437" s="18" t="s">
        <v>557</v>
      </c>
      <c r="C437" s="30">
        <v>3174.0</v>
      </c>
      <c r="D437" s="57" t="str">
        <f t="shared" si="1"/>
        <v>OKSmokiez Sweet Blackberry Indica 100mg THC Fruit Chews</v>
      </c>
    </row>
    <row r="438" ht="14.25" hidden="1" customHeight="1">
      <c r="A438" s="11" t="s">
        <v>45</v>
      </c>
      <c r="B438" s="11" t="s">
        <v>585</v>
      </c>
      <c r="C438" s="28">
        <v>140.0</v>
      </c>
      <c r="D438" s="57" t="str">
        <f t="shared" si="1"/>
        <v>OKSmokiez Sweet Blue Raspberry 500mg CBD Fruit Chews</v>
      </c>
    </row>
    <row r="439" ht="14.25" hidden="1" customHeight="1">
      <c r="A439" s="18" t="s">
        <v>45</v>
      </c>
      <c r="B439" s="18" t="s">
        <v>468</v>
      </c>
      <c r="C439" s="30">
        <v>896.0</v>
      </c>
      <c r="D439" s="57" t="str">
        <f t="shared" si="1"/>
        <v>OKSmokiez Sweet Blue Raspberry Indica 1000mg THC Fruit Chews</v>
      </c>
    </row>
    <row r="440" ht="14.25" hidden="1" customHeight="1">
      <c r="A440" s="11" t="s">
        <v>45</v>
      </c>
      <c r="B440" s="11" t="s">
        <v>359</v>
      </c>
      <c r="C440" s="28">
        <v>806.0</v>
      </c>
      <c r="D440" s="57" t="str">
        <f t="shared" si="1"/>
        <v>OKSmokiez Sweet Blue Raspberry Indica 100mg THC Fruit Chews</v>
      </c>
    </row>
    <row r="441" ht="14.25" hidden="1" customHeight="1">
      <c r="A441" s="18" t="s">
        <v>45</v>
      </c>
      <c r="B441" s="18" t="s">
        <v>360</v>
      </c>
      <c r="C441" s="30">
        <v>2733.0</v>
      </c>
      <c r="D441" s="57" t="str">
        <f t="shared" si="1"/>
        <v>OKSmokiez Sweet Blue Raspberry Indica 250mg THC Fruit Chews</v>
      </c>
    </row>
    <row r="442" ht="14.25" hidden="1" customHeight="1">
      <c r="A442" s="11" t="s">
        <v>45</v>
      </c>
      <c r="B442" s="11" t="s">
        <v>549</v>
      </c>
      <c r="C442" s="28">
        <v>0.0</v>
      </c>
      <c r="D442" s="57" t="str">
        <f t="shared" si="1"/>
        <v>OKSmokiez Sweet Cherry 50mg THCV : 100mg THC Fruit Chews</v>
      </c>
    </row>
    <row r="443" ht="14.25" hidden="1" customHeight="1">
      <c r="A443" s="18" t="s">
        <v>45</v>
      </c>
      <c r="B443" s="18" t="s">
        <v>543</v>
      </c>
      <c r="C443" s="30">
        <v>0.0</v>
      </c>
      <c r="D443" s="57" t="str">
        <f t="shared" si="1"/>
        <v>OKSmokiez Sweet Green Apple 100mg THC:CBG 1:1 Fruit Chews</v>
      </c>
    </row>
    <row r="444" ht="14.25" hidden="1" customHeight="1">
      <c r="A444" s="11" t="s">
        <v>45</v>
      </c>
      <c r="B444" s="11" t="s">
        <v>623</v>
      </c>
      <c r="C444" s="28">
        <v>110.0</v>
      </c>
      <c r="D444" s="57" t="str">
        <f t="shared" si="1"/>
        <v>OKSmokiez Sweet Green Apple 250mg CBD:100mg CBG Fruit Chews</v>
      </c>
    </row>
    <row r="445" ht="14.25" hidden="1" customHeight="1">
      <c r="A445" s="18" t="s">
        <v>45</v>
      </c>
      <c r="B445" s="18" t="s">
        <v>363</v>
      </c>
      <c r="C445" s="30">
        <v>694.0</v>
      </c>
      <c r="D445" s="57" t="str">
        <f t="shared" si="1"/>
        <v>OKSmokiez Sweet Jamberry 100mg THC:CBN 1:1 Fruit Chews</v>
      </c>
    </row>
    <row r="446" ht="14.25" hidden="1" customHeight="1">
      <c r="A446" s="11" t="s">
        <v>45</v>
      </c>
      <c r="B446" s="11" t="s">
        <v>617</v>
      </c>
      <c r="C446" s="28">
        <v>6.0</v>
      </c>
      <c r="D446" s="57" t="str">
        <f t="shared" si="1"/>
        <v>OKSmokiez Sweet Jamberry 250mg CBD:100mg CBN Fruit Chews</v>
      </c>
    </row>
    <row r="447" ht="14.25" hidden="1" customHeight="1">
      <c r="A447" s="18" t="s">
        <v>45</v>
      </c>
      <c r="B447" s="18" t="s">
        <v>618</v>
      </c>
      <c r="C447" s="30">
        <v>0.0</v>
      </c>
      <c r="D447" s="57" t="str">
        <f t="shared" si="1"/>
        <v>OKSmokiez Sweet Jamberry 750mg CBD:300mg CBN Fruit Chews</v>
      </c>
    </row>
    <row r="448" ht="14.25" hidden="1" customHeight="1">
      <c r="A448" s="11" t="s">
        <v>45</v>
      </c>
      <c r="B448" s="11" t="s">
        <v>547</v>
      </c>
      <c r="C448" s="28">
        <v>0.0</v>
      </c>
      <c r="D448" s="57" t="str">
        <f t="shared" si="1"/>
        <v>OKSmokiez Sweet Lemonade Sativa 100mg THC Fruit Chews</v>
      </c>
    </row>
    <row r="449" ht="14.25" hidden="1" customHeight="1">
      <c r="A449" s="18" t="s">
        <v>45</v>
      </c>
      <c r="B449" s="18" t="s">
        <v>948</v>
      </c>
      <c r="C449" s="30">
        <v>0.0</v>
      </c>
      <c r="D449" s="57" t="str">
        <f t="shared" si="1"/>
        <v>OKSmokiez Sweet Mango 750mg CBD:300mg CBG Fruit Chews</v>
      </c>
    </row>
    <row r="450" ht="14.25" hidden="1" customHeight="1">
      <c r="A450" s="11" t="s">
        <v>45</v>
      </c>
      <c r="B450" s="11" t="s">
        <v>540</v>
      </c>
      <c r="C450" s="28">
        <v>2852.0</v>
      </c>
      <c r="D450" s="57" t="str">
        <f t="shared" si="1"/>
        <v>OKSmokiez Sweet Passion Fruit Hybrid 1000mg THC Fruit Chews</v>
      </c>
    </row>
    <row r="451" ht="14.25" hidden="1" customHeight="1">
      <c r="A451" s="18" t="s">
        <v>45</v>
      </c>
      <c r="B451" s="18" t="s">
        <v>469</v>
      </c>
      <c r="C451" s="30">
        <v>493.0</v>
      </c>
      <c r="D451" s="57" t="str">
        <f t="shared" si="1"/>
        <v>OKSmokiez Sweet Peach Sativa 1000mg THC Fruit Chews</v>
      </c>
    </row>
    <row r="452" ht="14.25" hidden="1" customHeight="1">
      <c r="A452" s="11" t="s">
        <v>45</v>
      </c>
      <c r="B452" s="11" t="s">
        <v>364</v>
      </c>
      <c r="C452" s="28">
        <v>926.0</v>
      </c>
      <c r="D452" s="57" t="str">
        <f t="shared" si="1"/>
        <v>OKSmokiez Sweet Peach Sativa 100mg THC Fruit Chews</v>
      </c>
    </row>
    <row r="453" ht="14.25" hidden="1" customHeight="1">
      <c r="A453" s="18" t="s">
        <v>45</v>
      </c>
      <c r="B453" s="18" t="s">
        <v>365</v>
      </c>
      <c r="C453" s="30">
        <v>319.0</v>
      </c>
      <c r="D453" s="57" t="str">
        <f t="shared" si="1"/>
        <v>OKSmokiez Sweet Peach Sativa 250mg THC Fruit Chews</v>
      </c>
    </row>
    <row r="454" ht="14.25" hidden="1" customHeight="1">
      <c r="A454" s="11" t="s">
        <v>45</v>
      </c>
      <c r="B454" s="11" t="s">
        <v>544</v>
      </c>
      <c r="C454" s="28">
        <v>1556.0</v>
      </c>
      <c r="D454" s="57" t="str">
        <f t="shared" si="1"/>
        <v>OKSmokiez Sweet Tropical 100mg THC:CBD 1:1  Fruit Chews</v>
      </c>
    </row>
    <row r="455" ht="14.25" hidden="1" customHeight="1">
      <c r="A455" s="18" t="s">
        <v>45</v>
      </c>
      <c r="B455" s="18" t="s">
        <v>603</v>
      </c>
      <c r="C455" s="30">
        <v>238.0</v>
      </c>
      <c r="D455" s="57" t="str">
        <f t="shared" si="1"/>
        <v>OKSmokiez Sweet Watermelon 50mg Hemp D9 THC Fruit Chews</v>
      </c>
    </row>
    <row r="456" ht="14.25" hidden="1" customHeight="1">
      <c r="A456" s="11" t="s">
        <v>45</v>
      </c>
      <c r="B456" s="11" t="s">
        <v>372</v>
      </c>
      <c r="C456" s="28">
        <v>841.0</v>
      </c>
      <c r="D456" s="57" t="str">
        <f t="shared" si="1"/>
        <v>OKSmokiez Sweet Watermelon Hybrid 1000mg THC Fruit Chews</v>
      </c>
    </row>
    <row r="457" ht="14.25" hidden="1" customHeight="1">
      <c r="A457" s="18" t="s">
        <v>45</v>
      </c>
      <c r="B457" s="18" t="s">
        <v>415</v>
      </c>
      <c r="C457" s="30">
        <v>1336.0</v>
      </c>
      <c r="D457" s="57" t="str">
        <f t="shared" si="1"/>
        <v>OKSmokiez Sweet Watermelon Hybrid 100mg THC Fruit Chews</v>
      </c>
    </row>
    <row r="458" ht="14.25" hidden="1" customHeight="1">
      <c r="A458" s="11" t="s">
        <v>45</v>
      </c>
      <c r="B458" s="11" t="s">
        <v>419</v>
      </c>
      <c r="C458" s="28">
        <v>1351.0</v>
      </c>
      <c r="D458" s="57" t="str">
        <f t="shared" si="1"/>
        <v>OKSmokiez Sweet Watermelon Hybrid 100mg THC Scored Single Piece Fruit Chew</v>
      </c>
    </row>
    <row r="459" ht="14.25" hidden="1" customHeight="1">
      <c r="A459" s="18" t="s">
        <v>45</v>
      </c>
      <c r="B459" s="18" t="s">
        <v>402</v>
      </c>
      <c r="C459" s="30">
        <v>2398.0</v>
      </c>
      <c r="D459" s="57" t="str">
        <f t="shared" si="1"/>
        <v>OKSmokiez Sweet Watermelon Hybrid 250mg THC Fruit Chews</v>
      </c>
    </row>
    <row r="460" ht="14.25" hidden="1" customHeight="1">
      <c r="A460" s="11" t="s">
        <v>45</v>
      </c>
      <c r="B460" s="11" t="s">
        <v>551</v>
      </c>
      <c r="C460" s="28">
        <v>318.0</v>
      </c>
      <c r="D460" s="57" t="str">
        <f t="shared" si="1"/>
        <v>OKSmokiez VIP Incentive Box</v>
      </c>
    </row>
    <row r="461" ht="14.25" hidden="1" customHeight="1">
      <c r="A461" s="18" t="s">
        <v>45</v>
      </c>
      <c r="B461" s="18" t="s">
        <v>949</v>
      </c>
      <c r="C461" s="30">
        <v>0.0</v>
      </c>
      <c r="D461" s="57" t="str">
        <f t="shared" si="1"/>
        <v>OKSmokiez x Mango Cannabis Infused Mango Lemonade 250mg THC</v>
      </c>
    </row>
    <row r="462" ht="14.25" hidden="1" customHeight="1">
      <c r="A462" s="11" t="s">
        <v>45</v>
      </c>
      <c r="B462" s="11" t="s">
        <v>564</v>
      </c>
      <c r="C462" s="28">
        <v>108.0</v>
      </c>
      <c r="D462" s="57" t="str">
        <f t="shared" si="1"/>
        <v>OKSmokiez x Mango Cannabis Sour Mango Hybrid 1000mg THC Fruit Chews</v>
      </c>
    </row>
    <row r="463" ht="14.25" hidden="1" customHeight="1">
      <c r="A463" s="18" t="s">
        <v>45</v>
      </c>
      <c r="B463" s="18" t="s">
        <v>611</v>
      </c>
      <c r="C463" s="30">
        <v>0.0</v>
      </c>
      <c r="D463" s="57" t="str">
        <f t="shared" si="1"/>
        <v>OKSmokiez x Mango Cannabis Sweet Mango Hybrid 1000mg THC Fruit Chews</v>
      </c>
    </row>
    <row r="464" ht="14.25" hidden="1" customHeight="1">
      <c r="A464" s="11" t="s">
        <v>45</v>
      </c>
      <c r="B464" s="11" t="s">
        <v>615</v>
      </c>
      <c r="C464" s="28">
        <v>2097.0</v>
      </c>
      <c r="D464" s="57" t="str">
        <f t="shared" si="1"/>
        <v>OKSour Watermelon Hybrid 50mg THC - Single Scored Piece Fruit Chew</v>
      </c>
    </row>
    <row r="465" ht="14.25" hidden="1" customHeight="1">
      <c r="A465" s="18" t="s">
        <v>45</v>
      </c>
      <c r="B465" s="18" t="s">
        <v>563</v>
      </c>
      <c r="C465" s="30">
        <v>526.0</v>
      </c>
      <c r="D465" s="57" t="str">
        <f t="shared" si="1"/>
        <v>OKSpinello Lemon Sativa 1000mg THC Fruit Chews - Extra Strength</v>
      </c>
    </row>
    <row r="466" ht="14.25" hidden="1" customHeight="1">
      <c r="A466" s="11" t="s">
        <v>45</v>
      </c>
      <c r="B466" s="11" t="s">
        <v>559</v>
      </c>
      <c r="C466" s="28">
        <v>6060.0</v>
      </c>
      <c r="D466" s="57" t="str">
        <f t="shared" si="1"/>
        <v>OKSpinello Lemon Sativa 100mg THC Fruit Chew</v>
      </c>
    </row>
    <row r="467" ht="14.25" hidden="1" customHeight="1">
      <c r="A467" s="18" t="s">
        <v>45</v>
      </c>
      <c r="B467" s="18" t="s">
        <v>576</v>
      </c>
      <c r="C467" s="30">
        <v>864.0</v>
      </c>
      <c r="D467" s="57" t="str">
        <f t="shared" si="1"/>
        <v>OKSpinello Prickly Pear Hybrid 1000mg THC Fruit Chews - Extra Strength</v>
      </c>
    </row>
    <row r="468" ht="14.25" hidden="1" customHeight="1">
      <c r="A468" s="11" t="s">
        <v>45</v>
      </c>
      <c r="B468" s="11" t="s">
        <v>560</v>
      </c>
      <c r="C468" s="28">
        <v>3062.0</v>
      </c>
      <c r="D468" s="57" t="str">
        <f t="shared" si="1"/>
        <v>OKSpinello Prickly Pear Hybrid 100mg THC Fruit Chew</v>
      </c>
    </row>
    <row r="469" ht="14.25" hidden="1" customHeight="1">
      <c r="A469" s="18" t="s">
        <v>45</v>
      </c>
      <c r="B469" s="18" t="s">
        <v>552</v>
      </c>
      <c r="C469" s="30">
        <v>506.0</v>
      </c>
      <c r="D469" s="57" t="str">
        <f t="shared" si="1"/>
        <v>OKSpinello Raspberry Indica 1000mg THC Fruit Chews - Extra Strength</v>
      </c>
    </row>
    <row r="470" ht="14.25" hidden="1" customHeight="1">
      <c r="A470" s="11" t="s">
        <v>45</v>
      </c>
      <c r="B470" s="11" t="s">
        <v>573</v>
      </c>
      <c r="C470" s="28">
        <v>4973.0</v>
      </c>
      <c r="D470" s="57" t="str">
        <f t="shared" si="1"/>
        <v>OKSpinello Raspberry Indica 100mg THC Fruit Chew</v>
      </c>
    </row>
    <row r="471" ht="14.25" hidden="1" customHeight="1">
      <c r="A471" s="18" t="s">
        <v>45</v>
      </c>
      <c r="B471" s="18" t="s">
        <v>574</v>
      </c>
      <c r="C471" s="30">
        <v>0.0</v>
      </c>
      <c r="D471" s="57" t="str">
        <f t="shared" si="1"/>
        <v>OKSpinello Watermelon 100mg THC:CBN 1:1 Fruit Chew</v>
      </c>
    </row>
    <row r="472" ht="14.25" hidden="1" customHeight="1">
      <c r="A472" s="11" t="s">
        <v>45</v>
      </c>
      <c r="B472" s="11" t="s">
        <v>608</v>
      </c>
      <c r="C472" s="28">
        <v>359.0</v>
      </c>
      <c r="D472" s="57" t="str">
        <f t="shared" si="1"/>
        <v>OKWatermelon Hybrid 115mg THC Single Scored Piece Fruit Chew</v>
      </c>
    </row>
    <row r="473" ht="14.25" hidden="1" customHeight="1">
      <c r="A473" s="18" t="s">
        <v>47</v>
      </c>
      <c r="B473" s="18" t="s">
        <v>810</v>
      </c>
      <c r="C473" s="30">
        <v>734.0</v>
      </c>
      <c r="D473" s="57" t="str">
        <f t="shared" si="1"/>
        <v>ORChompd 100mg 10-Pack Berry Blast Rainbow Geek Bites</v>
      </c>
    </row>
    <row r="474" ht="14.25" hidden="1" customHeight="1">
      <c r="A474" s="11" t="s">
        <v>47</v>
      </c>
      <c r="B474" s="11" t="s">
        <v>818</v>
      </c>
      <c r="C474" s="28">
        <v>-10.0</v>
      </c>
      <c r="D474" s="57" t="str">
        <f t="shared" si="1"/>
        <v>ORChompd 100mg 10-Pack Blue Raz Rainbow Geek Bites</v>
      </c>
    </row>
    <row r="475" ht="14.25" hidden="1" customHeight="1">
      <c r="A475" s="18" t="s">
        <v>47</v>
      </c>
      <c r="B475" s="18" t="s">
        <v>819</v>
      </c>
      <c r="C475" s="30">
        <v>1056.0</v>
      </c>
      <c r="D475" s="57" t="str">
        <f t="shared" si="1"/>
        <v>ORChompd 100mg 10-Pack Green Apple Rainbow Geek Bites</v>
      </c>
    </row>
    <row r="476" ht="14.25" hidden="1" customHeight="1">
      <c r="A476" s="11" t="s">
        <v>47</v>
      </c>
      <c r="B476" s="11" t="s">
        <v>820</v>
      </c>
      <c r="C476" s="28">
        <v>1601.0</v>
      </c>
      <c r="D476" s="57" t="str">
        <f t="shared" si="1"/>
        <v>ORChompd 100mg 10-Pack Tropical Rainbow Geek Bites</v>
      </c>
    </row>
    <row r="477" ht="14.25" hidden="1" customHeight="1">
      <c r="A477" s="18" t="s">
        <v>47</v>
      </c>
      <c r="B477" s="18" t="s">
        <v>821</v>
      </c>
      <c r="C477" s="30">
        <v>246.0</v>
      </c>
      <c r="D477" s="57" t="str">
        <f t="shared" si="1"/>
        <v>ORChompd 100mg 10-Pack Watermelon Rainbow Geek Bites</v>
      </c>
    </row>
    <row r="478" ht="14.25" hidden="1" customHeight="1">
      <c r="A478" s="11" t="s">
        <v>47</v>
      </c>
      <c r="B478" s="11" t="s">
        <v>826</v>
      </c>
      <c r="C478" s="28">
        <v>12.0</v>
      </c>
      <c r="D478" s="57" t="str">
        <f t="shared" si="1"/>
        <v>ORChompd 100mg Berry Blast Classic Gummies</v>
      </c>
    </row>
    <row r="479" ht="14.25" hidden="1" customHeight="1">
      <c r="A479" s="18" t="s">
        <v>47</v>
      </c>
      <c r="B479" s="18" t="s">
        <v>824</v>
      </c>
      <c r="C479" s="30">
        <v>0.0</v>
      </c>
      <c r="D479" s="57" t="str">
        <f t="shared" si="1"/>
        <v>ORChompd 100mg Berry Blast Classic Single Gummy</v>
      </c>
    </row>
    <row r="480" ht="14.25" hidden="1" customHeight="1">
      <c r="A480" s="11" t="s">
        <v>47</v>
      </c>
      <c r="B480" s="11" t="s">
        <v>811</v>
      </c>
      <c r="C480" s="28">
        <v>1382.0</v>
      </c>
      <c r="D480" s="57" t="str">
        <f t="shared" si="1"/>
        <v>ORChompd 100mg Berry Blast Rainbow Geek Bomb</v>
      </c>
    </row>
    <row r="481" ht="14.25" hidden="1" customHeight="1">
      <c r="A481" s="18" t="s">
        <v>47</v>
      </c>
      <c r="B481" s="18" t="s">
        <v>805</v>
      </c>
      <c r="C481" s="30">
        <v>0.0</v>
      </c>
      <c r="D481" s="57" t="str">
        <f t="shared" si="1"/>
        <v>ORChompd 100mg Blue Raz Classic Gummies</v>
      </c>
    </row>
    <row r="482" ht="14.25" hidden="1" customHeight="1">
      <c r="A482" s="11" t="s">
        <v>47</v>
      </c>
      <c r="B482" s="11" t="s">
        <v>806</v>
      </c>
      <c r="C482" s="28">
        <v>0.0</v>
      </c>
      <c r="D482" s="57" t="str">
        <f t="shared" si="1"/>
        <v>ORChompd 100mg Blue Raz Classic Single Gummy</v>
      </c>
    </row>
    <row r="483" ht="14.25" hidden="1" customHeight="1">
      <c r="A483" s="18" t="s">
        <v>47</v>
      </c>
      <c r="B483" s="18" t="s">
        <v>812</v>
      </c>
      <c r="C483" s="30">
        <v>1103.0</v>
      </c>
      <c r="D483" s="57" t="str">
        <f t="shared" si="1"/>
        <v>ORChompd 100mg Blue Raz Rainbow Geek Bomb</v>
      </c>
    </row>
    <row r="484" ht="14.25" hidden="1" customHeight="1">
      <c r="A484" s="11" t="s">
        <v>47</v>
      </c>
      <c r="B484" s="11" t="s">
        <v>950</v>
      </c>
      <c r="C484" s="28">
        <v>0.0</v>
      </c>
      <c r="D484" s="57" t="str">
        <f t="shared" si="1"/>
        <v>ORChompd 100mg Cookies N Cream Chocolate Bar</v>
      </c>
    </row>
    <row r="485" ht="14.25" hidden="1" customHeight="1">
      <c r="A485" s="18" t="s">
        <v>47</v>
      </c>
      <c r="B485" s="18" t="s">
        <v>816</v>
      </c>
      <c r="C485" s="30">
        <v>9.0</v>
      </c>
      <c r="D485" s="57" t="str">
        <f t="shared" si="1"/>
        <v>ORChompd 100mg Dark Cherry Sea Salt Chocolate Bar</v>
      </c>
    </row>
    <row r="486" ht="14.25" hidden="1" customHeight="1">
      <c r="A486" s="11" t="s">
        <v>47</v>
      </c>
      <c r="B486" s="11" t="s">
        <v>822</v>
      </c>
      <c r="C486" s="28">
        <v>0.0</v>
      </c>
      <c r="D486" s="57" t="str">
        <f t="shared" si="1"/>
        <v>ORChompd 100mg Dreamsicle Rainbow Geek Bar</v>
      </c>
    </row>
    <row r="487" ht="14.25" hidden="1" customHeight="1">
      <c r="A487" s="18" t="s">
        <v>47</v>
      </c>
      <c r="B487" s="18" t="s">
        <v>827</v>
      </c>
      <c r="C487" s="30">
        <v>0.0</v>
      </c>
      <c r="D487" s="57" t="str">
        <f t="shared" si="1"/>
        <v>ORChompd 100mg Green Apple Classic Gummies</v>
      </c>
    </row>
    <row r="488" ht="14.25" hidden="1" customHeight="1">
      <c r="A488" s="11" t="s">
        <v>47</v>
      </c>
      <c r="B488" s="11" t="s">
        <v>825</v>
      </c>
      <c r="C488" s="28">
        <v>9.0</v>
      </c>
      <c r="D488" s="57" t="str">
        <f t="shared" si="1"/>
        <v>ORChompd 100mg Green Apple Classic Single Gummy</v>
      </c>
    </row>
    <row r="489" ht="14.25" hidden="1" customHeight="1">
      <c r="A489" s="18" t="s">
        <v>47</v>
      </c>
      <c r="B489" s="18" t="s">
        <v>813</v>
      </c>
      <c r="C489" s="30">
        <v>1281.0</v>
      </c>
      <c r="D489" s="57" t="str">
        <f t="shared" si="1"/>
        <v>ORChompd 100mg Green Apple Rainbow Geek Bomb</v>
      </c>
    </row>
    <row r="490" ht="14.25" hidden="1" customHeight="1">
      <c r="A490" s="11" t="s">
        <v>47</v>
      </c>
      <c r="B490" s="11" t="s">
        <v>951</v>
      </c>
      <c r="C490" s="28">
        <v>0.0</v>
      </c>
      <c r="D490" s="57" t="str">
        <f t="shared" si="1"/>
        <v>ORChompd 100mg Mint Chocolate Chip Bar</v>
      </c>
    </row>
    <row r="491" ht="14.25" hidden="1" customHeight="1">
      <c r="A491" s="18" t="s">
        <v>47</v>
      </c>
      <c r="B491" s="18" t="s">
        <v>809</v>
      </c>
      <c r="C491" s="30">
        <v>3.0</v>
      </c>
      <c r="D491" s="57" t="str">
        <f t="shared" si="1"/>
        <v>ORChompd 100mg THC Monkey Bar</v>
      </c>
    </row>
    <row r="492" ht="14.25" hidden="1" customHeight="1">
      <c r="A492" s="11" t="s">
        <v>47</v>
      </c>
      <c r="B492" s="11" t="s">
        <v>828</v>
      </c>
      <c r="C492" s="28">
        <v>0.0</v>
      </c>
      <c r="D492" s="57" t="str">
        <f t="shared" si="1"/>
        <v>ORChompd 100mg Tropical Classic Gummies</v>
      </c>
    </row>
    <row r="493" ht="14.25" hidden="1" customHeight="1">
      <c r="A493" s="18" t="s">
        <v>47</v>
      </c>
      <c r="B493" s="18" t="s">
        <v>807</v>
      </c>
      <c r="C493" s="30">
        <v>0.0</v>
      </c>
      <c r="D493" s="57" t="str">
        <f t="shared" si="1"/>
        <v>ORChompd 100mg Tropical Classic Single Gummy</v>
      </c>
    </row>
    <row r="494" ht="14.25" hidden="1" customHeight="1">
      <c r="A494" s="11" t="s">
        <v>47</v>
      </c>
      <c r="B494" s="11" t="s">
        <v>814</v>
      </c>
      <c r="C494" s="28">
        <v>1327.0</v>
      </c>
      <c r="D494" s="57" t="str">
        <f t="shared" si="1"/>
        <v>ORChompd 100mg Tropical Rainbow Geek Bomb</v>
      </c>
    </row>
    <row r="495" ht="14.25" hidden="1" customHeight="1">
      <c r="A495" s="18" t="s">
        <v>47</v>
      </c>
      <c r="B495" s="18" t="s">
        <v>829</v>
      </c>
      <c r="C495" s="30">
        <v>0.0</v>
      </c>
      <c r="D495" s="57" t="str">
        <f t="shared" si="1"/>
        <v>ORChompd 100mg Watermelon Classic Gummies</v>
      </c>
    </row>
    <row r="496" ht="14.25" hidden="1" customHeight="1">
      <c r="A496" s="11" t="s">
        <v>47</v>
      </c>
      <c r="B496" s="11" t="s">
        <v>808</v>
      </c>
      <c r="C496" s="28">
        <v>0.0</v>
      </c>
      <c r="D496" s="57" t="str">
        <f t="shared" si="1"/>
        <v>ORChompd 100mg Watermelon Classic Single Gummy</v>
      </c>
    </row>
    <row r="497" ht="14.25" hidden="1" customHeight="1">
      <c r="A497" s="18" t="s">
        <v>47</v>
      </c>
      <c r="B497" s="18" t="s">
        <v>815</v>
      </c>
      <c r="C497" s="30">
        <v>916.0</v>
      </c>
      <c r="D497" s="57" t="str">
        <f t="shared" si="1"/>
        <v>ORChompd 100mg Watermelon Rainbow Geek Bomb</v>
      </c>
    </row>
    <row r="498" ht="14.25" hidden="1" customHeight="1">
      <c r="A498" s="11" t="s">
        <v>47</v>
      </c>
      <c r="B498" s="11" t="s">
        <v>823</v>
      </c>
      <c r="C498" s="28">
        <v>2.0</v>
      </c>
      <c r="D498" s="57" t="str">
        <f t="shared" si="1"/>
        <v>ORChompd 100mg Wild Berry Rainbow Geek Bar</v>
      </c>
    </row>
    <row r="499" ht="14.25" hidden="1" customHeight="1">
      <c r="A499" s="18" t="s">
        <v>47</v>
      </c>
      <c r="B499" s="18" t="s">
        <v>745</v>
      </c>
      <c r="C499" s="30">
        <v>0.0</v>
      </c>
      <c r="D499" s="57" t="str">
        <f t="shared" si="1"/>
        <v>ORFireball Cannabis® by Smokiez 100mg THC/CBD/CBG Trifecta 10 Piece Multipack</v>
      </c>
    </row>
    <row r="500" ht="14.25" hidden="1" customHeight="1">
      <c r="A500" s="11" t="s">
        <v>47</v>
      </c>
      <c r="B500" s="11" t="s">
        <v>746</v>
      </c>
      <c r="C500" s="28">
        <v>0.0</v>
      </c>
      <c r="D500" s="57" t="str">
        <f t="shared" si="1"/>
        <v>ORFireball Cannabis® by Smokiez 100mg THC/CBD/CBG Trifecta Single Scored Gummy</v>
      </c>
    </row>
    <row r="501" ht="14.25" hidden="1" customHeight="1">
      <c r="A501" s="18" t="s">
        <v>47</v>
      </c>
      <c r="B501" s="18" t="s">
        <v>744</v>
      </c>
      <c r="C501" s="30">
        <v>0.0</v>
      </c>
      <c r="D501" s="57" t="str">
        <f t="shared" si="1"/>
        <v>ORFireball Cannabis® by Smokiez Sativa 100mg 1:1 THC:CBD 10 Piece Multipack</v>
      </c>
    </row>
    <row r="502" ht="14.25" hidden="1" customHeight="1">
      <c r="A502" s="11" t="s">
        <v>47</v>
      </c>
      <c r="B502" s="11" t="s">
        <v>743</v>
      </c>
      <c r="C502" s="28">
        <v>0.0</v>
      </c>
      <c r="D502" s="57" t="str">
        <f t="shared" si="1"/>
        <v>ORFireball Cannabis® by Smokiez Sativa 100mg 1:1 THC:CBD Single Scored Gummy</v>
      </c>
    </row>
    <row r="503" ht="14.25" hidden="1" customHeight="1">
      <c r="A503" s="18" t="s">
        <v>47</v>
      </c>
      <c r="B503" s="18" t="s">
        <v>835</v>
      </c>
      <c r="C503" s="30">
        <v>0.0</v>
      </c>
      <c r="D503" s="57" t="str">
        <f t="shared" si="1"/>
        <v>ORLissa's Tasty Treats - Fresh Baked Bites - All Flavors Master Pack</v>
      </c>
    </row>
    <row r="504" ht="14.25" hidden="1" customHeight="1">
      <c r="A504" s="11" t="s">
        <v>47</v>
      </c>
      <c r="B504" s="11" t="s">
        <v>833</v>
      </c>
      <c r="C504" s="28">
        <v>-32.0</v>
      </c>
      <c r="D504" s="57" t="str">
        <f t="shared" si="1"/>
        <v>ORLissa's Tasty Treats - Fresh Baked Bites - All Flavors Starter Pack</v>
      </c>
    </row>
    <row r="505" ht="14.25" hidden="1" customHeight="1">
      <c r="A505" s="18" t="s">
        <v>47</v>
      </c>
      <c r="B505" s="18" t="s">
        <v>830</v>
      </c>
      <c r="C505" s="30">
        <v>-15.0</v>
      </c>
      <c r="D505" s="57" t="str">
        <f t="shared" si="1"/>
        <v>ORLissa's Tasty Treats - Fresh Baked Bites - Chocolate Chip</v>
      </c>
    </row>
    <row r="506" ht="14.25" hidden="1" customHeight="1">
      <c r="A506" s="11" t="s">
        <v>47</v>
      </c>
      <c r="B506" s="11" t="s">
        <v>834</v>
      </c>
      <c r="C506" s="28">
        <v>-30.0</v>
      </c>
      <c r="D506" s="57" t="str">
        <f t="shared" si="1"/>
        <v>ORLissa's Tasty Treats - Fresh Baked Bites - Ginger Snap</v>
      </c>
    </row>
    <row r="507" ht="14.25" hidden="1" customHeight="1">
      <c r="A507" s="18" t="s">
        <v>47</v>
      </c>
      <c r="B507" s="18" t="s">
        <v>831</v>
      </c>
      <c r="C507" s="30">
        <v>-45.0</v>
      </c>
      <c r="D507" s="57" t="str">
        <f t="shared" si="1"/>
        <v>ORLissa's Tasty Treats - Fresh Baked Bites - Peanut Butter</v>
      </c>
    </row>
    <row r="508" ht="14.25" hidden="1" customHeight="1">
      <c r="A508" s="11" t="s">
        <v>47</v>
      </c>
      <c r="B508" s="11" t="s">
        <v>832</v>
      </c>
      <c r="C508" s="28">
        <v>-30.0</v>
      </c>
      <c r="D508" s="57" t="str">
        <f t="shared" si="1"/>
        <v>ORLissa's Tasty Treats - Fresh Baked Bites - Snickerdoodle</v>
      </c>
    </row>
    <row r="509" ht="14.25" hidden="1" customHeight="1">
      <c r="A509" s="18" t="s">
        <v>47</v>
      </c>
      <c r="B509" s="18" t="s">
        <v>952</v>
      </c>
      <c r="C509" s="30">
        <v>0.0</v>
      </c>
      <c r="D509" s="57" t="str">
        <f t="shared" si="1"/>
        <v>ORSAMPLE - CHOMPD - GUMMIES - 10 PIECE - CLASSIC - 100mg - THC - 2 FLAVORS</v>
      </c>
    </row>
    <row r="510" ht="14.25" hidden="1" customHeight="1">
      <c r="A510" s="11" t="s">
        <v>47</v>
      </c>
      <c r="B510" s="11" t="s">
        <v>817</v>
      </c>
      <c r="C510" s="28">
        <v>0.0</v>
      </c>
      <c r="D510" s="57" t="str">
        <f t="shared" si="1"/>
        <v>ORSAMPLE - CHOMPD - GUMMIES - 10 PIECE - GEEK BITES - 100mg - THC - 2 FLAVORS</v>
      </c>
    </row>
    <row r="511" ht="14.25" hidden="1" customHeight="1">
      <c r="A511" s="18" t="s">
        <v>47</v>
      </c>
      <c r="B511" s="18" t="s">
        <v>953</v>
      </c>
      <c r="C511" s="30">
        <v>0.0</v>
      </c>
      <c r="D511" s="57" t="str">
        <f t="shared" si="1"/>
        <v>ORSAMPLE - CHOMPD - GUMMY - 1 PIECE - CLASSIC - 100mg - THC - 2 FLAVORS</v>
      </c>
    </row>
    <row r="512" ht="14.25" hidden="1" customHeight="1">
      <c r="A512" s="11" t="s">
        <v>47</v>
      </c>
      <c r="B512" s="11" t="s">
        <v>954</v>
      </c>
      <c r="C512" s="28">
        <v>0.0</v>
      </c>
      <c r="D512" s="57" t="str">
        <f t="shared" si="1"/>
        <v>ORSAMPLE-CHOMPD - GUMMY - 1 PIECE - GEEK BOMB - 100mg - THC - 2 FLAVORS</v>
      </c>
    </row>
    <row r="513" ht="14.25" hidden="1" customHeight="1">
      <c r="A513" s="18" t="s">
        <v>47</v>
      </c>
      <c r="B513" s="18" t="s">
        <v>622</v>
      </c>
      <c r="C513" s="30">
        <v>0.0</v>
      </c>
      <c r="D513" s="57" t="str">
        <f t="shared" si="1"/>
        <v>ORSmokiez - Non-Medicated Sample Candy - Refill Kit</v>
      </c>
    </row>
    <row r="514" ht="14.25" hidden="1" customHeight="1">
      <c r="A514" s="11" t="s">
        <v>47</v>
      </c>
      <c r="B514" s="11" t="s">
        <v>747</v>
      </c>
      <c r="C514" s="28">
        <v>0.0</v>
      </c>
      <c r="D514" s="57" t="str">
        <f t="shared" si="1"/>
        <v>ORSmokiez 1000mg THC Tincture</v>
      </c>
    </row>
    <row r="515" ht="14.25" hidden="1" customHeight="1">
      <c r="A515" s="18" t="s">
        <v>47</v>
      </c>
      <c r="B515" s="18" t="s">
        <v>733</v>
      </c>
      <c r="C515" s="30">
        <v>-10.0</v>
      </c>
      <c r="D515" s="57" t="str">
        <f t="shared" si="1"/>
        <v>ORSmokiez 1000mg THC:CBG 1:1 Tincture</v>
      </c>
    </row>
    <row r="516" ht="14.25" hidden="1" customHeight="1">
      <c r="A516" s="11" t="s">
        <v>47</v>
      </c>
      <c r="B516" s="11" t="s">
        <v>734</v>
      </c>
      <c r="C516" s="28">
        <v>-10.0</v>
      </c>
      <c r="D516" s="57" t="str">
        <f t="shared" si="1"/>
        <v>ORSmokiez 1000mg THC:CBN 1:1 Tincture</v>
      </c>
    </row>
    <row r="517" ht="14.25" hidden="1" customHeight="1">
      <c r="A517" s="18" t="s">
        <v>47</v>
      </c>
      <c r="B517" s="18" t="s">
        <v>716</v>
      </c>
      <c r="C517" s="30">
        <v>0.0</v>
      </c>
      <c r="D517" s="57" t="str">
        <f t="shared" si="1"/>
        <v>ORSmokiez 2:1 CBD:THC Topical Roll-On – 1500mg – Cooling Relief</v>
      </c>
    </row>
    <row r="518" ht="14.25" hidden="1" customHeight="1">
      <c r="A518" s="11" t="s">
        <v>47</v>
      </c>
      <c r="B518" s="11" t="s">
        <v>774</v>
      </c>
      <c r="C518" s="28">
        <v>0.0</v>
      </c>
      <c r="D518" s="57" t="str">
        <f t="shared" si="1"/>
        <v>ORSmokiez 750mg CBD Topical Roll-On</v>
      </c>
    </row>
    <row r="519" ht="14.25" hidden="1" customHeight="1">
      <c r="A519" s="18" t="s">
        <v>47</v>
      </c>
      <c r="B519" s="18" t="s">
        <v>933</v>
      </c>
      <c r="C519" s="30">
        <v>0.0</v>
      </c>
      <c r="D519" s="57" t="str">
        <f t="shared" si="1"/>
        <v>ORSmokiez Non-Medicated Sample Jar</v>
      </c>
    </row>
    <row r="520" ht="14.25" hidden="1" customHeight="1">
      <c r="A520" s="11" t="s">
        <v>47</v>
      </c>
      <c r="B520" s="11" t="s">
        <v>729</v>
      </c>
      <c r="C520" s="28">
        <v>-60.0</v>
      </c>
      <c r="D520" s="57" t="str">
        <f t="shared" si="1"/>
        <v>ORSmokiez Sour Blackberry 100mg THC:CBN 1:1 Fruit Chews</v>
      </c>
    </row>
    <row r="521" ht="14.25" hidden="1" customHeight="1">
      <c r="A521" s="18" t="s">
        <v>47</v>
      </c>
      <c r="B521" s="18" t="s">
        <v>730</v>
      </c>
      <c r="C521" s="30">
        <v>-120.0</v>
      </c>
      <c r="D521" s="57" t="str">
        <f t="shared" si="1"/>
        <v>ORSmokiez Sour Blackberry 100mg THC:CBN 1:1 Scored Single Piece Fruit Chew</v>
      </c>
    </row>
    <row r="522" ht="14.25" hidden="1" customHeight="1">
      <c r="A522" s="11" t="s">
        <v>47</v>
      </c>
      <c r="B522" s="11" t="s">
        <v>732</v>
      </c>
      <c r="C522" s="28">
        <v>-15.0</v>
      </c>
      <c r="D522" s="57" t="str">
        <f t="shared" si="1"/>
        <v>ORSmokiez Sour Blackberry 500mg CBN:CBD 1:1 Fruit Chews</v>
      </c>
    </row>
    <row r="523" ht="14.25" hidden="1" customHeight="1">
      <c r="A523" s="18" t="s">
        <v>47</v>
      </c>
      <c r="B523" s="18" t="s">
        <v>362</v>
      </c>
      <c r="C523" s="30">
        <v>0.0</v>
      </c>
      <c r="D523" s="57" t="str">
        <f t="shared" si="1"/>
        <v>ORSmokiez Sour Blue Raspberry Indica 100mg THC Fruit Chews</v>
      </c>
    </row>
    <row r="524" ht="14.25" hidden="1" customHeight="1">
      <c r="A524" s="11" t="s">
        <v>47</v>
      </c>
      <c r="B524" s="11" t="s">
        <v>717</v>
      </c>
      <c r="C524" s="28">
        <v>-80.0</v>
      </c>
      <c r="D524" s="57" t="str">
        <f t="shared" si="1"/>
        <v>ORSmokiez Sour Blue Raspberry Indica 100mg THC Scored Single Piece Fruit Chew</v>
      </c>
    </row>
    <row r="525" ht="14.25" hidden="1" customHeight="1">
      <c r="A525" s="18" t="s">
        <v>47</v>
      </c>
      <c r="B525" s="18" t="s">
        <v>781</v>
      </c>
      <c r="C525" s="30">
        <v>-20.0</v>
      </c>
      <c r="D525" s="57" t="str">
        <f t="shared" si="1"/>
        <v>ORSmokiez Sour Cherry 100mg THC:THCV 1:1 Scored Single Piece Fruit Chew</v>
      </c>
    </row>
    <row r="526" ht="14.25" hidden="1" customHeight="1">
      <c r="A526" s="11" t="s">
        <v>47</v>
      </c>
      <c r="B526" s="11" t="s">
        <v>731</v>
      </c>
      <c r="C526" s="28">
        <v>-30.0</v>
      </c>
      <c r="D526" s="57" t="str">
        <f t="shared" si="1"/>
        <v>ORSmokiez Sour Cherry 100mg THC:THCV:CBD 1:1:1 Fruit Chews</v>
      </c>
    </row>
    <row r="527" ht="14.25" hidden="1" customHeight="1">
      <c r="A527" s="18" t="s">
        <v>47</v>
      </c>
      <c r="B527" s="18" t="s">
        <v>371</v>
      </c>
      <c r="C527" s="30">
        <v>-60.0</v>
      </c>
      <c r="D527" s="57" t="str">
        <f t="shared" si="1"/>
        <v>ORSmokiez Sour Green Apple 100mg THC:CBG 1:1 Fruit Chews</v>
      </c>
    </row>
    <row r="528" ht="14.25" hidden="1" customHeight="1">
      <c r="A528" s="11" t="s">
        <v>47</v>
      </c>
      <c r="B528" s="11" t="s">
        <v>718</v>
      </c>
      <c r="C528" s="28">
        <v>-20.0</v>
      </c>
      <c r="D528" s="57" t="str">
        <f t="shared" si="1"/>
        <v>ORSmokiez Sour Green Apple 100mg THC:CBG 1:1 Scored Single Piece Fruit Chew</v>
      </c>
    </row>
    <row r="529" ht="14.25" hidden="1" customHeight="1">
      <c r="A529" s="18" t="s">
        <v>47</v>
      </c>
      <c r="B529" s="18" t="s">
        <v>739</v>
      </c>
      <c r="C529" s="30">
        <v>-45.0</v>
      </c>
      <c r="D529" s="57" t="str">
        <f t="shared" si="1"/>
        <v>ORSmokiez Sour Green Apple 500mg CBG:CBD 1:1 Fruit Chews</v>
      </c>
    </row>
    <row r="530" ht="14.25" hidden="1" customHeight="1">
      <c r="A530" s="11" t="s">
        <v>47</v>
      </c>
      <c r="B530" s="11" t="s">
        <v>366</v>
      </c>
      <c r="C530" s="28">
        <v>-15.0</v>
      </c>
      <c r="D530" s="57" t="str">
        <f t="shared" si="1"/>
        <v>ORSmokiez Sour Peach Sativa 100mg THC Fruit Chews</v>
      </c>
    </row>
    <row r="531" ht="14.25" hidden="1" customHeight="1">
      <c r="A531" s="18" t="s">
        <v>47</v>
      </c>
      <c r="B531" s="18" t="s">
        <v>728</v>
      </c>
      <c r="C531" s="30">
        <v>-80.0</v>
      </c>
      <c r="D531" s="57" t="str">
        <f t="shared" si="1"/>
        <v>ORSmokiez Sour Peach Sativa 100mg THC Scored Single Piece Fruit Chew</v>
      </c>
    </row>
    <row r="532" ht="14.25" hidden="1" customHeight="1">
      <c r="A532" s="11" t="s">
        <v>47</v>
      </c>
      <c r="B532" s="11" t="s">
        <v>780</v>
      </c>
      <c r="C532" s="28">
        <v>-30.0</v>
      </c>
      <c r="D532" s="57" t="str">
        <f t="shared" si="1"/>
        <v>ORSmokiez Sour Tangerine 100mg THC:CBC:CBG 1:1:1 Fruit Chews</v>
      </c>
    </row>
    <row r="533" ht="14.25" hidden="1" customHeight="1">
      <c r="A533" s="18" t="s">
        <v>47</v>
      </c>
      <c r="B533" s="18" t="s">
        <v>797</v>
      </c>
      <c r="C533" s="30">
        <v>0.0</v>
      </c>
      <c r="D533" s="57" t="str">
        <f t="shared" si="1"/>
        <v>ORSmokiez Sour Tangerine 100mg THC:CBC:CBG 1:1:1 Scored Single Piece Fruit Chew</v>
      </c>
    </row>
    <row r="534" ht="14.25" hidden="1" customHeight="1">
      <c r="A534" s="11" t="s">
        <v>47</v>
      </c>
      <c r="B534" s="11" t="s">
        <v>798</v>
      </c>
      <c r="C534" s="28">
        <v>-15.0</v>
      </c>
      <c r="D534" s="57" t="str">
        <f t="shared" si="1"/>
        <v>ORSmokiez Sour Tangerine 250mg CBC:CBG:CBD 1:1:1 Fruit Chews</v>
      </c>
    </row>
    <row r="535" ht="14.25" hidden="1" customHeight="1">
      <c r="A535" s="18" t="s">
        <v>47</v>
      </c>
      <c r="B535" s="18" t="s">
        <v>735</v>
      </c>
      <c r="C535" s="30">
        <v>-15.0</v>
      </c>
      <c r="D535" s="57" t="str">
        <f t="shared" si="1"/>
        <v>ORSmokiez Sour Tropical 100mg THC:CBD 1:1 Fruit Chews</v>
      </c>
    </row>
    <row r="536" ht="14.25" hidden="1" customHeight="1">
      <c r="A536" s="11" t="s">
        <v>47</v>
      </c>
      <c r="B536" s="11" t="s">
        <v>741</v>
      </c>
      <c r="C536" s="28">
        <v>0.0</v>
      </c>
      <c r="D536" s="57" t="str">
        <f t="shared" si="1"/>
        <v>ORSmokiez Sour Tropical 100mg THC:CBD 1:1 Scored Single Piece Fruit Chew</v>
      </c>
    </row>
    <row r="537" ht="14.25" hidden="1" customHeight="1">
      <c r="A537" s="18" t="s">
        <v>47</v>
      </c>
      <c r="B537" s="18" t="s">
        <v>775</v>
      </c>
      <c r="C537" s="30">
        <v>-45.0</v>
      </c>
      <c r="D537" s="57" t="str">
        <f t="shared" si="1"/>
        <v>ORSmokiez Sour Watermelon 500mg CBD Fruit Chews</v>
      </c>
    </row>
    <row r="538" ht="14.25" hidden="1" customHeight="1">
      <c r="A538" s="11" t="s">
        <v>47</v>
      </c>
      <c r="B538" s="11" t="s">
        <v>355</v>
      </c>
      <c r="C538" s="28">
        <v>-15.0</v>
      </c>
      <c r="D538" s="57" t="str">
        <f t="shared" si="1"/>
        <v>ORSmokiez Sour Watermelon Hybrid 100mg THC Fruit Chews</v>
      </c>
    </row>
    <row r="539" ht="14.25" hidden="1" customHeight="1">
      <c r="A539" s="18" t="s">
        <v>47</v>
      </c>
      <c r="B539" s="18" t="s">
        <v>369</v>
      </c>
      <c r="C539" s="30">
        <v>-60.0</v>
      </c>
      <c r="D539" s="57" t="str">
        <f t="shared" si="1"/>
        <v>ORSmokiez Sour Watermelon Hybrid 100mg THC Scored Single Piece Fruit Chew</v>
      </c>
    </row>
    <row r="540" ht="14.25" hidden="1" customHeight="1">
      <c r="A540" s="11" t="s">
        <v>47</v>
      </c>
      <c r="B540" s="11" t="s">
        <v>921</v>
      </c>
      <c r="C540" s="28">
        <v>0.0</v>
      </c>
      <c r="D540" s="57" t="str">
        <f t="shared" si="1"/>
        <v>ORSmokiez Sticker Pack</v>
      </c>
    </row>
    <row r="541" ht="14.25" hidden="1" customHeight="1">
      <c r="A541" s="18" t="s">
        <v>47</v>
      </c>
      <c r="B541" s="18" t="s">
        <v>922</v>
      </c>
      <c r="C541" s="30">
        <v>0.0</v>
      </c>
      <c r="D541" s="57" t="str">
        <f t="shared" si="1"/>
        <v>ORSmokiez Swag Bag</v>
      </c>
    </row>
    <row r="542" ht="14.25" hidden="1" customHeight="1">
      <c r="A542" s="11" t="s">
        <v>47</v>
      </c>
      <c r="B542" s="11" t="s">
        <v>720</v>
      </c>
      <c r="C542" s="28">
        <v>-45.0</v>
      </c>
      <c r="D542" s="57" t="str">
        <f t="shared" si="1"/>
        <v>ORSmokiez Sweet Blackberry 100mg THC:CBN 1:1 Fruit Chews</v>
      </c>
    </row>
    <row r="543" ht="14.25" hidden="1" customHeight="1">
      <c r="A543" s="18" t="s">
        <v>47</v>
      </c>
      <c r="B543" s="18" t="s">
        <v>715</v>
      </c>
      <c r="C543" s="30">
        <v>0.0</v>
      </c>
      <c r="D543" s="57" t="str">
        <f t="shared" si="1"/>
        <v>ORSmokiez Sweet Blackberry 100mg THC:CBN 1:1 Single Piece Fruit Chew</v>
      </c>
    </row>
    <row r="544" ht="14.25" hidden="1" customHeight="1">
      <c r="A544" s="11" t="s">
        <v>47</v>
      </c>
      <c r="B544" s="11" t="s">
        <v>721</v>
      </c>
      <c r="C544" s="28">
        <v>-75.0</v>
      </c>
      <c r="D544" s="57" t="str">
        <f t="shared" si="1"/>
        <v>ORSmokiez Sweet Blackberry 500mg CBN:CBD 1:1 Fruit Chews</v>
      </c>
    </row>
    <row r="545" ht="14.25" hidden="1" customHeight="1">
      <c r="A545" s="18" t="s">
        <v>47</v>
      </c>
      <c r="B545" s="18" t="s">
        <v>359</v>
      </c>
      <c r="C545" s="30">
        <v>-60.0</v>
      </c>
      <c r="D545" s="57" t="str">
        <f t="shared" si="1"/>
        <v>ORSmokiez Sweet Blue Raspberry Indica 100mg THC Fruit Chews</v>
      </c>
    </row>
    <row r="546" ht="14.25" hidden="1" customHeight="1">
      <c r="A546" s="11" t="s">
        <v>47</v>
      </c>
      <c r="B546" s="11" t="s">
        <v>722</v>
      </c>
      <c r="C546" s="28">
        <v>-100.0</v>
      </c>
      <c r="D546" s="57" t="str">
        <f t="shared" si="1"/>
        <v>ORSmokiez Sweet Blue Raspberry Indica 100mg THC Scored Single Piece Fruit Chew</v>
      </c>
    </row>
    <row r="547" ht="14.25" hidden="1" customHeight="1">
      <c r="A547" s="18" t="s">
        <v>47</v>
      </c>
      <c r="B547" s="18" t="s">
        <v>723</v>
      </c>
      <c r="C547" s="30">
        <v>0.0</v>
      </c>
      <c r="D547" s="57" t="str">
        <f t="shared" si="1"/>
        <v>ORSmokiez Sweet Cherry 100mg THC:THCV:CBD 1:1:1 Fruit Chews</v>
      </c>
    </row>
    <row r="548" ht="14.25" hidden="1" customHeight="1">
      <c r="A548" s="11" t="s">
        <v>47</v>
      </c>
      <c r="B548" s="11" t="s">
        <v>782</v>
      </c>
      <c r="C548" s="28">
        <v>-40.0</v>
      </c>
      <c r="D548" s="57" t="str">
        <f t="shared" si="1"/>
        <v>ORSmokiez Sweet Cherry 100mg THCV:THC 1:1 Scored Single Piece Fruit Chew</v>
      </c>
    </row>
    <row r="549" ht="14.25" hidden="1" customHeight="1">
      <c r="A549" s="18" t="s">
        <v>47</v>
      </c>
      <c r="B549" s="18" t="s">
        <v>543</v>
      </c>
      <c r="C549" s="30">
        <v>-105.0</v>
      </c>
      <c r="D549" s="57" t="str">
        <f t="shared" si="1"/>
        <v>ORSmokiez Sweet Green Apple 100mg THC:CBG 1:1 Fruit Chews</v>
      </c>
    </row>
    <row r="550" ht="14.25" hidden="1" customHeight="1">
      <c r="A550" s="11" t="s">
        <v>47</v>
      </c>
      <c r="B550" s="11" t="s">
        <v>738</v>
      </c>
      <c r="C550" s="28">
        <v>-120.0</v>
      </c>
      <c r="D550" s="57" t="str">
        <f t="shared" si="1"/>
        <v>ORSmokiez Sweet Green Apple 100mg THC:CBG 1:1 Scored Single Piece Fruit Chew</v>
      </c>
    </row>
    <row r="551" ht="14.25" hidden="1" customHeight="1">
      <c r="A551" s="18" t="s">
        <v>47</v>
      </c>
      <c r="B551" s="18" t="s">
        <v>740</v>
      </c>
      <c r="C551" s="30">
        <v>-60.0</v>
      </c>
      <c r="D551" s="57" t="str">
        <f t="shared" si="1"/>
        <v>ORSmokiez Sweet Green Apple 500mg CBG:CBD 1:1 Fruit Chews</v>
      </c>
    </row>
    <row r="552" ht="14.25" hidden="1" customHeight="1">
      <c r="A552" s="11" t="s">
        <v>47</v>
      </c>
      <c r="B552" s="11" t="s">
        <v>364</v>
      </c>
      <c r="C552" s="28">
        <v>-75.0</v>
      </c>
      <c r="D552" s="57" t="str">
        <f t="shared" si="1"/>
        <v>ORSmokiez Sweet Peach Sativa 100mg THC Fruit Chews</v>
      </c>
    </row>
    <row r="553" ht="14.25" hidden="1" customHeight="1">
      <c r="A553" s="18" t="s">
        <v>47</v>
      </c>
      <c r="B553" s="18" t="s">
        <v>724</v>
      </c>
      <c r="C553" s="30">
        <v>-180.0</v>
      </c>
      <c r="D553" s="57" t="str">
        <f t="shared" si="1"/>
        <v>ORSmokiez Sweet Peach Sativa 100mg THC Scored Single Piece Fruit Chew</v>
      </c>
    </row>
    <row r="554" ht="14.25" hidden="1" customHeight="1">
      <c r="A554" s="11" t="s">
        <v>47</v>
      </c>
      <c r="B554" s="11" t="s">
        <v>783</v>
      </c>
      <c r="C554" s="28">
        <v>-30.0</v>
      </c>
      <c r="D554" s="57" t="str">
        <f t="shared" si="1"/>
        <v>ORSmokiez Sweet Tangerine 100mg THC:CBC:CBG 1:1:1 Fruit Chews</v>
      </c>
    </row>
    <row r="555" ht="14.25" hidden="1" customHeight="1">
      <c r="A555" s="18" t="s">
        <v>47</v>
      </c>
      <c r="B555" s="18" t="s">
        <v>796</v>
      </c>
      <c r="C555" s="30">
        <v>0.0</v>
      </c>
      <c r="D555" s="57" t="str">
        <f t="shared" si="1"/>
        <v>ORSmokiez Sweet Tangerine 100mg THC:CBC:CBG 1:1:1 Scored Single Piece Fruit Chew</v>
      </c>
    </row>
    <row r="556" ht="14.25" hidden="1" customHeight="1">
      <c r="A556" s="11" t="s">
        <v>47</v>
      </c>
      <c r="B556" s="11" t="s">
        <v>799</v>
      </c>
      <c r="C556" s="28">
        <v>-30.0</v>
      </c>
      <c r="D556" s="57" t="str">
        <f t="shared" si="1"/>
        <v>ORSmokiez Sweet Tangerine 250mg CBC:CBG:CBD 1:1:1 Fruit Chews</v>
      </c>
    </row>
    <row r="557" ht="14.25" hidden="1" customHeight="1">
      <c r="A557" s="18" t="s">
        <v>47</v>
      </c>
      <c r="B557" s="18" t="s">
        <v>725</v>
      </c>
      <c r="C557" s="30">
        <v>-52.0</v>
      </c>
      <c r="D557" s="57" t="str">
        <f t="shared" si="1"/>
        <v>ORSmokiez Sweet Tropical 100mg THC:CBD 1:1 Fruit Chews</v>
      </c>
    </row>
    <row r="558" ht="14.25" hidden="1" customHeight="1">
      <c r="A558" s="11" t="s">
        <v>47</v>
      </c>
      <c r="B558" s="11" t="s">
        <v>719</v>
      </c>
      <c r="C558" s="28">
        <v>0.0</v>
      </c>
      <c r="D558" s="57" t="str">
        <f t="shared" si="1"/>
        <v>ORSmokiez Sweet Tropical 100mg THC:CBD 1:1 Scored Single Piece Fruit Chew</v>
      </c>
    </row>
    <row r="559" ht="14.25" hidden="1" customHeight="1">
      <c r="A559" s="18" t="s">
        <v>47</v>
      </c>
      <c r="B559" s="18" t="s">
        <v>777</v>
      </c>
      <c r="C559" s="30">
        <v>-60.0</v>
      </c>
      <c r="D559" s="57" t="str">
        <f t="shared" si="1"/>
        <v>ORSmokiez Sweet Watermelon 500mg CBD Fruit Chews</v>
      </c>
    </row>
    <row r="560" ht="14.25" hidden="1" customHeight="1">
      <c r="A560" s="11" t="s">
        <v>47</v>
      </c>
      <c r="B560" s="11" t="s">
        <v>415</v>
      </c>
      <c r="C560" s="28">
        <v>-45.0</v>
      </c>
      <c r="D560" s="57" t="str">
        <f t="shared" si="1"/>
        <v>ORSmokiez Sweet Watermelon Hybrid 100mg THC Fruit Chews</v>
      </c>
    </row>
    <row r="561" ht="14.25" hidden="1" customHeight="1">
      <c r="A561" s="18" t="s">
        <v>47</v>
      </c>
      <c r="B561" s="18" t="s">
        <v>419</v>
      </c>
      <c r="C561" s="30">
        <v>-20.0</v>
      </c>
      <c r="D561" s="57" t="str">
        <f t="shared" si="1"/>
        <v>ORSmokiez Sweet Watermelon Hybrid 100mg THC Scored Single Piece Fruit Chew</v>
      </c>
    </row>
    <row r="562" ht="14.25" hidden="1" customHeight="1">
      <c r="A562" s="11" t="s">
        <v>47</v>
      </c>
      <c r="B562" s="11" t="s">
        <v>551</v>
      </c>
      <c r="C562" s="28">
        <v>0.0</v>
      </c>
      <c r="D562" s="57" t="str">
        <f t="shared" si="1"/>
        <v>ORSmokiez VIP Incentive Box</v>
      </c>
    </row>
    <row r="563" ht="14.25" hidden="1" customHeight="1">
      <c r="A563" s="18" t="s">
        <v>47</v>
      </c>
      <c r="B563" s="18" t="s">
        <v>473</v>
      </c>
      <c r="C563" s="30">
        <v>0.0</v>
      </c>
      <c r="D563" s="57" t="str">
        <f t="shared" si="1"/>
        <v>ORSpinello Blueberry Indica 100mg THC Rosin Fruit Chews</v>
      </c>
    </row>
    <row r="564" ht="14.25" hidden="1" customHeight="1">
      <c r="A564" s="11" t="s">
        <v>47</v>
      </c>
      <c r="B564" s="11" t="s">
        <v>837</v>
      </c>
      <c r="C564" s="28">
        <v>0.0</v>
      </c>
      <c r="D564" s="57" t="str">
        <f t="shared" si="1"/>
        <v>ORSpinello Breadstix Indica 0.5g All-In-One Rosin Vape</v>
      </c>
    </row>
    <row r="565" ht="14.25" hidden="1" customHeight="1">
      <c r="A565" s="18" t="s">
        <v>47</v>
      </c>
      <c r="B565" s="18" t="s">
        <v>838</v>
      </c>
      <c r="C565" s="30">
        <v>0.0</v>
      </c>
      <c r="D565" s="57" t="str">
        <f t="shared" si="1"/>
        <v>ORSpinello Caramel Cake Indica 0.5g All-In-One Rosin Vape</v>
      </c>
    </row>
    <row r="566" ht="14.25" hidden="1" customHeight="1">
      <c r="A566" s="11" t="s">
        <v>47</v>
      </c>
      <c r="B566" s="11" t="s">
        <v>800</v>
      </c>
      <c r="C566" s="28">
        <v>1.0</v>
      </c>
      <c r="D566" s="57" t="str">
        <f t="shared" si="1"/>
        <v>ORSpinello DMB x Oishii Indica 0.5g All-In-One Rosin Vape</v>
      </c>
    </row>
    <row r="567" ht="14.25" hidden="1" customHeight="1">
      <c r="A567" s="18" t="s">
        <v>47</v>
      </c>
      <c r="B567" s="18" t="s">
        <v>841</v>
      </c>
      <c r="C567" s="30">
        <v>0.0</v>
      </c>
      <c r="D567" s="57" t="str">
        <f t="shared" si="1"/>
        <v>ORSpinello Headband Hybrid 0.5g All-In-One Rosin Vape</v>
      </c>
    </row>
    <row r="568" ht="14.25" hidden="1" customHeight="1">
      <c r="A568" s="11" t="s">
        <v>47</v>
      </c>
      <c r="B568" s="11" t="s">
        <v>802</v>
      </c>
      <c r="C568" s="28">
        <v>0.0</v>
      </c>
      <c r="D568" s="57" t="str">
        <f t="shared" si="1"/>
        <v>ORSpinello I-95 Hybrid 0.5g All-In-One Rosin Vape</v>
      </c>
    </row>
    <row r="569" ht="14.25" hidden="1" customHeight="1">
      <c r="A569" s="18" t="s">
        <v>47</v>
      </c>
      <c r="B569" s="18" t="s">
        <v>474</v>
      </c>
      <c r="C569" s="30">
        <v>0.0</v>
      </c>
      <c r="D569" s="57" t="str">
        <f t="shared" si="1"/>
        <v>ORSpinello Mango Sativa 100mg THC Rosin Fruit Chews</v>
      </c>
    </row>
    <row r="570" ht="14.25" hidden="1" customHeight="1">
      <c r="A570" s="11" t="s">
        <v>47</v>
      </c>
      <c r="B570" s="11" t="s">
        <v>836</v>
      </c>
      <c r="C570" s="28">
        <v>0.0</v>
      </c>
      <c r="D570" s="57" t="str">
        <f t="shared" si="1"/>
        <v>ORSpinello Melonaide Sativa 0.5g All-In-One Rosin Vape</v>
      </c>
    </row>
    <row r="571" ht="14.25" hidden="1" customHeight="1">
      <c r="A571" s="18" t="s">
        <v>47</v>
      </c>
      <c r="B571" s="18" t="s">
        <v>803</v>
      </c>
      <c r="C571" s="30">
        <v>0.0</v>
      </c>
      <c r="D571" s="57" t="str">
        <f t="shared" si="1"/>
        <v>ORSpinello Moonbow 112 Hybrid 0.5g All-In-One Rosin Vape</v>
      </c>
    </row>
    <row r="572" ht="14.25" hidden="1" customHeight="1">
      <c r="A572" s="11" t="s">
        <v>47</v>
      </c>
      <c r="B572" s="11" t="s">
        <v>839</v>
      </c>
      <c r="C572" s="28">
        <v>0.0</v>
      </c>
      <c r="D572" s="57" t="str">
        <f t="shared" si="1"/>
        <v>ORSpinello Papayamon Sativa 0.5g All-In-One Rosin Vape</v>
      </c>
    </row>
    <row r="573" ht="14.25" hidden="1" customHeight="1">
      <c r="A573" s="18" t="s">
        <v>47</v>
      </c>
      <c r="B573" s="18" t="s">
        <v>475</v>
      </c>
      <c r="C573" s="30">
        <v>0.0</v>
      </c>
      <c r="D573" s="57" t="str">
        <f t="shared" si="1"/>
        <v>ORSpinello Peach Hybrid 100mg THC Rosin Fruit Chews</v>
      </c>
    </row>
    <row r="574" ht="14.25" hidden="1" customHeight="1">
      <c r="A574" s="11" t="s">
        <v>47</v>
      </c>
      <c r="B574" s="11" t="s">
        <v>801</v>
      </c>
      <c r="C574" s="28">
        <v>0.0</v>
      </c>
      <c r="D574" s="57" t="str">
        <f t="shared" si="1"/>
        <v>ORSpinello Tallymon Sativa 0.5g All-In-One Rosin Vape</v>
      </c>
    </row>
    <row r="575" ht="14.25" hidden="1" customHeight="1">
      <c r="A575" s="18" t="s">
        <v>47</v>
      </c>
      <c r="B575" s="18" t="s">
        <v>840</v>
      </c>
      <c r="C575" s="30">
        <v>0.0</v>
      </c>
      <c r="D575" s="57" t="str">
        <f t="shared" si="1"/>
        <v>ORSpinello TropGuava Sativa 0.5g All-In-One Rosin Vape</v>
      </c>
    </row>
    <row r="576" ht="14.25" hidden="1" customHeight="1">
      <c r="A576" s="11" t="s">
        <v>47</v>
      </c>
      <c r="B576" s="11" t="s">
        <v>955</v>
      </c>
      <c r="C576" s="28">
        <v>0.0</v>
      </c>
      <c r="D576" s="57" t="str">
        <f t="shared" si="1"/>
        <v>ORVirtual Vendor Day Boxes</v>
      </c>
    </row>
    <row r="577" ht="14.25" hidden="1" customHeight="1">
      <c r="A577" s="18" t="s">
        <v>44</v>
      </c>
      <c r="B577" s="18" t="s">
        <v>539</v>
      </c>
      <c r="C577" s="30">
        <v>4544.0</v>
      </c>
      <c r="D577" s="57" t="str">
        <f t="shared" si="1"/>
        <v>WA12 Unit Sample Pack</v>
      </c>
    </row>
    <row r="578" ht="14.25" hidden="1" customHeight="1">
      <c r="A578" s="11" t="s">
        <v>44</v>
      </c>
      <c r="B578" s="11" t="s">
        <v>477</v>
      </c>
      <c r="C578" s="28">
        <v>231.0</v>
      </c>
      <c r="D578" s="57" t="str">
        <f t="shared" si="1"/>
        <v>WABlue Raspberry CBD Fruit Chews - 250 mg</v>
      </c>
    </row>
    <row r="579" ht="14.25" hidden="1" customHeight="1">
      <c r="A579" s="18" t="s">
        <v>44</v>
      </c>
      <c r="B579" s="18" t="s">
        <v>524</v>
      </c>
      <c r="C579" s="30">
        <v>2113.0</v>
      </c>
      <c r="D579" s="57" t="str">
        <f t="shared" si="1"/>
        <v>WACherry THCV:THC 1:1 - 50mg THCV:50mg THC</v>
      </c>
    </row>
    <row r="580" ht="14.25" hidden="1" customHeight="1">
      <c r="A580" s="11" t="s">
        <v>44</v>
      </c>
      <c r="B580" s="11" t="s">
        <v>488</v>
      </c>
      <c r="C580" s="28">
        <v>5582.0</v>
      </c>
      <c r="D580" s="57" t="str">
        <f t="shared" si="1"/>
        <v>WAGreen Apple 100mg CBG : 100mg THC Fruit Chews</v>
      </c>
    </row>
    <row r="581" ht="14.25" hidden="1" customHeight="1">
      <c r="A581" s="18" t="s">
        <v>44</v>
      </c>
      <c r="B581" s="18" t="s">
        <v>497</v>
      </c>
      <c r="C581" s="30">
        <v>1718.0</v>
      </c>
      <c r="D581" s="57" t="str">
        <f t="shared" si="1"/>
        <v>WAGuava Indica Live Resin Fruit Chews</v>
      </c>
    </row>
    <row r="582" ht="14.25" hidden="1" customHeight="1">
      <c r="A582" s="11" t="s">
        <v>44</v>
      </c>
      <c r="B582" s="11" t="s">
        <v>478</v>
      </c>
      <c r="C582" s="28">
        <v>4797.0</v>
      </c>
      <c r="D582" s="57" t="str">
        <f t="shared" si="1"/>
        <v>WAHYBRID Green Apple Fruit Chews - 100mg</v>
      </c>
    </row>
    <row r="583" ht="14.25" hidden="1" customHeight="1">
      <c r="A583" s="18" t="s">
        <v>44</v>
      </c>
      <c r="B583" s="18" t="s">
        <v>479</v>
      </c>
      <c r="C583" s="30">
        <v>4226.0</v>
      </c>
      <c r="D583" s="57" t="str">
        <f t="shared" si="1"/>
        <v>WAHYBRID Sour Green Apple Fruit Chews - 100mg</v>
      </c>
    </row>
    <row r="584" ht="14.25" hidden="1" customHeight="1">
      <c r="A584" s="11" t="s">
        <v>44</v>
      </c>
      <c r="B584" s="11" t="s">
        <v>480</v>
      </c>
      <c r="C584" s="28">
        <v>4066.0</v>
      </c>
      <c r="D584" s="57" t="str">
        <f t="shared" si="1"/>
        <v>WAHYBRID Sour Watermelon Fruit Chews - 100mg</v>
      </c>
    </row>
    <row r="585" ht="14.25" hidden="1" customHeight="1">
      <c r="A585" s="18" t="s">
        <v>44</v>
      </c>
      <c r="B585" s="18" t="s">
        <v>481</v>
      </c>
      <c r="C585" s="30">
        <v>4267.0</v>
      </c>
      <c r="D585" s="57" t="str">
        <f t="shared" si="1"/>
        <v>WAHYBRID Watermelon Fruit Chews - 100mg</v>
      </c>
    </row>
    <row r="586" ht="14.25" hidden="1" customHeight="1">
      <c r="A586" s="11" t="s">
        <v>44</v>
      </c>
      <c r="B586" s="11" t="s">
        <v>526</v>
      </c>
      <c r="C586" s="28">
        <v>1.0</v>
      </c>
      <c r="D586" s="57" t="str">
        <f t="shared" si="1"/>
        <v>WAHappy Cabbage Live Rosin Pod - Apples &amp; Bananas (Hybrid)</v>
      </c>
    </row>
    <row r="587" ht="14.25" hidden="1" customHeight="1">
      <c r="A587" s="18" t="s">
        <v>44</v>
      </c>
      <c r="B587" s="18" t="s">
        <v>518</v>
      </c>
      <c r="C587" s="30">
        <v>0.0</v>
      </c>
      <c r="D587" s="57" t="str">
        <f t="shared" si="1"/>
        <v>WAHappy Cabbage Live Rosin Pod - Bislato (Hybrid)</v>
      </c>
    </row>
    <row r="588" ht="14.25" hidden="1" customHeight="1">
      <c r="A588" s="11" t="s">
        <v>44</v>
      </c>
      <c r="B588" s="11" t="s">
        <v>514</v>
      </c>
      <c r="C588" s="28">
        <v>0.0</v>
      </c>
      <c r="D588" s="57" t="str">
        <f t="shared" si="1"/>
        <v>WAHappy Cabbage Live Rosin Pod - GMO (Indica)</v>
      </c>
    </row>
    <row r="589" ht="14.25" hidden="1" customHeight="1">
      <c r="A589" s="18" t="s">
        <v>44</v>
      </c>
      <c r="B589" s="18" t="s">
        <v>529</v>
      </c>
      <c r="C589" s="30">
        <v>0.0</v>
      </c>
      <c r="D589" s="57" t="str">
        <f t="shared" si="1"/>
        <v>WAHappy Cabbage Live Rosin Pod - Grape Gas (Hybrid)</v>
      </c>
    </row>
    <row r="590" ht="14.25" hidden="1" customHeight="1">
      <c r="A590" s="11" t="s">
        <v>44</v>
      </c>
      <c r="B590" s="11" t="s">
        <v>512</v>
      </c>
      <c r="C590" s="28">
        <v>0.0</v>
      </c>
      <c r="D590" s="57" t="str">
        <f t="shared" si="1"/>
        <v>WAHappy Cabbage Live Rosin Pod - Grape Pie (Hybrid)</v>
      </c>
    </row>
    <row r="591" ht="14.25" hidden="1" customHeight="1">
      <c r="A591" s="18" t="s">
        <v>44</v>
      </c>
      <c r="B591" s="18" t="s">
        <v>536</v>
      </c>
      <c r="C591" s="30">
        <v>124.0</v>
      </c>
      <c r="D591" s="57" t="str">
        <f t="shared" si="1"/>
        <v>WAHappy Cabbage Live Rosin Pod - Hash Burger (Hybrid)</v>
      </c>
    </row>
    <row r="592" ht="14.25" hidden="1" customHeight="1">
      <c r="A592" s="11" t="s">
        <v>44</v>
      </c>
      <c r="B592" s="11" t="s">
        <v>528</v>
      </c>
      <c r="C592" s="28">
        <v>0.0</v>
      </c>
      <c r="D592" s="57" t="str">
        <f t="shared" si="1"/>
        <v>WAHappy Cabbage Live Rosin Pod - Peach Rings (Indica)</v>
      </c>
    </row>
    <row r="593" ht="14.25" hidden="1" customHeight="1">
      <c r="A593" s="18" t="s">
        <v>44</v>
      </c>
      <c r="B593" s="18" t="s">
        <v>515</v>
      </c>
      <c r="C593" s="30">
        <v>0.0</v>
      </c>
      <c r="D593" s="57" t="str">
        <f t="shared" si="1"/>
        <v>WAHappy Cabbage Live Rosin Pod - Preserved Lemons (Sativa)</v>
      </c>
    </row>
    <row r="594" ht="14.25" hidden="1" customHeight="1">
      <c r="A594" s="11" t="s">
        <v>44</v>
      </c>
      <c r="B594" s="11" t="s">
        <v>534</v>
      </c>
      <c r="C594" s="28">
        <v>56.0</v>
      </c>
      <c r="D594" s="57" t="str">
        <f t="shared" si="1"/>
        <v>WAHappy Cabbage Live Rosin Pod - Sunset Sherbet (Indica)</v>
      </c>
    </row>
    <row r="595" ht="14.25" hidden="1" customHeight="1">
      <c r="A595" s="18" t="s">
        <v>44</v>
      </c>
      <c r="B595" s="18" t="s">
        <v>516</v>
      </c>
      <c r="C595" s="30">
        <v>150.0</v>
      </c>
      <c r="D595" s="57" t="str">
        <f t="shared" si="1"/>
        <v>WAHappy Cabbage Live Rosin Pod - Superboof (Hybrid)</v>
      </c>
    </row>
    <row r="596" ht="14.25" hidden="1" customHeight="1">
      <c r="A596" s="11" t="s">
        <v>44</v>
      </c>
      <c r="B596" s="11" t="s">
        <v>517</v>
      </c>
      <c r="C596" s="28">
        <v>0.0</v>
      </c>
      <c r="D596" s="57" t="str">
        <f t="shared" si="1"/>
        <v>WAHappy Cabbage Live Rosin Pod - Trippin Cookies (Hybrid)</v>
      </c>
    </row>
    <row r="597" ht="14.25" hidden="1" customHeight="1">
      <c r="A597" s="18" t="s">
        <v>44</v>
      </c>
      <c r="B597" s="18" t="s">
        <v>527</v>
      </c>
      <c r="C597" s="30">
        <v>2.0</v>
      </c>
      <c r="D597" s="57" t="str">
        <f t="shared" si="1"/>
        <v>WAHappy Cabbage Live Rosin Pod - Tropicanna Cookies (Sativa)</v>
      </c>
    </row>
    <row r="598" ht="14.25" hidden="1" customHeight="1">
      <c r="A598" s="11" t="s">
        <v>44</v>
      </c>
      <c r="B598" s="11" t="s">
        <v>535</v>
      </c>
      <c r="C598" s="28">
        <v>132.0</v>
      </c>
      <c r="D598" s="57" t="str">
        <f t="shared" si="1"/>
        <v>WAHappy Cabbage Live Rosin Pod - Yuck Mouth (Indica)</v>
      </c>
    </row>
    <row r="599" ht="14.25" hidden="1" customHeight="1">
      <c r="A599" s="18" t="s">
        <v>44</v>
      </c>
      <c r="B599" s="18" t="s">
        <v>533</v>
      </c>
      <c r="C599" s="30">
        <v>0.0</v>
      </c>
      <c r="D599" s="57" t="str">
        <f t="shared" si="1"/>
        <v>WAHappy Cabbage Live Rosin Pod Hybrid - Ice Cream Cake</v>
      </c>
    </row>
    <row r="600" ht="14.25" hidden="1" customHeight="1">
      <c r="A600" s="11" t="s">
        <v>44</v>
      </c>
      <c r="B600" s="11" t="s">
        <v>532</v>
      </c>
      <c r="C600" s="28">
        <v>28.0</v>
      </c>
      <c r="D600" s="57" t="str">
        <f t="shared" si="1"/>
        <v>WAHappy Cabbage Live Rosin Pod Indica - Trop Santo</v>
      </c>
    </row>
    <row r="601" ht="14.25" hidden="1" customHeight="1">
      <c r="A601" s="18" t="s">
        <v>44</v>
      </c>
      <c r="B601" s="18" t="s">
        <v>511</v>
      </c>
      <c r="C601" s="30">
        <v>0.0</v>
      </c>
      <c r="D601" s="57" t="str">
        <f t="shared" si="1"/>
        <v>WAHappy Cabbage Live Rosin Pod- Colin Burger (Indica) - .5g</v>
      </c>
    </row>
    <row r="602" ht="14.25" hidden="1" customHeight="1">
      <c r="A602" s="11" t="s">
        <v>44</v>
      </c>
      <c r="B602" s="11" t="s">
        <v>513</v>
      </c>
      <c r="C602" s="28">
        <v>0.0</v>
      </c>
      <c r="D602" s="57" t="str">
        <f t="shared" si="1"/>
        <v>WAHappy Cabbage Live Rosin Pod-Trop Boof (Sativa) - .5g</v>
      </c>
    </row>
    <row r="603" ht="14.25" hidden="1" customHeight="1">
      <c r="A603" s="18" t="s">
        <v>44</v>
      </c>
      <c r="B603" s="18" t="s">
        <v>522</v>
      </c>
      <c r="C603" s="30">
        <v>1104.0</v>
      </c>
      <c r="D603" s="57" t="str">
        <f t="shared" si="1"/>
        <v>WAHappy Cabbage Rosin Gummies - Mango (Indica)</v>
      </c>
    </row>
    <row r="604" ht="14.25" hidden="1" customHeight="1">
      <c r="A604" s="11" t="s">
        <v>44</v>
      </c>
      <c r="B604" s="11" t="s">
        <v>530</v>
      </c>
      <c r="C604" s="28">
        <v>2835.0</v>
      </c>
      <c r="D604" s="57" t="str">
        <f t="shared" si="1"/>
        <v>WAHappy Cabbage Rosin Gummies - Midnight Melon (Indica)</v>
      </c>
    </row>
    <row r="605" ht="14.25" hidden="1" customHeight="1">
      <c r="A605" s="18" t="s">
        <v>44</v>
      </c>
      <c r="B605" s="18" t="s">
        <v>523</v>
      </c>
      <c r="C605" s="30">
        <v>2180.0</v>
      </c>
      <c r="D605" s="57" t="str">
        <f t="shared" si="1"/>
        <v>WAHappy Cabbage Rosin Gummies - Mixed Berry (Hybrid)</v>
      </c>
    </row>
    <row r="606" ht="14.25" hidden="1" customHeight="1">
      <c r="A606" s="11" t="s">
        <v>44</v>
      </c>
      <c r="B606" s="11" t="s">
        <v>519</v>
      </c>
      <c r="C606" s="28">
        <v>2083.0</v>
      </c>
      <c r="D606" s="57" t="str">
        <f t="shared" si="1"/>
        <v>WAHappy Cabbage Rosin Gummies - Passion Fruit, Orange, Guava (Sativa)</v>
      </c>
    </row>
    <row r="607" ht="14.25" hidden="1" customHeight="1">
      <c r="A607" s="18" t="s">
        <v>44</v>
      </c>
      <c r="B607" s="18" t="s">
        <v>520</v>
      </c>
      <c r="C607" s="30">
        <v>883.0</v>
      </c>
      <c r="D607" s="57" t="str">
        <f t="shared" si="1"/>
        <v>WAHappy Cabbage Rosin Gummies - Pina Colada (Hybrid)</v>
      </c>
    </row>
    <row r="608" ht="14.25" hidden="1" customHeight="1">
      <c r="A608" s="11" t="s">
        <v>44</v>
      </c>
      <c r="B608" s="11" t="s">
        <v>521</v>
      </c>
      <c r="C608" s="28">
        <v>1066.0</v>
      </c>
      <c r="D608" s="57" t="str">
        <f t="shared" si="1"/>
        <v>WAHappy Cabbage Rosin Gummies - Raspberry (Indica)</v>
      </c>
    </row>
    <row r="609" ht="14.25" hidden="1" customHeight="1">
      <c r="A609" s="18" t="s">
        <v>44</v>
      </c>
      <c r="B609" s="18" t="s">
        <v>538</v>
      </c>
      <c r="C609" s="30">
        <v>1075.0</v>
      </c>
      <c r="D609" s="57" t="str">
        <f t="shared" si="1"/>
        <v>WAHappy Cabbage Rosin Gummies - Slumber Berry (CBN/THC)</v>
      </c>
    </row>
    <row r="610" ht="14.25" hidden="1" customHeight="1">
      <c r="A610" s="11" t="s">
        <v>44</v>
      </c>
      <c r="B610" s="11" t="s">
        <v>537</v>
      </c>
      <c r="C610" s="28">
        <v>1170.0</v>
      </c>
      <c r="D610" s="57" t="str">
        <f t="shared" si="1"/>
        <v>WAHappy Cabbage Rosin Gummies - Strawberry Serenity (CBD/THC)</v>
      </c>
    </row>
    <row r="611" ht="14.25" hidden="1" customHeight="1">
      <c r="A611" s="18" t="s">
        <v>44</v>
      </c>
      <c r="B611" s="18" t="s">
        <v>531</v>
      </c>
      <c r="C611" s="30">
        <v>1126.0</v>
      </c>
      <c r="D611" s="57" t="str">
        <f t="shared" si="1"/>
        <v>WAHappy Cabbage Rosin Gummies - Tropical Smoothie (Sativa)</v>
      </c>
    </row>
    <row r="612" ht="14.25" hidden="1" customHeight="1">
      <c r="A612" s="11" t="s">
        <v>44</v>
      </c>
      <c r="B612" s="11" t="s">
        <v>482</v>
      </c>
      <c r="C612" s="28">
        <v>6951.0</v>
      </c>
      <c r="D612" s="57" t="str">
        <f t="shared" si="1"/>
        <v>WAINDICA Blackberry Fruit Chews - 100mg</v>
      </c>
    </row>
    <row r="613" ht="14.25" hidden="1" customHeight="1">
      <c r="A613" s="18" t="s">
        <v>44</v>
      </c>
      <c r="B613" s="18" t="s">
        <v>483</v>
      </c>
      <c r="C613" s="30">
        <v>7538.0</v>
      </c>
      <c r="D613" s="57" t="str">
        <f t="shared" si="1"/>
        <v>WAINDICA Blue Raspberry Fruit Chews - 100mg</v>
      </c>
    </row>
    <row r="614" ht="14.25" hidden="1" customHeight="1">
      <c r="A614" s="11" t="s">
        <v>44</v>
      </c>
      <c r="B614" s="11" t="s">
        <v>484</v>
      </c>
      <c r="C614" s="28">
        <v>4220.0</v>
      </c>
      <c r="D614" s="57" t="str">
        <f t="shared" si="1"/>
        <v>WAINDICA Sour Blackberry Fruit Chews - 100mg</v>
      </c>
    </row>
    <row r="615" ht="14.25" hidden="1" customHeight="1">
      <c r="A615" s="18" t="s">
        <v>44</v>
      </c>
      <c r="B615" s="18" t="s">
        <v>489</v>
      </c>
      <c r="C615" s="30">
        <v>3514.0</v>
      </c>
      <c r="D615" s="57" t="str">
        <f t="shared" si="1"/>
        <v>WAINDICA Sour Blue Raspberry Fruit Chews - 100mg</v>
      </c>
    </row>
    <row r="616" ht="14.25" hidden="1" customHeight="1">
      <c r="A616" s="11" t="s">
        <v>44</v>
      </c>
      <c r="B616" s="11" t="s">
        <v>490</v>
      </c>
      <c r="C616" s="28">
        <v>8209.0</v>
      </c>
      <c r="D616" s="57" t="str">
        <f t="shared" si="1"/>
        <v>WAJamberry 100mg CBN : 100mg THC Fruit Chews</v>
      </c>
    </row>
    <row r="617" ht="14.25" hidden="1" customHeight="1">
      <c r="A617" s="18" t="s">
        <v>44</v>
      </c>
      <c r="B617" s="18" t="s">
        <v>491</v>
      </c>
      <c r="C617" s="30">
        <v>0.0</v>
      </c>
      <c r="D617" s="57" t="str">
        <f t="shared" si="1"/>
        <v>WAMango Sativa Live Resin Fruit Chews</v>
      </c>
    </row>
    <row r="618" ht="14.25" hidden="1" customHeight="1">
      <c r="A618" s="11" t="s">
        <v>44</v>
      </c>
      <c r="B618" s="11" t="s">
        <v>492</v>
      </c>
      <c r="C618" s="28">
        <v>0.0</v>
      </c>
      <c r="D618" s="57" t="str">
        <f t="shared" si="1"/>
        <v>WAPassion Fruit Sativa Live Resin Fruit Chews</v>
      </c>
    </row>
    <row r="619" ht="14.25" hidden="1" customHeight="1">
      <c r="A619" s="18" t="s">
        <v>44</v>
      </c>
      <c r="B619" s="18" t="s">
        <v>506</v>
      </c>
      <c r="C619" s="30">
        <v>512.0</v>
      </c>
      <c r="D619" s="57" t="str">
        <f t="shared" si="1"/>
        <v>WAPeach CBD Fruit Chews - 250 mg</v>
      </c>
    </row>
    <row r="620" ht="14.25" hidden="1" customHeight="1">
      <c r="A620" s="11" t="s">
        <v>44</v>
      </c>
      <c r="B620" s="11" t="s">
        <v>485</v>
      </c>
      <c r="C620" s="28">
        <v>5839.0</v>
      </c>
      <c r="D620" s="57" t="str">
        <f t="shared" si="1"/>
        <v>WASATIVA Peach Fruit Chews - 100mg</v>
      </c>
    </row>
    <row r="621" ht="14.25" hidden="1" customHeight="1">
      <c r="A621" s="18" t="s">
        <v>44</v>
      </c>
      <c r="B621" s="18" t="s">
        <v>486</v>
      </c>
      <c r="C621" s="30">
        <v>3528.0</v>
      </c>
      <c r="D621" s="57" t="str">
        <f t="shared" si="1"/>
        <v>WASATIVA Sour Peach Fruit Chews - 100mg</v>
      </c>
    </row>
    <row r="622" ht="14.25" hidden="1" customHeight="1">
      <c r="A622" s="11" t="s">
        <v>44</v>
      </c>
      <c r="B622" s="11" t="s">
        <v>504</v>
      </c>
      <c r="C622" s="28">
        <v>5087.0</v>
      </c>
      <c r="D622" s="57" t="str">
        <f t="shared" si="1"/>
        <v>WASATIVA Sour Tropical Fruit Chews - 100mg</v>
      </c>
    </row>
    <row r="623" ht="14.25" hidden="1" customHeight="1">
      <c r="A623" s="18" t="s">
        <v>44</v>
      </c>
      <c r="B623" s="18" t="s">
        <v>487</v>
      </c>
      <c r="C623" s="30">
        <v>2996.0</v>
      </c>
      <c r="D623" s="57" t="str">
        <f t="shared" si="1"/>
        <v>WASATIVA Tropical Fruit Chews - 100mg</v>
      </c>
    </row>
    <row r="624" ht="14.25" hidden="1" customHeight="1">
      <c r="A624" s="11" t="s">
        <v>44</v>
      </c>
      <c r="B624" s="11" t="s">
        <v>622</v>
      </c>
      <c r="C624" s="28">
        <v>0.0</v>
      </c>
      <c r="D624" s="57" t="str">
        <f t="shared" si="1"/>
        <v>WASmokiez - Non-Medicated Sample Candy - Refill Kit</v>
      </c>
    </row>
    <row r="625" ht="14.25" hidden="1" customHeight="1">
      <c r="A625" s="18" t="s">
        <v>44</v>
      </c>
      <c r="B625" s="18" t="s">
        <v>933</v>
      </c>
      <c r="C625" s="30">
        <v>0.0</v>
      </c>
      <c r="D625" s="57" t="str">
        <f t="shared" si="1"/>
        <v>WASmokiez Non-Medicated Sample Jar</v>
      </c>
    </row>
    <row r="626" ht="14.25" hidden="1" customHeight="1">
      <c r="A626" s="11" t="s">
        <v>44</v>
      </c>
      <c r="B626" s="11" t="s">
        <v>921</v>
      </c>
      <c r="C626" s="28">
        <v>0.0</v>
      </c>
      <c r="D626" s="57" t="str">
        <f t="shared" si="1"/>
        <v>WASmokiez Sticker Pack</v>
      </c>
    </row>
    <row r="627" ht="14.25" hidden="1" customHeight="1">
      <c r="A627" s="18" t="s">
        <v>44</v>
      </c>
      <c r="B627" s="18" t="s">
        <v>922</v>
      </c>
      <c r="C627" s="30">
        <v>0.0</v>
      </c>
      <c r="D627" s="57" t="str">
        <f t="shared" si="1"/>
        <v>WASmokiez Swag Bag</v>
      </c>
    </row>
    <row r="628" ht="14.25" hidden="1" customHeight="1">
      <c r="A628" s="11" t="s">
        <v>44</v>
      </c>
      <c r="B628" s="11" t="s">
        <v>551</v>
      </c>
      <c r="C628" s="28">
        <v>0.0</v>
      </c>
      <c r="D628" s="57" t="str">
        <f t="shared" si="1"/>
        <v>WASmokiez VIP Incentive Box</v>
      </c>
    </row>
    <row r="629" ht="14.25" hidden="1" customHeight="1">
      <c r="A629" s="18" t="s">
        <v>44</v>
      </c>
      <c r="B629" s="18" t="s">
        <v>956</v>
      </c>
      <c r="C629" s="30">
        <v>0.0</v>
      </c>
      <c r="D629" s="57" t="str">
        <f t="shared" si="1"/>
        <v>WASour Blackberry Fruit Chew Single Serving</v>
      </c>
    </row>
    <row r="630" ht="14.25" hidden="1" customHeight="1">
      <c r="A630" s="11" t="s">
        <v>44</v>
      </c>
      <c r="B630" s="11" t="s">
        <v>957</v>
      </c>
      <c r="C630" s="28">
        <v>0.0</v>
      </c>
      <c r="D630" s="57" t="str">
        <f t="shared" si="1"/>
        <v>WASour Blackberry Fruit Chews</v>
      </c>
    </row>
    <row r="631" ht="14.25" hidden="1" customHeight="1">
      <c r="A631" s="18" t="s">
        <v>44</v>
      </c>
      <c r="B631" s="18" t="s">
        <v>507</v>
      </c>
      <c r="C631" s="30">
        <v>387.0</v>
      </c>
      <c r="D631" s="57" t="str">
        <f t="shared" si="1"/>
        <v>WASour Blue Raspberry CBD Fruit Chews - 250 mg</v>
      </c>
    </row>
    <row r="632" ht="14.25" hidden="1" customHeight="1">
      <c r="A632" s="11" t="s">
        <v>44</v>
      </c>
      <c r="B632" s="11" t="s">
        <v>958</v>
      </c>
      <c r="C632" s="28">
        <v>0.0</v>
      </c>
      <c r="D632" s="57" t="str">
        <f t="shared" si="1"/>
        <v>WASour Blue Raspberry Fruit Chew Single Serving</v>
      </c>
    </row>
    <row r="633" ht="14.25" hidden="1" customHeight="1">
      <c r="A633" s="18" t="s">
        <v>44</v>
      </c>
      <c r="B633" s="18" t="s">
        <v>959</v>
      </c>
      <c r="C633" s="30">
        <v>0.0</v>
      </c>
      <c r="D633" s="57" t="str">
        <f t="shared" si="1"/>
        <v>WASour Blue Raspberry Fruit Chews</v>
      </c>
    </row>
    <row r="634" ht="14.25" hidden="1" customHeight="1">
      <c r="A634" s="11" t="s">
        <v>44</v>
      </c>
      <c r="B634" s="11" t="s">
        <v>525</v>
      </c>
      <c r="C634" s="28">
        <v>4975.0</v>
      </c>
      <c r="D634" s="57" t="str">
        <f t="shared" si="1"/>
        <v>WASour Cherry THCV:THC 1:1 - 50mg THCV:50mg THC</v>
      </c>
    </row>
    <row r="635" ht="14.25" hidden="1" customHeight="1">
      <c r="A635" s="18" t="s">
        <v>44</v>
      </c>
      <c r="B635" s="18" t="s">
        <v>493</v>
      </c>
      <c r="C635" s="30">
        <v>3901.0</v>
      </c>
      <c r="D635" s="57" t="str">
        <f t="shared" si="1"/>
        <v>WASour Green Apple 100mg CBG : 100mg THC Fruit Chews</v>
      </c>
    </row>
    <row r="636" ht="14.25" hidden="1" customHeight="1">
      <c r="A636" s="11" t="s">
        <v>44</v>
      </c>
      <c r="B636" s="11" t="s">
        <v>498</v>
      </c>
      <c r="C636" s="28">
        <v>2707.0</v>
      </c>
      <c r="D636" s="57" t="str">
        <f t="shared" si="1"/>
        <v>WASour Guava Indica Live Resin Fruit Chews</v>
      </c>
    </row>
    <row r="637" ht="14.25" hidden="1" customHeight="1">
      <c r="A637" s="18" t="s">
        <v>44</v>
      </c>
      <c r="B637" s="18" t="s">
        <v>499</v>
      </c>
      <c r="C637" s="30">
        <v>5589.0</v>
      </c>
      <c r="D637" s="57" t="str">
        <f t="shared" si="1"/>
        <v>WASour Jamberry 100mg CBN : 100mg THC Fruit Chews</v>
      </c>
    </row>
    <row r="638" ht="14.25" hidden="1" customHeight="1">
      <c r="A638" s="11" t="s">
        <v>44</v>
      </c>
      <c r="B638" s="11" t="s">
        <v>505</v>
      </c>
      <c r="C638" s="28">
        <v>3307.0</v>
      </c>
      <c r="D638" s="57" t="str">
        <f t="shared" si="1"/>
        <v>WASour Mango Sativa Live Resin Fruit Chews</v>
      </c>
    </row>
    <row r="639" ht="14.25" hidden="1" customHeight="1">
      <c r="A639" s="18" t="s">
        <v>44</v>
      </c>
      <c r="B639" s="18" t="s">
        <v>494</v>
      </c>
      <c r="C639" s="30">
        <v>688.0</v>
      </c>
      <c r="D639" s="57" t="str">
        <f t="shared" si="1"/>
        <v>WASour Passion Fruit Sativa Live Resin Fruit Chews</v>
      </c>
    </row>
    <row r="640" ht="14.25" hidden="1" customHeight="1">
      <c r="A640" s="11" t="s">
        <v>44</v>
      </c>
      <c r="B640" s="11" t="s">
        <v>508</v>
      </c>
      <c r="C640" s="28">
        <v>350.0</v>
      </c>
      <c r="D640" s="57" t="str">
        <f t="shared" si="1"/>
        <v>WASour Peach CBD Fruit Chews - 250 mg</v>
      </c>
    </row>
    <row r="641" ht="14.25" hidden="1" customHeight="1">
      <c r="A641" s="18" t="s">
        <v>44</v>
      </c>
      <c r="B641" s="18" t="s">
        <v>500</v>
      </c>
      <c r="C641" s="30">
        <v>3139.0</v>
      </c>
      <c r="D641" s="57" t="str">
        <f t="shared" si="1"/>
        <v>WASour Tropical Fruit 100mg CBD : 100mg THC Fruit Chews</v>
      </c>
    </row>
    <row r="642" ht="14.25" hidden="1" customHeight="1">
      <c r="A642" s="11" t="s">
        <v>44</v>
      </c>
      <c r="B642" s="11" t="s">
        <v>501</v>
      </c>
      <c r="C642" s="28">
        <v>3705.0</v>
      </c>
      <c r="D642" s="57" t="str">
        <f t="shared" si="1"/>
        <v>WASour Watermelon 100mg CBN : 100mg THC Fruit Chews</v>
      </c>
    </row>
    <row r="643" ht="14.25" hidden="1" customHeight="1">
      <c r="A643" s="18" t="s">
        <v>44</v>
      </c>
      <c r="B643" s="18" t="s">
        <v>509</v>
      </c>
      <c r="C643" s="30">
        <v>321.0</v>
      </c>
      <c r="D643" s="57" t="str">
        <f t="shared" si="1"/>
        <v>WASour Watermelon CBD Fruit Chews - 250 mg</v>
      </c>
    </row>
    <row r="644" ht="14.25" hidden="1" customHeight="1">
      <c r="A644" s="11" t="s">
        <v>44</v>
      </c>
      <c r="B644" s="11" t="s">
        <v>502</v>
      </c>
      <c r="C644" s="28">
        <v>2800.0</v>
      </c>
      <c r="D644" s="57" t="str">
        <f t="shared" si="1"/>
        <v>WASour Watermelon Indica Live Resin Fruit Chews</v>
      </c>
    </row>
    <row r="645" ht="14.25" hidden="1" customHeight="1">
      <c r="A645" s="18" t="s">
        <v>44</v>
      </c>
      <c r="B645" s="18" t="s">
        <v>473</v>
      </c>
      <c r="C645" s="30">
        <v>5516.0</v>
      </c>
      <c r="D645" s="57" t="str">
        <f t="shared" si="1"/>
        <v>WASpinello Blueberry Indica 100mg THC Rosin Fruit Chews</v>
      </c>
    </row>
    <row r="646" ht="14.25" hidden="1" customHeight="1">
      <c r="A646" s="11" t="s">
        <v>44</v>
      </c>
      <c r="B646" s="11" t="s">
        <v>474</v>
      </c>
      <c r="C646" s="28">
        <v>4233.0</v>
      </c>
      <c r="D646" s="57" t="str">
        <f t="shared" si="1"/>
        <v>WASpinello Mango Sativa 100mg THC Rosin Fruit Chews</v>
      </c>
    </row>
    <row r="647" ht="14.25" hidden="1" customHeight="1">
      <c r="A647" s="18" t="s">
        <v>44</v>
      </c>
      <c r="B647" s="18" t="s">
        <v>475</v>
      </c>
      <c r="C647" s="30">
        <v>6419.0</v>
      </c>
      <c r="D647" s="57" t="str">
        <f t="shared" si="1"/>
        <v>WASpinello Peach Hybrid 100mg THC Rosin Fruit Chews</v>
      </c>
    </row>
    <row r="648" ht="14.25" hidden="1" customHeight="1">
      <c r="A648" s="11" t="s">
        <v>44</v>
      </c>
      <c r="B648" s="11" t="s">
        <v>495</v>
      </c>
      <c r="C648" s="28">
        <v>2750.0</v>
      </c>
      <c r="D648" s="57" t="str">
        <f t="shared" si="1"/>
        <v>WATropical Fruit 100mg CBD : 100mg THC Fruit Chews</v>
      </c>
    </row>
    <row r="649" ht="14.25" hidden="1" customHeight="1">
      <c r="A649" s="18" t="s">
        <v>44</v>
      </c>
      <c r="B649" s="18" t="s">
        <v>278</v>
      </c>
      <c r="C649" s="30">
        <v>0.0</v>
      </c>
      <c r="D649" s="57" t="str">
        <f t="shared" si="1"/>
        <v>WAVIP Incentive Box</v>
      </c>
    </row>
    <row r="650" ht="14.25" hidden="1" customHeight="1">
      <c r="A650" s="11" t="s">
        <v>44</v>
      </c>
      <c r="B650" s="11" t="s">
        <v>955</v>
      </c>
      <c r="C650" s="28">
        <v>0.0</v>
      </c>
      <c r="D650" s="57" t="str">
        <f t="shared" si="1"/>
        <v>WAVirtual Vendor Day Boxes</v>
      </c>
    </row>
    <row r="651" ht="14.25" hidden="1" customHeight="1">
      <c r="A651" s="18" t="s">
        <v>44</v>
      </c>
      <c r="B651" s="18" t="s">
        <v>503</v>
      </c>
      <c r="C651" s="30">
        <v>3428.0</v>
      </c>
      <c r="D651" s="57" t="str">
        <f t="shared" si="1"/>
        <v>WAWatermelon 100mg CBN : 100mg THC Fruit Chews</v>
      </c>
    </row>
    <row r="652" ht="14.25" hidden="1" customHeight="1">
      <c r="A652" s="11" t="s">
        <v>44</v>
      </c>
      <c r="B652" s="11" t="s">
        <v>510</v>
      </c>
      <c r="C652" s="28">
        <v>416.0</v>
      </c>
      <c r="D652" s="57" t="str">
        <f t="shared" si="1"/>
        <v>WAWatermelon CBD Fruit Chews - 250 mg</v>
      </c>
    </row>
    <row r="653" ht="14.25" hidden="1" customHeight="1">
      <c r="A653" s="18" t="s">
        <v>44</v>
      </c>
      <c r="B653" s="18" t="s">
        <v>496</v>
      </c>
      <c r="C653" s="30">
        <v>12.0</v>
      </c>
      <c r="D653" s="57" t="str">
        <f t="shared" si="1"/>
        <v>WAWatermelon Indica Live Resin Fruit Chews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>
    <filterColumn colId="0">
      <filters>
        <filter val="NY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