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760" firstSheet="1" activeTab="5"/>
  </bookViews>
  <sheets>
    <sheet name="dataSigaretten" sheetId="1" r:id="rId1"/>
    <sheet name="dataIndex" sheetId="2" r:id="rId2"/>
    <sheet name="dataIndexFull" sheetId="7" r:id="rId3"/>
    <sheet name="dataIndexMaand" sheetId="9" r:id="rId4"/>
    <sheet name="dataAccijnzen" sheetId="3" r:id="rId5"/>
    <sheet name="dataAccijnzenMaand" sheetId="8" r:id="rId6"/>
    <sheet name="dataRokers" sheetId="4" r:id="rId7"/>
    <sheet name="dataInkomsten" sheetId="5" r:id="rId8"/>
    <sheet name="dataBevolking" sheetId="6" r:id="rId9"/>
    <sheet name="Sheet1" sheetId="10" r:id="rId10"/>
  </sheets>
  <calcPr calcId="144525"/>
</workbook>
</file>

<file path=xl/calcChain.xml><?xml version="1.0" encoding="utf-8"?>
<calcChain xmlns="http://schemas.openxmlformats.org/spreadsheetml/2006/main">
  <c r="C3" i="5" l="1"/>
  <c r="E20" i="3"/>
  <c r="E21" i="3"/>
  <c r="D21" i="3"/>
  <c r="E22" i="3"/>
  <c r="D22" i="3"/>
  <c r="B9" i="1" l="1"/>
  <c r="C9" i="1"/>
</calcChain>
</file>

<file path=xl/comments1.xml><?xml version="1.0" encoding="utf-8"?>
<comments xmlns="http://schemas.openxmlformats.org/spreadsheetml/2006/main">
  <authors>
    <author>Roel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Roel:Januari dat jaar</t>
        </r>
      </text>
    </comment>
  </commentList>
</comments>
</file>

<file path=xl/sharedStrings.xml><?xml version="1.0" encoding="utf-8"?>
<sst xmlns="http://schemas.openxmlformats.org/spreadsheetml/2006/main" count="263" uniqueCount="49">
  <si>
    <t>Jaar</t>
  </si>
  <si>
    <t>http://deredactie.be/cm/vrtnieuws/binnenland/1.2862312</t>
  </si>
  <si>
    <t>https://www.ccrek.be/Docs/2015_27_AccijnzenTabaksproducten.pdf</t>
  </si>
  <si>
    <t>http://www.vanin-methodes.be/vanin_master/file.aspx?f=4328</t>
  </si>
  <si>
    <t>http://www.stubbetobaccotrading.com/Ned/linksEnArtikels/download.php?file=uploads/GondolaRetailTodayNL.pdf</t>
  </si>
  <si>
    <t>http://www.nieuwsblad.be/cnt/dmf20130131_00452732</t>
  </si>
  <si>
    <t>http://www.hln.be/hln/nl/942/Economie/article/detail/2177809/2015/01/10/Minder-tabaksproducten-verkocht-in-2014-maar-meer-opbrengst-voor-de-staat.dhtml</t>
  </si>
  <si>
    <t>http://deredactie.be/cm/vrtnieuws/binnenland/1.941573</t>
  </si>
  <si>
    <t>http://www.hln.be/hln/nl/957/Binnenland/article/detail/2605105/2016/02/03/Tabak-brengt-schatkist-meer-dan-3-miljard-euro-op.dhtml</t>
  </si>
  <si>
    <t>http://www.hln.be/hln/nl/943/Consument/article/detail/593203/2009/01/06/Verkoop-sigaretten-met-576-miljoen-euro-gedaald.dhtml</t>
  </si>
  <si>
    <t>http://www.hln.be/hln/nl/943/Consument/article/detail/183544/2008/02/25/Belgen-kopen-minder-sigaretten.dhtml</t>
  </si>
  <si>
    <t>adValoremSig</t>
  </si>
  <si>
    <t>bijzonderAdValoremSig</t>
  </si>
  <si>
    <t>specifiekeAccijnsSig</t>
  </si>
  <si>
    <t>bijzonderSpecifiekeAccijnsSig</t>
  </si>
  <si>
    <t>adValoremTabak</t>
  </si>
  <si>
    <t>bijzonderAdValoremTabak</t>
  </si>
  <si>
    <t>specifiekeAccijnsTabak</t>
  </si>
  <si>
    <t>bijzonderSpecifiekeAccijnsTabak</t>
  </si>
  <si>
    <t>jaar</t>
  </si>
  <si>
    <t>index</t>
  </si>
  <si>
    <t>bron</t>
  </si>
  <si>
    <t>Numac</t>
  </si>
  <si>
    <t>1999003343</t>
  </si>
  <si>
    <t>2006202314</t>
  </si>
  <si>
    <t>2000003261</t>
  </si>
  <si>
    <t>2003003565</t>
  </si>
  <si>
    <t>2002003574</t>
  </si>
  <si>
    <t>2004021170</t>
  </si>
  <si>
    <t>2005021090</t>
  </si>
  <si>
    <t>2001003362</t>
  </si>
  <si>
    <t>2013003196</t>
  </si>
  <si>
    <t>datum</t>
  </si>
  <si>
    <t>NA</t>
  </si>
  <si>
    <t>inkomstenAccijnzen</t>
  </si>
  <si>
    <t>inkomstenTotaal</t>
  </si>
  <si>
    <t>aantalRokersISPWIV</t>
  </si>
  <si>
    <t>aantalDagelijkseRokersISPWIV</t>
  </si>
  <si>
    <t>aantalDagelijkseRokersOIVO</t>
  </si>
  <si>
    <t>bronTotaleInkomsten</t>
  </si>
  <si>
    <t>aantalSigaretten</t>
  </si>
  <si>
    <t>tonTabak</t>
  </si>
  <si>
    <t>bevolking</t>
  </si>
  <si>
    <t>CPI</t>
  </si>
  <si>
    <t>maand</t>
  </si>
  <si>
    <t>minimumSig</t>
  </si>
  <si>
    <t>minimumTabak</t>
  </si>
  <si>
    <t>indexSigaretten</t>
  </si>
  <si>
    <t>indexTabak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</si>
</sst>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mm/yyyy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10"/>
      <name val="Arial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/>
    <xf numFmtId="0" fontId="0" fillId="0" borderId="0" xfId="0" applyAlignment="1">
      <alignment textRotation="45" wrapText="1"/>
    </xf>
    <xf numFmtId="14" fontId="0" fillId="0" borderId="0" xfId="0" applyNumberFormat="1"/>
    <xf numFmtId="49" fontId="0" fillId="0" borderId="0" xfId="0" applyNumberFormat="1" applyAlignment="1">
      <alignment textRotation="45" wrapText="1"/>
    </xf>
    <xf numFmtId="49" fontId="0" fillId="0" borderId="0" xfId="0" applyNumberFormat="1"/>
    <xf numFmtId="0" fontId="0" fillId="0" borderId="0" xfId="0" applyAlignment="1">
      <alignment textRotation="45"/>
    </xf>
    <xf numFmtId="0" fontId="0" fillId="0" borderId="0" xfId="0" applyBorder="1" applyAlignment="1">
      <alignment textRotation="45"/>
    </xf>
    <xf numFmtId="0" fontId="2" fillId="0" borderId="0" xfId="1" applyNumberFormat="1" applyFill="1" applyBorder="1" applyAlignment="1">
      <alignment horizontal="right" wrapText="1"/>
    </xf>
    <xf numFmtId="0" fontId="2" fillId="0" borderId="0" xfId="1" applyNumberFormat="1" applyFill="1" applyBorder="1"/>
    <xf numFmtId="0" fontId="2" fillId="0" borderId="5" xfId="1" applyNumberFormat="1" applyFill="1" applyBorder="1" applyAlignment="1">
      <alignment horizontal="right" wrapText="1"/>
    </xf>
    <xf numFmtId="0" fontId="0" fillId="0" borderId="0" xfId="0" applyNumberFormat="1"/>
    <xf numFmtId="2" fontId="4" fillId="0" borderId="0" xfId="0" applyNumberFormat="1" applyFont="1"/>
    <xf numFmtId="165" fontId="0" fillId="0" borderId="0" xfId="0" applyNumberFormat="1"/>
    <xf numFmtId="0" fontId="0" fillId="0" borderId="0" xfId="0"/>
    <xf numFmtId="2" fontId="4" fillId="0" borderId="0" xfId="0" applyNumberFormat="1" applyFont="1"/>
    <xf numFmtId="2" fontId="0" fillId="0" borderId="0" xfId="0" applyNumberFormat="1"/>
    <xf numFmtId="14" fontId="0" fillId="0" borderId="0" xfId="0" applyNumberFormat="1" applyFill="1"/>
    <xf numFmtId="0" fontId="0" fillId="0" borderId="0" xfId="0" applyFill="1"/>
    <xf numFmtId="0" fontId="0" fillId="0" borderId="0" xfId="0" applyFont="1" applyFill="1"/>
    <xf numFmtId="17" fontId="0" fillId="0" borderId="0" xfId="0" applyNumberFormat="1"/>
    <xf numFmtId="14" fontId="4" fillId="0" borderId="0" xfId="0" applyNumberFormat="1" applyFont="1" applyAlignment="1">
      <alignment horizont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0" sqref="D20"/>
    </sheetView>
  </sheetViews>
  <sheetFormatPr defaultRowHeight="15" x14ac:dyDescent="0.25"/>
  <cols>
    <col min="2" max="2" width="16" style="4" bestFit="1" customWidth="1"/>
    <col min="3" max="3" width="9.140625" style="5"/>
    <col min="4" max="4" width="150.7109375" style="6" bestFit="1" customWidth="1"/>
  </cols>
  <sheetData>
    <row r="1" spans="1:4" x14ac:dyDescent="0.25">
      <c r="A1" t="s">
        <v>19</v>
      </c>
      <c r="B1" s="1" t="s">
        <v>40</v>
      </c>
      <c r="C1" s="2" t="s">
        <v>41</v>
      </c>
      <c r="D1" s="3" t="s">
        <v>21</v>
      </c>
    </row>
    <row r="2" spans="1:4" x14ac:dyDescent="0.25">
      <c r="A2">
        <v>2016</v>
      </c>
    </row>
    <row r="3" spans="1:4" x14ac:dyDescent="0.25">
      <c r="A3">
        <v>2015</v>
      </c>
      <c r="B3" s="4">
        <v>10650000000</v>
      </c>
      <c r="D3" s="6" t="s">
        <v>8</v>
      </c>
    </row>
    <row r="4" spans="1:4" x14ac:dyDescent="0.25">
      <c r="A4">
        <v>2014</v>
      </c>
      <c r="B4" s="4">
        <v>10820000000</v>
      </c>
      <c r="C4" s="5">
        <v>9630</v>
      </c>
      <c r="D4" s="6" t="s">
        <v>6</v>
      </c>
    </row>
    <row r="5" spans="1:4" x14ac:dyDescent="0.25">
      <c r="A5">
        <v>2013</v>
      </c>
      <c r="B5" s="4">
        <v>11220000000</v>
      </c>
      <c r="C5" s="5">
        <v>10110</v>
      </c>
      <c r="D5" s="6" t="s">
        <v>6</v>
      </c>
    </row>
    <row r="6" spans="1:4" x14ac:dyDescent="0.25">
      <c r="A6">
        <v>2012</v>
      </c>
      <c r="B6" s="4">
        <v>11200000000</v>
      </c>
      <c r="C6" s="5">
        <v>8261</v>
      </c>
      <c r="D6" s="6" t="s">
        <v>5</v>
      </c>
    </row>
    <row r="7" spans="1:4" x14ac:dyDescent="0.25">
      <c r="A7">
        <v>2011</v>
      </c>
      <c r="B7" s="4">
        <v>10000000000</v>
      </c>
      <c r="C7" s="5">
        <v>7499</v>
      </c>
      <c r="D7" s="6" t="s">
        <v>5</v>
      </c>
    </row>
    <row r="8" spans="1:4" x14ac:dyDescent="0.25">
      <c r="A8">
        <v>2010</v>
      </c>
      <c r="B8" s="4">
        <v>12500000000</v>
      </c>
      <c r="C8" s="5">
        <v>8579</v>
      </c>
      <c r="D8" s="6" t="s">
        <v>5</v>
      </c>
    </row>
    <row r="9" spans="1:4" x14ac:dyDescent="0.25">
      <c r="A9">
        <v>2009</v>
      </c>
      <c r="B9" s="4">
        <f>B8*0.92</f>
        <v>11500000000</v>
      </c>
      <c r="C9" s="5">
        <f>C8-1030</f>
        <v>7549</v>
      </c>
      <c r="D9" s="6" t="s">
        <v>7</v>
      </c>
    </row>
    <row r="10" spans="1:4" x14ac:dyDescent="0.25">
      <c r="A10">
        <v>2008</v>
      </c>
      <c r="B10" s="4">
        <v>11910000000</v>
      </c>
      <c r="D10" s="6" t="s">
        <v>9</v>
      </c>
    </row>
    <row r="11" spans="1:4" x14ac:dyDescent="0.25">
      <c r="A11">
        <v>2007</v>
      </c>
      <c r="B11" s="4">
        <v>12500000000</v>
      </c>
      <c r="C11" s="5">
        <v>7478</v>
      </c>
      <c r="D11" s="6" t="s">
        <v>10</v>
      </c>
    </row>
    <row r="12" spans="1:4" x14ac:dyDescent="0.25">
      <c r="A12">
        <v>2006</v>
      </c>
      <c r="B12" s="4">
        <v>13400000000</v>
      </c>
      <c r="C12" s="5">
        <v>9186</v>
      </c>
      <c r="D12" s="6" t="s">
        <v>4</v>
      </c>
    </row>
    <row r="13" spans="1:4" x14ac:dyDescent="0.25">
      <c r="A13">
        <v>2005</v>
      </c>
    </row>
    <row r="14" spans="1:4" x14ac:dyDescent="0.25">
      <c r="A14">
        <v>2004</v>
      </c>
    </row>
    <row r="15" spans="1:4" x14ac:dyDescent="0.25">
      <c r="A15">
        <v>2003</v>
      </c>
    </row>
    <row r="16" spans="1:4" x14ac:dyDescent="0.25">
      <c r="A16">
        <v>2002</v>
      </c>
    </row>
    <row r="17" spans="1:1" x14ac:dyDescent="0.25">
      <c r="A17">
        <v>2001</v>
      </c>
    </row>
    <row r="18" spans="1:1" x14ac:dyDescent="0.25">
      <c r="A18">
        <v>2000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workbookViewId="0">
      <selection sqref="A1:A1048576"/>
    </sheetView>
  </sheetViews>
  <sheetFormatPr defaultRowHeight="15" x14ac:dyDescent="0.25"/>
  <cols>
    <col min="1" max="1" width="11.140625" bestFit="1" customWidth="1"/>
  </cols>
  <sheetData>
    <row r="1" spans="1:2" s="20" customFormat="1" x14ac:dyDescent="0.25">
      <c r="A1" s="20" t="s">
        <v>48</v>
      </c>
      <c r="B1" s="20" t="s">
        <v>32</v>
      </c>
    </row>
    <row r="2" spans="1:2" x14ac:dyDescent="0.25">
      <c r="A2" s="20">
        <v>135.12</v>
      </c>
      <c r="B2" s="26">
        <v>42795</v>
      </c>
    </row>
    <row r="3" spans="1:2" x14ac:dyDescent="0.25">
      <c r="A3" s="20">
        <v>130.87</v>
      </c>
      <c r="B3" s="26">
        <v>42767</v>
      </c>
    </row>
    <row r="4" spans="1:2" x14ac:dyDescent="0.25">
      <c r="A4" s="20">
        <v>130.59</v>
      </c>
      <c r="B4" s="26">
        <v>42736</v>
      </c>
    </row>
    <row r="5" spans="1:2" x14ac:dyDescent="0.25">
      <c r="A5" s="20">
        <v>130.41</v>
      </c>
      <c r="B5" s="26">
        <v>42705</v>
      </c>
    </row>
    <row r="6" spans="1:2" x14ac:dyDescent="0.25">
      <c r="A6" s="20">
        <v>130.36000000000001</v>
      </c>
      <c r="B6" s="26">
        <v>42675</v>
      </c>
    </row>
    <row r="7" spans="1:2" x14ac:dyDescent="0.25">
      <c r="A7" s="20">
        <v>130.38</v>
      </c>
      <c r="B7" s="26">
        <v>42644</v>
      </c>
    </row>
    <row r="8" spans="1:2" x14ac:dyDescent="0.25">
      <c r="A8" s="20">
        <v>130.28</v>
      </c>
      <c r="B8" s="26">
        <v>42614</v>
      </c>
    </row>
    <row r="9" spans="1:2" x14ac:dyDescent="0.25">
      <c r="A9" s="20">
        <v>130.11000000000001</v>
      </c>
      <c r="B9" s="26">
        <v>42583</v>
      </c>
    </row>
    <row r="10" spans="1:2" x14ac:dyDescent="0.25">
      <c r="A10" s="20">
        <v>130.26</v>
      </c>
      <c r="B10" s="26">
        <v>42552</v>
      </c>
    </row>
    <row r="11" spans="1:2" x14ac:dyDescent="0.25">
      <c r="A11" s="20">
        <v>130.27000000000001</v>
      </c>
      <c r="B11" s="26">
        <v>42522</v>
      </c>
    </row>
    <row r="12" spans="1:2" x14ac:dyDescent="0.25">
      <c r="A12" s="20">
        <v>129.93</v>
      </c>
      <c r="B12" s="26">
        <v>42491</v>
      </c>
    </row>
    <row r="13" spans="1:2" x14ac:dyDescent="0.25">
      <c r="A13" s="20">
        <v>129.56</v>
      </c>
      <c r="B13" s="26">
        <v>42461</v>
      </c>
    </row>
    <row r="14" spans="1:2" x14ac:dyDescent="0.25">
      <c r="A14" s="20">
        <v>124.74</v>
      </c>
      <c r="B14" s="26">
        <v>42430</v>
      </c>
    </row>
    <row r="15" spans="1:2" x14ac:dyDescent="0.25">
      <c r="A15" s="20">
        <v>120.31</v>
      </c>
      <c r="B15" s="26">
        <v>42401</v>
      </c>
    </row>
    <row r="16" spans="1:2" x14ac:dyDescent="0.25">
      <c r="A16" s="20">
        <v>119.77</v>
      </c>
      <c r="B16" s="26">
        <v>42370</v>
      </c>
    </row>
    <row r="17" spans="1:2" x14ac:dyDescent="0.25">
      <c r="A17" s="20">
        <v>119.69</v>
      </c>
      <c r="B17" s="26">
        <v>42339</v>
      </c>
    </row>
    <row r="18" spans="1:2" x14ac:dyDescent="0.25">
      <c r="A18" s="20">
        <v>119.65</v>
      </c>
      <c r="B18" s="26">
        <v>42309</v>
      </c>
    </row>
    <row r="19" spans="1:2" x14ac:dyDescent="0.25">
      <c r="A19" s="20">
        <v>119.19</v>
      </c>
      <c r="B19" s="26">
        <v>42278</v>
      </c>
    </row>
    <row r="20" spans="1:2" x14ac:dyDescent="0.25">
      <c r="A20" s="20">
        <v>118.92</v>
      </c>
      <c r="B20" s="26">
        <v>42248</v>
      </c>
    </row>
    <row r="21" spans="1:2" x14ac:dyDescent="0.25">
      <c r="A21" s="20">
        <v>118.88</v>
      </c>
      <c r="B21" s="26">
        <v>42217</v>
      </c>
    </row>
    <row r="22" spans="1:2" x14ac:dyDescent="0.25">
      <c r="A22" s="20">
        <v>118.19</v>
      </c>
      <c r="B22" s="26">
        <v>42186</v>
      </c>
    </row>
    <row r="23" spans="1:2" x14ac:dyDescent="0.25">
      <c r="A23" s="20">
        <v>118.07</v>
      </c>
      <c r="B23" s="26">
        <v>42156</v>
      </c>
    </row>
    <row r="24" spans="1:2" x14ac:dyDescent="0.25">
      <c r="A24" s="20">
        <v>117.67</v>
      </c>
      <c r="B24" s="26">
        <v>42125</v>
      </c>
    </row>
    <row r="25" spans="1:2" x14ac:dyDescent="0.25">
      <c r="A25" s="20">
        <v>117.02</v>
      </c>
      <c r="B25" s="26">
        <v>42095</v>
      </c>
    </row>
    <row r="26" spans="1:2" x14ac:dyDescent="0.25">
      <c r="A26" s="20">
        <v>112.8</v>
      </c>
      <c r="B26" s="26">
        <v>42064</v>
      </c>
    </row>
    <row r="27" spans="1:2" x14ac:dyDescent="0.25">
      <c r="A27" s="20">
        <v>111.27</v>
      </c>
      <c r="B27" s="26">
        <v>42036</v>
      </c>
    </row>
    <row r="28" spans="1:2" x14ac:dyDescent="0.25">
      <c r="A28" s="20">
        <v>110.96</v>
      </c>
      <c r="B28" s="26">
        <v>42005</v>
      </c>
    </row>
    <row r="29" spans="1:2" x14ac:dyDescent="0.25">
      <c r="A29" s="20">
        <v>110.96</v>
      </c>
      <c r="B29" s="26">
        <v>41974</v>
      </c>
    </row>
    <row r="30" spans="1:2" x14ac:dyDescent="0.25">
      <c r="A30" s="20">
        <v>110.94</v>
      </c>
      <c r="B30" s="26">
        <v>41944</v>
      </c>
    </row>
    <row r="31" spans="1:2" x14ac:dyDescent="0.25">
      <c r="A31" s="20">
        <v>110.9</v>
      </c>
      <c r="B31" s="26">
        <v>41913</v>
      </c>
    </row>
    <row r="32" spans="1:2" x14ac:dyDescent="0.25">
      <c r="A32" s="20">
        <v>110.75</v>
      </c>
      <c r="B32" s="26">
        <v>41883</v>
      </c>
    </row>
    <row r="33" spans="1:2" x14ac:dyDescent="0.25">
      <c r="A33" s="20">
        <v>110.41</v>
      </c>
      <c r="B33" s="26">
        <v>41852</v>
      </c>
    </row>
    <row r="34" spans="1:2" x14ac:dyDescent="0.25">
      <c r="A34" s="20">
        <v>110.34</v>
      </c>
      <c r="B34" s="26">
        <v>41821</v>
      </c>
    </row>
    <row r="35" spans="1:2" x14ac:dyDescent="0.25">
      <c r="A35" s="20">
        <v>110.22</v>
      </c>
      <c r="B35" s="26">
        <v>41791</v>
      </c>
    </row>
    <row r="36" spans="1:2" x14ac:dyDescent="0.25">
      <c r="A36" s="20">
        <v>110</v>
      </c>
      <c r="B36" s="26">
        <v>41760</v>
      </c>
    </row>
    <row r="37" spans="1:2" x14ac:dyDescent="0.25">
      <c r="A37" s="20">
        <v>109.66</v>
      </c>
      <c r="B37" s="26">
        <v>41730</v>
      </c>
    </row>
    <row r="38" spans="1:2" x14ac:dyDescent="0.25">
      <c r="A38" s="20">
        <v>106.45</v>
      </c>
      <c r="B38" s="26">
        <v>41699</v>
      </c>
    </row>
    <row r="39" spans="1:2" x14ac:dyDescent="0.25">
      <c r="A39" s="20">
        <v>104.85</v>
      </c>
      <c r="B39" s="26">
        <v>41671</v>
      </c>
    </row>
    <row r="40" spans="1:2" x14ac:dyDescent="0.25">
      <c r="A40" s="20">
        <v>104.53</v>
      </c>
      <c r="B40" s="26">
        <v>41640</v>
      </c>
    </row>
    <row r="41" spans="1:2" x14ac:dyDescent="0.25">
      <c r="A41" s="20">
        <v>104.31</v>
      </c>
      <c r="B41" s="26">
        <v>41609</v>
      </c>
    </row>
    <row r="42" spans="1:2" x14ac:dyDescent="0.25">
      <c r="A42" s="20">
        <v>104.28</v>
      </c>
      <c r="B42" s="26">
        <v>41579</v>
      </c>
    </row>
    <row r="43" spans="1:2" x14ac:dyDescent="0.25">
      <c r="A43" s="20">
        <v>103.82</v>
      </c>
      <c r="B43" s="26">
        <v>41548</v>
      </c>
    </row>
    <row r="44" spans="1:2" x14ac:dyDescent="0.25">
      <c r="A44" s="20">
        <v>103.33</v>
      </c>
      <c r="B44" s="26">
        <v>41518</v>
      </c>
    </row>
    <row r="45" spans="1:2" x14ac:dyDescent="0.25">
      <c r="A45" s="20">
        <v>101.67</v>
      </c>
      <c r="B45" s="26">
        <v>41487</v>
      </c>
    </row>
    <row r="46" spans="1:2" x14ac:dyDescent="0.25">
      <c r="A46" s="20">
        <v>100.29</v>
      </c>
      <c r="B46" s="26">
        <v>41456</v>
      </c>
    </row>
    <row r="47" spans="1:2" x14ac:dyDescent="0.25">
      <c r="A47" s="20">
        <v>99.66</v>
      </c>
      <c r="B47" s="26">
        <v>41426</v>
      </c>
    </row>
    <row r="48" spans="1:2" x14ac:dyDescent="0.25">
      <c r="A48" s="20">
        <v>98.67</v>
      </c>
      <c r="B48" s="26">
        <v>41395</v>
      </c>
    </row>
    <row r="49" spans="1:2" x14ac:dyDescent="0.25">
      <c r="A49" s="20">
        <v>96.15</v>
      </c>
      <c r="B49" s="26">
        <v>41365</v>
      </c>
    </row>
    <row r="50" spans="1:2" x14ac:dyDescent="0.25">
      <c r="A50" s="20">
        <v>96.05</v>
      </c>
      <c r="B50" s="26">
        <v>41334</v>
      </c>
    </row>
    <row r="51" spans="1:2" x14ac:dyDescent="0.25">
      <c r="A51" s="20">
        <v>95.96</v>
      </c>
      <c r="B51" s="26">
        <v>41306</v>
      </c>
    </row>
    <row r="52" spans="1:2" x14ac:dyDescent="0.25">
      <c r="A52" s="20">
        <v>95.8</v>
      </c>
      <c r="B52" s="26">
        <v>41275</v>
      </c>
    </row>
    <row r="53" spans="1:2" x14ac:dyDescent="0.25">
      <c r="A53" s="20">
        <v>95.7</v>
      </c>
      <c r="B53" s="26">
        <v>41244</v>
      </c>
    </row>
    <row r="54" spans="1:2" x14ac:dyDescent="0.25">
      <c r="A54" s="20">
        <v>95.76</v>
      </c>
      <c r="B54" s="26">
        <v>41214</v>
      </c>
    </row>
    <row r="55" spans="1:2" x14ac:dyDescent="0.25">
      <c r="A55" s="20">
        <v>95.2</v>
      </c>
      <c r="B55" s="26">
        <v>41183</v>
      </c>
    </row>
    <row r="56" spans="1:2" x14ac:dyDescent="0.25">
      <c r="A56" s="20">
        <v>94.15</v>
      </c>
      <c r="B56" s="26">
        <v>41153</v>
      </c>
    </row>
    <row r="57" spans="1:2" x14ac:dyDescent="0.25">
      <c r="A57" s="20">
        <v>92.87</v>
      </c>
      <c r="B57" s="26">
        <v>41122</v>
      </c>
    </row>
    <row r="58" spans="1:2" x14ac:dyDescent="0.25">
      <c r="A58" s="20">
        <v>91.93</v>
      </c>
      <c r="B58" s="26">
        <v>41091</v>
      </c>
    </row>
    <row r="59" spans="1:2" x14ac:dyDescent="0.25">
      <c r="A59" s="20">
        <v>91.71</v>
      </c>
      <c r="B59" s="26">
        <v>41061</v>
      </c>
    </row>
    <row r="60" spans="1:2" x14ac:dyDescent="0.25">
      <c r="A60" s="20">
        <v>91.25</v>
      </c>
      <c r="B60" s="26">
        <v>41030</v>
      </c>
    </row>
    <row r="61" spans="1:2" x14ac:dyDescent="0.25">
      <c r="A61" s="20">
        <v>89.42</v>
      </c>
      <c r="B61" s="26">
        <v>41000</v>
      </c>
    </row>
    <row r="62" spans="1:2" x14ac:dyDescent="0.25">
      <c r="A62" s="20">
        <v>88.22</v>
      </c>
      <c r="B62" s="26">
        <v>40969</v>
      </c>
    </row>
    <row r="63" spans="1:2" x14ac:dyDescent="0.25">
      <c r="A63" s="20">
        <v>88.27</v>
      </c>
      <c r="B63" s="26">
        <v>40940</v>
      </c>
    </row>
    <row r="64" spans="1:2" x14ac:dyDescent="0.25">
      <c r="A64" s="20">
        <v>88.45</v>
      </c>
      <c r="B64" s="26">
        <v>40909</v>
      </c>
    </row>
    <row r="65" spans="1:2" x14ac:dyDescent="0.25">
      <c r="A65" s="20">
        <v>88.45</v>
      </c>
      <c r="B65" s="26">
        <v>40878</v>
      </c>
    </row>
    <row r="66" spans="1:2" x14ac:dyDescent="0.25">
      <c r="A66" s="20">
        <v>88.42</v>
      </c>
      <c r="B66" s="26">
        <v>40848</v>
      </c>
    </row>
    <row r="67" spans="1:2" x14ac:dyDescent="0.25">
      <c r="A67" s="20">
        <v>88.37</v>
      </c>
      <c r="B67" s="26">
        <v>40817</v>
      </c>
    </row>
    <row r="68" spans="1:2" x14ac:dyDescent="0.25">
      <c r="A68" s="20">
        <v>88.41</v>
      </c>
      <c r="B68" s="26">
        <v>40787</v>
      </c>
    </row>
    <row r="69" spans="1:2" x14ac:dyDescent="0.25">
      <c r="A69" s="20">
        <v>88.28</v>
      </c>
      <c r="B69" s="26">
        <v>40756</v>
      </c>
    </row>
    <row r="70" spans="1:2" x14ac:dyDescent="0.25">
      <c r="A70" s="20">
        <v>88.22</v>
      </c>
      <c r="B70" s="26">
        <v>40725</v>
      </c>
    </row>
    <row r="71" spans="1:2" x14ac:dyDescent="0.25">
      <c r="A71" s="20">
        <v>88.2</v>
      </c>
      <c r="B71" s="26">
        <v>40695</v>
      </c>
    </row>
    <row r="72" spans="1:2" x14ac:dyDescent="0.25">
      <c r="A72" s="20">
        <v>88.06</v>
      </c>
      <c r="B72" s="26">
        <v>40664</v>
      </c>
    </row>
    <row r="73" spans="1:2" x14ac:dyDescent="0.25">
      <c r="A73" s="20">
        <v>87.73</v>
      </c>
      <c r="B73" s="26">
        <v>40634</v>
      </c>
    </row>
    <row r="74" spans="1:2" x14ac:dyDescent="0.25">
      <c r="A74" s="20">
        <v>87.85</v>
      </c>
      <c r="B74" s="26">
        <v>40603</v>
      </c>
    </row>
    <row r="75" spans="1:2" x14ac:dyDescent="0.25">
      <c r="A75" s="20">
        <v>88.17</v>
      </c>
      <c r="B75" s="26">
        <v>40575</v>
      </c>
    </row>
    <row r="76" spans="1:2" x14ac:dyDescent="0.25">
      <c r="A76" s="20">
        <v>88.17</v>
      </c>
      <c r="B76" s="26">
        <v>40544</v>
      </c>
    </row>
    <row r="77" spans="1:2" x14ac:dyDescent="0.25">
      <c r="A77" s="20">
        <v>88.17</v>
      </c>
      <c r="B77" s="26">
        <v>40513</v>
      </c>
    </row>
    <row r="78" spans="1:2" x14ac:dyDescent="0.25">
      <c r="A78" s="20">
        <v>88.17</v>
      </c>
      <c r="B78" s="26">
        <v>40483</v>
      </c>
    </row>
    <row r="79" spans="1:2" x14ac:dyDescent="0.25">
      <c r="A79" s="20">
        <v>88.17</v>
      </c>
      <c r="B79" s="26">
        <v>40452</v>
      </c>
    </row>
    <row r="80" spans="1:2" x14ac:dyDescent="0.25">
      <c r="A80" s="20">
        <v>88.14</v>
      </c>
      <c r="B80" s="26">
        <v>40422</v>
      </c>
    </row>
    <row r="81" spans="1:2" x14ac:dyDescent="0.25">
      <c r="A81" s="20">
        <v>88.11</v>
      </c>
      <c r="B81" s="26">
        <v>40391</v>
      </c>
    </row>
    <row r="82" spans="1:2" x14ac:dyDescent="0.25">
      <c r="A82" s="20">
        <v>88.05</v>
      </c>
      <c r="B82" s="26">
        <v>40360</v>
      </c>
    </row>
    <row r="83" spans="1:2" x14ac:dyDescent="0.25">
      <c r="A83" s="20">
        <v>87.99</v>
      </c>
      <c r="B83" s="26">
        <v>40330</v>
      </c>
    </row>
    <row r="84" spans="1:2" x14ac:dyDescent="0.25">
      <c r="A84" s="20">
        <v>87.94</v>
      </c>
      <c r="B84" s="26">
        <v>40299</v>
      </c>
    </row>
    <row r="85" spans="1:2" x14ac:dyDescent="0.25">
      <c r="A85" s="20">
        <v>86.81</v>
      </c>
      <c r="B85" s="26">
        <v>40269</v>
      </c>
    </row>
    <row r="86" spans="1:2" x14ac:dyDescent="0.25">
      <c r="A86" s="20">
        <v>86.25</v>
      </c>
      <c r="B86" s="26">
        <v>40238</v>
      </c>
    </row>
    <row r="87" spans="1:2" x14ac:dyDescent="0.25">
      <c r="A87" s="20">
        <v>86.15</v>
      </c>
      <c r="B87" s="26">
        <v>40210</v>
      </c>
    </row>
    <row r="88" spans="1:2" x14ac:dyDescent="0.25">
      <c r="A88" s="20">
        <v>86.15</v>
      </c>
      <c r="B88" s="26">
        <v>40179</v>
      </c>
    </row>
    <row r="89" spans="1:2" x14ac:dyDescent="0.25">
      <c r="A89" s="20">
        <v>86.05</v>
      </c>
      <c r="B89" s="26">
        <v>40148</v>
      </c>
    </row>
    <row r="90" spans="1:2" x14ac:dyDescent="0.25">
      <c r="A90" s="20">
        <v>85.85</v>
      </c>
      <c r="B90" s="26">
        <v>40118</v>
      </c>
    </row>
    <row r="91" spans="1:2" x14ac:dyDescent="0.25">
      <c r="A91" s="20">
        <v>85.9</v>
      </c>
      <c r="B91" s="26">
        <v>40087</v>
      </c>
    </row>
    <row r="92" spans="1:2" x14ac:dyDescent="0.25">
      <c r="A92" s="20">
        <v>85.89</v>
      </c>
      <c r="B92" s="26">
        <v>40057</v>
      </c>
    </row>
    <row r="93" spans="1:2" x14ac:dyDescent="0.25">
      <c r="A93" s="20">
        <v>85.88</v>
      </c>
      <c r="B93" s="26">
        <v>40026</v>
      </c>
    </row>
    <row r="94" spans="1:2" x14ac:dyDescent="0.25">
      <c r="A94" s="20">
        <v>85.87</v>
      </c>
      <c r="B94" s="26">
        <v>39995</v>
      </c>
    </row>
    <row r="95" spans="1:2" x14ac:dyDescent="0.25">
      <c r="A95" s="20">
        <v>85.73</v>
      </c>
      <c r="B95" s="26">
        <v>39965</v>
      </c>
    </row>
    <row r="96" spans="1:2" x14ac:dyDescent="0.25">
      <c r="A96" s="20">
        <v>85.63</v>
      </c>
      <c r="B96" s="26">
        <v>39934</v>
      </c>
    </row>
    <row r="97" spans="1:2" x14ac:dyDescent="0.25">
      <c r="A97" s="20">
        <v>85.44</v>
      </c>
      <c r="B97" s="26">
        <v>39904</v>
      </c>
    </row>
    <row r="98" spans="1:2" x14ac:dyDescent="0.25">
      <c r="A98" s="20">
        <v>84.64</v>
      </c>
      <c r="B98" s="26">
        <v>39873</v>
      </c>
    </row>
    <row r="99" spans="1:2" x14ac:dyDescent="0.25">
      <c r="A99" s="20">
        <v>84.08</v>
      </c>
      <c r="B99" s="26">
        <v>39845</v>
      </c>
    </row>
    <row r="100" spans="1:2" x14ac:dyDescent="0.25">
      <c r="A100" s="20">
        <v>84.08</v>
      </c>
      <c r="B100" s="26">
        <v>39814</v>
      </c>
    </row>
    <row r="101" spans="1:2" x14ac:dyDescent="0.25">
      <c r="A101" s="20">
        <v>84.08</v>
      </c>
      <c r="B101" s="26">
        <v>39783</v>
      </c>
    </row>
    <row r="102" spans="1:2" x14ac:dyDescent="0.25">
      <c r="A102" s="20">
        <v>84.08</v>
      </c>
      <c r="B102" s="26">
        <v>39753</v>
      </c>
    </row>
    <row r="103" spans="1:2" x14ac:dyDescent="0.25">
      <c r="A103" s="20">
        <v>84.08</v>
      </c>
      <c r="B103" s="26">
        <v>39722</v>
      </c>
    </row>
    <row r="104" spans="1:2" x14ac:dyDescent="0.25">
      <c r="A104" s="20">
        <v>84.04</v>
      </c>
      <c r="B104" s="26">
        <v>39692</v>
      </c>
    </row>
    <row r="105" spans="1:2" x14ac:dyDescent="0.25">
      <c r="A105" s="20">
        <v>84.02</v>
      </c>
      <c r="B105" s="26">
        <v>39661</v>
      </c>
    </row>
    <row r="106" spans="1:2" x14ac:dyDescent="0.25">
      <c r="A106" s="20">
        <v>83.95</v>
      </c>
      <c r="B106" s="26">
        <v>39630</v>
      </c>
    </row>
    <row r="107" spans="1:2" x14ac:dyDescent="0.25">
      <c r="A107" s="20">
        <v>83.9</v>
      </c>
      <c r="B107" s="26">
        <v>39600</v>
      </c>
    </row>
    <row r="108" spans="1:2" x14ac:dyDescent="0.25">
      <c r="A108" s="20">
        <v>83.68</v>
      </c>
      <c r="B108" s="26">
        <v>39569</v>
      </c>
    </row>
    <row r="109" spans="1:2" x14ac:dyDescent="0.25">
      <c r="A109" s="20">
        <v>82.47</v>
      </c>
      <c r="B109" s="26">
        <v>39539</v>
      </c>
    </row>
    <row r="110" spans="1:2" x14ac:dyDescent="0.25">
      <c r="A110" s="20">
        <v>81.91</v>
      </c>
      <c r="B110" s="26">
        <v>39508</v>
      </c>
    </row>
    <row r="111" spans="1:2" x14ac:dyDescent="0.25">
      <c r="A111" s="20">
        <v>81.91</v>
      </c>
      <c r="B111" s="26">
        <v>39479</v>
      </c>
    </row>
    <row r="112" spans="1:2" x14ac:dyDescent="0.25">
      <c r="A112" s="20">
        <v>81.91</v>
      </c>
      <c r="B112" s="26">
        <v>39448</v>
      </c>
    </row>
    <row r="113" spans="1:2" x14ac:dyDescent="0.25">
      <c r="A113" s="20">
        <v>81.91</v>
      </c>
      <c r="B113" s="26">
        <v>39417</v>
      </c>
    </row>
    <row r="114" spans="1:2" x14ac:dyDescent="0.25">
      <c r="A114" s="20">
        <v>81.91</v>
      </c>
      <c r="B114" s="26">
        <v>39387</v>
      </c>
    </row>
    <row r="115" spans="1:2" x14ac:dyDescent="0.25">
      <c r="A115" s="20">
        <v>81.89</v>
      </c>
      <c r="B115" s="26">
        <v>39356</v>
      </c>
    </row>
    <row r="116" spans="1:2" x14ac:dyDescent="0.25">
      <c r="A116" s="20">
        <v>81.83</v>
      </c>
      <c r="B116" s="26">
        <v>39326</v>
      </c>
    </row>
    <row r="117" spans="1:2" x14ac:dyDescent="0.25">
      <c r="A117" s="20">
        <v>81.83</v>
      </c>
      <c r="B117" s="26">
        <v>39295</v>
      </c>
    </row>
    <row r="118" spans="1:2" x14ac:dyDescent="0.25">
      <c r="A118" s="20">
        <v>81.53</v>
      </c>
      <c r="B118" s="26">
        <v>39264</v>
      </c>
    </row>
    <row r="119" spans="1:2" x14ac:dyDescent="0.25">
      <c r="A119" s="20">
        <v>81.28</v>
      </c>
      <c r="B119" s="26">
        <v>39234</v>
      </c>
    </row>
    <row r="120" spans="1:2" x14ac:dyDescent="0.25">
      <c r="A120" s="20">
        <v>81.03</v>
      </c>
      <c r="B120" s="26">
        <v>39203</v>
      </c>
    </row>
    <row r="121" spans="1:2" x14ac:dyDescent="0.25">
      <c r="A121" s="20">
        <v>78.41</v>
      </c>
      <c r="B121" s="26">
        <v>39173</v>
      </c>
    </row>
    <row r="122" spans="1:2" x14ac:dyDescent="0.25">
      <c r="A122" s="20">
        <v>74.47</v>
      </c>
      <c r="B122" s="26">
        <v>39142</v>
      </c>
    </row>
    <row r="123" spans="1:2" x14ac:dyDescent="0.25">
      <c r="A123" s="20">
        <v>72.47</v>
      </c>
      <c r="B123" s="26">
        <v>39114</v>
      </c>
    </row>
    <row r="124" spans="1:2" x14ac:dyDescent="0.25">
      <c r="A124" s="20">
        <v>72.47</v>
      </c>
      <c r="B124" s="26">
        <v>39083</v>
      </c>
    </row>
    <row r="125" spans="1:2" x14ac:dyDescent="0.25">
      <c r="A125" s="20">
        <v>72.459999999999994</v>
      </c>
      <c r="B125" s="26">
        <v>39052</v>
      </c>
    </row>
    <row r="126" spans="1:2" x14ac:dyDescent="0.25">
      <c r="A126" s="20">
        <v>72.430000000000007</v>
      </c>
      <c r="B126" s="26">
        <v>39022</v>
      </c>
    </row>
    <row r="127" spans="1:2" x14ac:dyDescent="0.25">
      <c r="A127" s="20">
        <v>72.39</v>
      </c>
      <c r="B127" s="26">
        <v>38991</v>
      </c>
    </row>
    <row r="128" spans="1:2" x14ac:dyDescent="0.25">
      <c r="A128" s="20">
        <v>72.06</v>
      </c>
      <c r="B128" s="26">
        <v>38961</v>
      </c>
    </row>
    <row r="129" spans="1:2" x14ac:dyDescent="0.25">
      <c r="A129" s="20">
        <v>71.12</v>
      </c>
      <c r="B129" s="26">
        <v>38930</v>
      </c>
    </row>
    <row r="130" spans="1:2" x14ac:dyDescent="0.25">
      <c r="A130" s="20">
        <v>70.66</v>
      </c>
      <c r="B130" s="26">
        <v>38899</v>
      </c>
    </row>
    <row r="131" spans="1:2" x14ac:dyDescent="0.25">
      <c r="A131" s="20">
        <v>70.67</v>
      </c>
      <c r="B131" s="26">
        <v>38869</v>
      </c>
    </row>
    <row r="132" spans="1:2" x14ac:dyDescent="0.25">
      <c r="A132" s="20">
        <v>70.67</v>
      </c>
      <c r="B132" s="26">
        <v>38838</v>
      </c>
    </row>
    <row r="133" spans="1:2" x14ac:dyDescent="0.25">
      <c r="A133" s="20">
        <v>70.67</v>
      </c>
      <c r="B133" s="26">
        <v>38808</v>
      </c>
    </row>
    <row r="134" spans="1:2" x14ac:dyDescent="0.25">
      <c r="A134" s="20">
        <v>70.67</v>
      </c>
      <c r="B134" s="26">
        <v>38777</v>
      </c>
    </row>
    <row r="135" spans="1:2" x14ac:dyDescent="0.25">
      <c r="A135" s="20">
        <v>70.67</v>
      </c>
      <c r="B135" s="26">
        <v>38749</v>
      </c>
    </row>
    <row r="136" spans="1:2" x14ac:dyDescent="0.25">
      <c r="A136" s="20">
        <v>70.67</v>
      </c>
      <c r="B136" s="26">
        <v>38718</v>
      </c>
    </row>
  </sheetData>
  <sortState ref="A2:B136">
    <sortCondition descending="1" ref="B2:B1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3"/>
  <sheetViews>
    <sheetView workbookViewId="0">
      <selection activeCell="B1" sqref="B1"/>
    </sheetView>
  </sheetViews>
  <sheetFormatPr defaultRowHeight="15" x14ac:dyDescent="0.25"/>
  <sheetData>
    <row r="1" spans="1:3" x14ac:dyDescent="0.25">
      <c r="A1" t="s">
        <v>19</v>
      </c>
      <c r="B1" t="s">
        <v>20</v>
      </c>
      <c r="C1" t="s">
        <v>43</v>
      </c>
    </row>
    <row r="2" spans="1:3" x14ac:dyDescent="0.25">
      <c r="A2">
        <v>2017</v>
      </c>
      <c r="B2">
        <v>117.66</v>
      </c>
      <c r="C2">
        <v>104.28</v>
      </c>
    </row>
    <row r="3" spans="1:3" x14ac:dyDescent="0.25">
      <c r="A3">
        <v>2016</v>
      </c>
      <c r="B3">
        <v>113.71</v>
      </c>
      <c r="C3">
        <v>101.59</v>
      </c>
    </row>
    <row r="4" spans="1:3" x14ac:dyDescent="0.25">
      <c r="A4">
        <v>2015</v>
      </c>
      <c r="B4">
        <v>108.36</v>
      </c>
      <c r="C4">
        <v>99.85</v>
      </c>
    </row>
    <row r="5" spans="1:3" x14ac:dyDescent="0.25">
      <c r="A5">
        <v>2014</v>
      </c>
      <c r="B5">
        <v>102.8</v>
      </c>
      <c r="C5">
        <v>100.5</v>
      </c>
    </row>
    <row r="6" spans="1:3" x14ac:dyDescent="0.25">
      <c r="A6">
        <v>2013</v>
      </c>
      <c r="B6">
        <v>97.79</v>
      </c>
      <c r="C6">
        <v>99.37</v>
      </c>
    </row>
    <row r="7" spans="1:3" x14ac:dyDescent="0.25">
      <c r="A7">
        <v>2012</v>
      </c>
      <c r="B7">
        <v>92.86</v>
      </c>
      <c r="C7">
        <v>97.94</v>
      </c>
    </row>
    <row r="8" spans="1:3" x14ac:dyDescent="0.25">
      <c r="A8">
        <v>2011</v>
      </c>
      <c r="B8">
        <v>91.62</v>
      </c>
      <c r="C8">
        <v>94.49</v>
      </c>
    </row>
    <row r="9" spans="1:3" x14ac:dyDescent="0.25">
      <c r="A9">
        <v>2010</v>
      </c>
      <c r="B9">
        <v>89.88</v>
      </c>
      <c r="C9">
        <v>91.54</v>
      </c>
    </row>
    <row r="10" spans="1:3" x14ac:dyDescent="0.25">
      <c r="A10">
        <v>2009</v>
      </c>
      <c r="B10">
        <v>86.42</v>
      </c>
      <c r="C10">
        <v>90.98</v>
      </c>
    </row>
    <row r="11" spans="1:3" x14ac:dyDescent="0.25">
      <c r="A11">
        <v>2008</v>
      </c>
      <c r="B11">
        <v>84.62</v>
      </c>
      <c r="C11">
        <v>88.92</v>
      </c>
    </row>
    <row r="12" spans="1:3" x14ac:dyDescent="0.25">
      <c r="A12">
        <v>2007</v>
      </c>
      <c r="B12">
        <v>75.569999999999993</v>
      </c>
      <c r="C12">
        <v>85.95</v>
      </c>
    </row>
    <row r="13" spans="1:3" x14ac:dyDescent="0.25">
      <c r="A13">
        <v>2006</v>
      </c>
      <c r="B13">
        <v>73.98</v>
      </c>
      <c r="C13">
        <v>84.54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24" sqref="F24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32</v>
      </c>
      <c r="B1" t="s">
        <v>20</v>
      </c>
      <c r="C1" t="s">
        <v>43</v>
      </c>
    </row>
    <row r="2" spans="1:3" x14ac:dyDescent="0.25">
      <c r="A2" s="9">
        <v>42736</v>
      </c>
      <c r="B2">
        <v>119.78</v>
      </c>
      <c r="C2">
        <v>104.91</v>
      </c>
    </row>
    <row r="3" spans="1:3" x14ac:dyDescent="0.25">
      <c r="A3" s="9">
        <v>42370</v>
      </c>
      <c r="B3">
        <v>115.03</v>
      </c>
      <c r="C3">
        <v>102.57</v>
      </c>
    </row>
    <row r="4" spans="1:3" x14ac:dyDescent="0.25">
      <c r="A4" s="9">
        <v>42005</v>
      </c>
      <c r="B4">
        <v>110.37</v>
      </c>
      <c r="C4">
        <v>100.32</v>
      </c>
    </row>
    <row r="5" spans="1:3" x14ac:dyDescent="0.25">
      <c r="A5" s="9">
        <v>41640</v>
      </c>
      <c r="B5">
        <v>105.37</v>
      </c>
      <c r="C5">
        <v>100.5</v>
      </c>
    </row>
    <row r="6" spans="1:3" x14ac:dyDescent="0.25">
      <c r="A6" s="9">
        <v>41456</v>
      </c>
      <c r="B6">
        <v>101.37</v>
      </c>
      <c r="C6">
        <v>100.21</v>
      </c>
    </row>
    <row r="7" spans="1:3" x14ac:dyDescent="0.25">
      <c r="A7" s="9">
        <v>41306</v>
      </c>
      <c r="B7">
        <v>98.71</v>
      </c>
      <c r="C7">
        <v>99.79</v>
      </c>
    </row>
    <row r="8" spans="1:3" x14ac:dyDescent="0.25">
      <c r="A8" s="9">
        <v>41091</v>
      </c>
      <c r="B8">
        <v>98.4</v>
      </c>
      <c r="C8">
        <v>99.32</v>
      </c>
    </row>
    <row r="9" spans="1:3" x14ac:dyDescent="0.25">
      <c r="A9" s="9">
        <v>40940</v>
      </c>
      <c r="B9">
        <v>94.89</v>
      </c>
      <c r="C9">
        <v>98.8</v>
      </c>
    </row>
    <row r="10" spans="1:3" x14ac:dyDescent="0.25">
      <c r="A10" s="9">
        <v>39083</v>
      </c>
      <c r="B10">
        <v>81.37</v>
      </c>
      <c r="C10">
        <v>86.42</v>
      </c>
    </row>
    <row r="11" spans="1:3" x14ac:dyDescent="0.25">
      <c r="A11" s="9">
        <v>38926</v>
      </c>
      <c r="B11">
        <v>76.3</v>
      </c>
      <c r="C11">
        <v>85.75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workbookViewId="0">
      <selection activeCell="I24" sqref="I24"/>
    </sheetView>
  </sheetViews>
  <sheetFormatPr defaultRowHeight="15" x14ac:dyDescent="0.25"/>
  <cols>
    <col min="1" max="1" width="9.42578125" style="9" bestFit="1" customWidth="1"/>
    <col min="3" max="3" width="11.140625" style="20" bestFit="1" customWidth="1"/>
  </cols>
  <sheetData>
    <row r="1" spans="1:8" x14ac:dyDescent="0.25">
      <c r="A1" s="9" t="s">
        <v>44</v>
      </c>
      <c r="B1" t="s">
        <v>47</v>
      </c>
      <c r="C1" s="20" t="s">
        <v>48</v>
      </c>
      <c r="D1" t="s">
        <v>43</v>
      </c>
    </row>
    <row r="2" spans="1:8" s="20" customFormat="1" x14ac:dyDescent="0.25">
      <c r="A2" s="27">
        <v>42795</v>
      </c>
      <c r="B2" s="20">
        <v>119.78</v>
      </c>
      <c r="C2" s="20">
        <v>135.12</v>
      </c>
      <c r="D2" s="20">
        <v>104.91</v>
      </c>
    </row>
    <row r="3" spans="1:8" s="20" customFormat="1" x14ac:dyDescent="0.25">
      <c r="A3" s="27">
        <v>42767</v>
      </c>
      <c r="B3" s="20">
        <v>118.17</v>
      </c>
      <c r="C3" s="20">
        <v>130.87</v>
      </c>
      <c r="D3" s="20">
        <v>104.67</v>
      </c>
    </row>
    <row r="4" spans="1:8" s="20" customFormat="1" x14ac:dyDescent="0.25">
      <c r="A4" s="27">
        <v>42736</v>
      </c>
      <c r="B4" s="20">
        <v>117.66</v>
      </c>
      <c r="C4" s="20">
        <v>130.59</v>
      </c>
      <c r="D4" s="20">
        <v>104.28</v>
      </c>
    </row>
    <row r="5" spans="1:8" x14ac:dyDescent="0.25">
      <c r="A5" s="27">
        <v>42705</v>
      </c>
      <c r="B5" s="22">
        <v>117.145783724504</v>
      </c>
      <c r="C5" s="20">
        <v>130.41</v>
      </c>
      <c r="D5" s="22">
        <v>103.535480526399</v>
      </c>
      <c r="F5" s="20"/>
      <c r="G5" s="20"/>
      <c r="H5" s="20"/>
    </row>
    <row r="6" spans="1:8" x14ac:dyDescent="0.25">
      <c r="A6" s="27">
        <v>42675</v>
      </c>
      <c r="B6" s="22">
        <v>116.958690389913</v>
      </c>
      <c r="C6" s="20">
        <v>130.36000000000001</v>
      </c>
      <c r="D6" s="22">
        <v>103.411360584856</v>
      </c>
      <c r="F6" s="20"/>
      <c r="G6" s="20"/>
      <c r="H6" s="20"/>
    </row>
    <row r="7" spans="1:8" x14ac:dyDescent="0.25">
      <c r="A7" s="27">
        <v>42644</v>
      </c>
      <c r="B7" s="22">
        <v>116.918505150147</v>
      </c>
      <c r="C7" s="20">
        <v>130.38</v>
      </c>
      <c r="D7" s="22">
        <v>103.342766114884</v>
      </c>
      <c r="F7" s="20"/>
      <c r="G7" s="20"/>
      <c r="H7" s="20"/>
    </row>
    <row r="8" spans="1:8" x14ac:dyDescent="0.25">
      <c r="A8" s="27">
        <v>42614</v>
      </c>
      <c r="B8" s="22">
        <v>116.630987002761</v>
      </c>
      <c r="C8" s="20">
        <v>130.28</v>
      </c>
      <c r="D8" s="22">
        <v>103.04094016920401</v>
      </c>
      <c r="F8" s="20"/>
      <c r="G8" s="20"/>
      <c r="H8" s="20"/>
    </row>
    <row r="9" spans="1:8" x14ac:dyDescent="0.25">
      <c r="A9" s="27">
        <v>42583</v>
      </c>
      <c r="B9" s="18">
        <v>116.51037108673999</v>
      </c>
      <c r="C9" s="20">
        <v>130.11000000000001</v>
      </c>
      <c r="D9" s="21">
        <v>103.257799155352</v>
      </c>
      <c r="F9" s="20"/>
      <c r="G9" s="20"/>
      <c r="H9" s="20"/>
    </row>
    <row r="10" spans="1:8" x14ac:dyDescent="0.25">
      <c r="A10" s="27">
        <v>42552</v>
      </c>
      <c r="B10" s="18">
        <v>116.324810747981</v>
      </c>
      <c r="C10" s="20">
        <v>130.26</v>
      </c>
      <c r="D10" s="21">
        <v>103.309715819771</v>
      </c>
      <c r="F10" s="20"/>
      <c r="G10" s="20"/>
      <c r="H10" s="20"/>
    </row>
    <row r="11" spans="1:8" x14ac:dyDescent="0.25">
      <c r="A11" s="27">
        <v>42522</v>
      </c>
      <c r="B11" s="18">
        <v>116.12004759541701</v>
      </c>
      <c r="C11" s="20">
        <v>130.27000000000001</v>
      </c>
      <c r="D11" s="21">
        <v>103.18673740442</v>
      </c>
      <c r="F11" s="20"/>
      <c r="G11" s="20"/>
      <c r="H11" s="20"/>
    </row>
    <row r="12" spans="1:8" x14ac:dyDescent="0.25">
      <c r="A12" s="27">
        <v>42491</v>
      </c>
      <c r="B12" s="18">
        <v>116.09653628385</v>
      </c>
      <c r="C12" s="20">
        <v>129.93</v>
      </c>
      <c r="D12" s="21">
        <v>103.07591575841499</v>
      </c>
      <c r="F12" s="20"/>
      <c r="G12" s="20"/>
      <c r="H12" s="20"/>
    </row>
    <row r="13" spans="1:8" x14ac:dyDescent="0.25">
      <c r="A13" s="27">
        <v>42461</v>
      </c>
      <c r="B13" s="18">
        <v>115.696150986218</v>
      </c>
      <c r="C13" s="20">
        <v>129.56</v>
      </c>
      <c r="D13" s="21">
        <v>102.748438816909</v>
      </c>
      <c r="F13" s="20"/>
      <c r="G13" s="20"/>
      <c r="H13" s="20"/>
    </row>
    <row r="14" spans="1:8" x14ac:dyDescent="0.25">
      <c r="A14" s="27">
        <v>42430</v>
      </c>
      <c r="B14" s="18">
        <v>115.027013452345</v>
      </c>
      <c r="C14" s="20">
        <v>124.74</v>
      </c>
      <c r="D14" s="21">
        <v>102.57381248880699</v>
      </c>
      <c r="F14" s="20"/>
      <c r="G14" s="20"/>
      <c r="H14" s="20"/>
    </row>
    <row r="15" spans="1:8" x14ac:dyDescent="0.25">
      <c r="A15" s="27">
        <v>42401</v>
      </c>
      <c r="B15" s="18">
        <v>113.589918172289</v>
      </c>
      <c r="C15" s="20">
        <v>120.31</v>
      </c>
      <c r="D15" s="21">
        <v>101.64699873563499</v>
      </c>
      <c r="F15" s="20"/>
      <c r="G15" s="20"/>
      <c r="H15" s="20"/>
    </row>
    <row r="16" spans="1:8" x14ac:dyDescent="0.25">
      <c r="A16" s="27">
        <v>42370</v>
      </c>
      <c r="B16" s="18">
        <v>112.13262251718101</v>
      </c>
      <c r="C16" s="20">
        <v>119.77</v>
      </c>
      <c r="D16" s="21">
        <v>101.587742057592</v>
      </c>
      <c r="F16" s="20"/>
      <c r="G16" s="20"/>
      <c r="H16" s="20"/>
    </row>
    <row r="17" spans="1:8" x14ac:dyDescent="0.25">
      <c r="A17" s="27">
        <v>42339</v>
      </c>
      <c r="B17" s="18">
        <v>112.13597425453</v>
      </c>
      <c r="C17" s="20">
        <v>119.69</v>
      </c>
      <c r="D17" s="21">
        <v>101.48004261018301</v>
      </c>
      <c r="F17" s="20"/>
      <c r="G17" s="20"/>
      <c r="H17" s="20"/>
    </row>
    <row r="18" spans="1:8" x14ac:dyDescent="0.25">
      <c r="A18" s="27">
        <v>42309</v>
      </c>
      <c r="B18" s="18">
        <v>112.12835902293</v>
      </c>
      <c r="C18" s="20">
        <v>119.65</v>
      </c>
      <c r="D18" s="21">
        <v>101.606835864554</v>
      </c>
      <c r="F18" s="20"/>
      <c r="G18" s="20"/>
      <c r="H18" s="20"/>
    </row>
    <row r="19" spans="1:8" x14ac:dyDescent="0.25">
      <c r="A19" s="27">
        <v>42278</v>
      </c>
      <c r="B19" s="18">
        <v>112.040372209154</v>
      </c>
      <c r="C19" s="20">
        <v>119.19</v>
      </c>
      <c r="D19" s="21">
        <v>101.50310491211999</v>
      </c>
      <c r="F19" s="20"/>
      <c r="G19" s="20"/>
      <c r="H19" s="20"/>
    </row>
    <row r="20" spans="1:8" x14ac:dyDescent="0.25">
      <c r="A20" s="27">
        <v>42248</v>
      </c>
      <c r="B20" s="18">
        <v>111.947410624059</v>
      </c>
      <c r="C20" s="20">
        <v>118.92</v>
      </c>
      <c r="D20" s="21">
        <v>101.15036571341</v>
      </c>
      <c r="F20" s="20"/>
      <c r="G20" s="20"/>
      <c r="H20" s="20"/>
    </row>
    <row r="21" spans="1:8" x14ac:dyDescent="0.25">
      <c r="A21" s="27">
        <v>42217</v>
      </c>
      <c r="B21" s="18">
        <v>111.898404719914</v>
      </c>
      <c r="C21" s="20">
        <v>118.88</v>
      </c>
      <c r="D21" s="21">
        <v>101.084091452914</v>
      </c>
      <c r="F21" s="20"/>
      <c r="G21" s="20"/>
      <c r="H21" s="20"/>
    </row>
    <row r="22" spans="1:8" x14ac:dyDescent="0.25">
      <c r="A22" s="27">
        <v>42186</v>
      </c>
      <c r="B22" s="18">
        <v>111.68880358576899</v>
      </c>
      <c r="C22" s="20">
        <v>118.19</v>
      </c>
      <c r="D22" s="21">
        <v>101.014357658547</v>
      </c>
      <c r="F22" s="20"/>
      <c r="G22" s="20"/>
      <c r="H22" s="20"/>
    </row>
    <row r="23" spans="1:8" x14ac:dyDescent="0.25">
      <c r="A23" s="27">
        <v>42156</v>
      </c>
      <c r="B23" s="18">
        <v>111.65987901679701</v>
      </c>
      <c r="C23" s="20">
        <v>118.07</v>
      </c>
      <c r="D23" s="21">
        <v>101.014357658547</v>
      </c>
      <c r="F23" s="20"/>
      <c r="G23" s="20"/>
      <c r="H23" s="20"/>
    </row>
    <row r="24" spans="1:8" x14ac:dyDescent="0.25">
      <c r="A24" s="27">
        <v>42125</v>
      </c>
      <c r="B24" s="18">
        <v>111.57472505477401</v>
      </c>
      <c r="C24" s="20">
        <v>117.67</v>
      </c>
      <c r="D24" s="21">
        <v>100.86139328073899</v>
      </c>
      <c r="F24" s="20"/>
      <c r="G24" s="20"/>
      <c r="H24" s="20"/>
    </row>
    <row r="25" spans="1:8" x14ac:dyDescent="0.25">
      <c r="A25" s="27">
        <v>42095</v>
      </c>
      <c r="B25" s="18">
        <v>111.31452693363499</v>
      </c>
      <c r="C25" s="20">
        <v>117.02</v>
      </c>
      <c r="D25" s="21">
        <v>100.69888798864</v>
      </c>
      <c r="F25" s="20"/>
      <c r="G25" s="20"/>
      <c r="H25" s="20"/>
    </row>
    <row r="26" spans="1:8" x14ac:dyDescent="0.25">
      <c r="A26" s="27">
        <v>42064</v>
      </c>
      <c r="B26" s="18">
        <v>110.369511402993</v>
      </c>
      <c r="C26" s="20">
        <v>112.8</v>
      </c>
      <c r="D26" s="21">
        <v>100.322366736348</v>
      </c>
      <c r="F26" s="20"/>
      <c r="G26" s="20"/>
      <c r="H26" s="20"/>
    </row>
    <row r="27" spans="1:8" x14ac:dyDescent="0.25">
      <c r="A27" s="27">
        <v>42036</v>
      </c>
      <c r="B27" s="18">
        <v>108.50950903970499</v>
      </c>
      <c r="C27" s="20">
        <v>111.27</v>
      </c>
      <c r="D27" s="21">
        <v>100.26003267963701</v>
      </c>
      <c r="F27" s="20"/>
      <c r="G27" s="20"/>
      <c r="H27" s="20"/>
    </row>
    <row r="28" spans="1:8" x14ac:dyDescent="0.25">
      <c r="A28" s="27">
        <v>42005</v>
      </c>
      <c r="B28" s="18">
        <v>107.68492621347301</v>
      </c>
      <c r="C28" s="20">
        <v>110.96</v>
      </c>
      <c r="D28" s="21">
        <v>99.846208690046296</v>
      </c>
      <c r="F28" s="20"/>
      <c r="G28" s="20"/>
      <c r="H28" s="20"/>
    </row>
    <row r="29" spans="1:8" x14ac:dyDescent="0.25">
      <c r="A29" s="27">
        <v>41974</v>
      </c>
      <c r="B29" s="18">
        <v>107.64494351684699</v>
      </c>
      <c r="C29" s="20">
        <v>110.96</v>
      </c>
      <c r="D29" s="21">
        <v>99.975702165958197</v>
      </c>
      <c r="F29" s="20"/>
      <c r="G29" s="20"/>
      <c r="H29" s="20"/>
    </row>
    <row r="30" spans="1:8" x14ac:dyDescent="0.25">
      <c r="A30" s="27">
        <v>41944</v>
      </c>
      <c r="B30" s="18">
        <v>107.64484921199799</v>
      </c>
      <c r="C30" s="20">
        <v>110.94</v>
      </c>
      <c r="D30" s="21">
        <v>100.091029021883</v>
      </c>
      <c r="F30" s="20"/>
      <c r="G30" s="20"/>
      <c r="H30" s="20"/>
    </row>
    <row r="31" spans="1:8" x14ac:dyDescent="0.25">
      <c r="A31" s="27">
        <v>41913</v>
      </c>
      <c r="B31" s="18">
        <v>107.576341937028</v>
      </c>
      <c r="C31" s="20">
        <v>110.9</v>
      </c>
      <c r="D31" s="21">
        <v>100.21510083731501</v>
      </c>
      <c r="F31" s="20"/>
      <c r="G31" s="20"/>
      <c r="H31" s="20"/>
    </row>
    <row r="32" spans="1:8" x14ac:dyDescent="0.25">
      <c r="A32" s="27">
        <v>41883</v>
      </c>
      <c r="B32" s="18">
        <v>107.417612611347</v>
      </c>
      <c r="C32" s="20">
        <v>110.75</v>
      </c>
      <c r="D32" s="21">
        <v>100.093144015066</v>
      </c>
      <c r="F32" s="20"/>
      <c r="G32" s="20"/>
      <c r="H32" s="20"/>
    </row>
    <row r="33" spans="1:8" x14ac:dyDescent="0.25">
      <c r="A33" s="27">
        <v>41852</v>
      </c>
      <c r="B33" s="18">
        <v>107.351733731916</v>
      </c>
      <c r="C33" s="20">
        <v>110.41</v>
      </c>
      <c r="D33" s="21">
        <v>100.17</v>
      </c>
      <c r="F33" s="20"/>
      <c r="G33" s="20"/>
      <c r="H33" s="20"/>
    </row>
    <row r="34" spans="1:8" x14ac:dyDescent="0.25">
      <c r="A34" s="27">
        <v>41821</v>
      </c>
      <c r="B34" s="18">
        <v>107.30665193594599</v>
      </c>
      <c r="C34" s="20">
        <v>110.34</v>
      </c>
      <c r="D34" s="21">
        <v>100.55</v>
      </c>
      <c r="F34" s="20"/>
      <c r="G34" s="20"/>
      <c r="H34" s="20"/>
    </row>
    <row r="35" spans="1:8" x14ac:dyDescent="0.25">
      <c r="A35" s="27">
        <v>41791</v>
      </c>
      <c r="B35" s="18">
        <v>107.238367821862</v>
      </c>
      <c r="C35" s="20">
        <v>110.22</v>
      </c>
      <c r="D35" s="21">
        <v>100.38</v>
      </c>
      <c r="F35" s="20"/>
      <c r="G35" s="20"/>
      <c r="H35" s="20"/>
    </row>
    <row r="36" spans="1:8" x14ac:dyDescent="0.25">
      <c r="A36" s="27">
        <v>41760</v>
      </c>
      <c r="B36" s="18">
        <v>106.997115082438</v>
      </c>
      <c r="C36" s="20">
        <v>110</v>
      </c>
      <c r="D36" s="21">
        <v>100.3</v>
      </c>
      <c r="F36" s="20"/>
      <c r="G36" s="20"/>
      <c r="H36" s="20"/>
    </row>
    <row r="37" spans="1:8" x14ac:dyDescent="0.25">
      <c r="A37" s="27">
        <v>41730</v>
      </c>
      <c r="B37" s="18">
        <v>106.62387439834001</v>
      </c>
      <c r="C37" s="20">
        <v>109.66</v>
      </c>
      <c r="D37" s="21">
        <v>100.41</v>
      </c>
      <c r="F37" s="20"/>
      <c r="G37" s="20"/>
      <c r="H37" s="20"/>
    </row>
    <row r="38" spans="1:8" x14ac:dyDescent="0.25">
      <c r="A38" s="27">
        <v>41699</v>
      </c>
      <c r="B38" s="18">
        <v>105.373544152302</v>
      </c>
      <c r="C38" s="20">
        <v>106.45</v>
      </c>
      <c r="D38" s="21">
        <v>100.715081900919</v>
      </c>
      <c r="F38" s="20"/>
      <c r="G38" s="20"/>
      <c r="H38" s="20"/>
    </row>
    <row r="39" spans="1:8" x14ac:dyDescent="0.25">
      <c r="A39" s="27">
        <v>41671</v>
      </c>
      <c r="B39" s="18">
        <v>103.231779703537</v>
      </c>
      <c r="C39" s="20">
        <v>104.85</v>
      </c>
      <c r="D39" s="21">
        <v>100.66</v>
      </c>
      <c r="F39" s="20"/>
      <c r="G39" s="20"/>
      <c r="H39" s="20"/>
    </row>
    <row r="40" spans="1:8" x14ac:dyDescent="0.25">
      <c r="A40" s="27">
        <v>41640</v>
      </c>
      <c r="B40" s="18">
        <v>102.34698817525599</v>
      </c>
      <c r="C40" s="20">
        <v>104.53</v>
      </c>
      <c r="D40" s="21">
        <v>100.5</v>
      </c>
      <c r="F40" s="20"/>
      <c r="G40" s="20"/>
      <c r="H40" s="20"/>
    </row>
    <row r="41" spans="1:8" x14ac:dyDescent="0.25">
      <c r="A41" s="27">
        <v>41609</v>
      </c>
      <c r="B41" s="18">
        <v>102.37809663585085</v>
      </c>
      <c r="C41" s="20">
        <v>104.31</v>
      </c>
      <c r="D41" s="21">
        <v>100.36</v>
      </c>
      <c r="F41" s="20"/>
      <c r="G41" s="20"/>
      <c r="H41" s="20"/>
    </row>
    <row r="42" spans="1:8" x14ac:dyDescent="0.25">
      <c r="A42" s="27">
        <v>41579</v>
      </c>
      <c r="B42" s="18">
        <v>102.27661633114872</v>
      </c>
      <c r="C42" s="20">
        <v>104.28</v>
      </c>
      <c r="D42" s="21">
        <v>100.2</v>
      </c>
      <c r="F42" s="20"/>
      <c r="G42" s="20"/>
      <c r="H42" s="20"/>
    </row>
    <row r="43" spans="1:8" x14ac:dyDescent="0.25">
      <c r="A43" s="27">
        <v>41548</v>
      </c>
      <c r="B43" s="18">
        <v>101.77215932878818</v>
      </c>
      <c r="C43" s="20">
        <v>103.82</v>
      </c>
      <c r="D43" s="21">
        <v>100.13</v>
      </c>
      <c r="F43" s="20"/>
      <c r="G43" s="20"/>
      <c r="H43" s="20"/>
    </row>
    <row r="44" spans="1:8" x14ac:dyDescent="0.25">
      <c r="A44" s="27">
        <v>41518</v>
      </c>
      <c r="B44" s="18">
        <v>101.3733569604245</v>
      </c>
      <c r="C44" s="20">
        <v>103.33</v>
      </c>
      <c r="D44" s="21">
        <v>100.21</v>
      </c>
      <c r="F44" s="20"/>
      <c r="G44" s="20"/>
      <c r="H44" s="20"/>
    </row>
    <row r="45" spans="1:8" x14ac:dyDescent="0.25">
      <c r="A45" s="27">
        <v>41487</v>
      </c>
      <c r="B45" s="18">
        <v>100.18071033329301</v>
      </c>
      <c r="C45" s="20">
        <v>101.67</v>
      </c>
      <c r="D45" s="21">
        <v>100.15</v>
      </c>
      <c r="F45" s="20"/>
      <c r="G45" s="20"/>
      <c r="H45" s="20"/>
    </row>
    <row r="46" spans="1:8" x14ac:dyDescent="0.25">
      <c r="A46" s="27">
        <v>41456</v>
      </c>
      <c r="B46" s="18">
        <v>99.299638246430362</v>
      </c>
      <c r="C46" s="20">
        <v>100.29</v>
      </c>
      <c r="D46" s="21">
        <v>100.21</v>
      </c>
      <c r="F46" s="20"/>
      <c r="G46" s="20"/>
      <c r="H46" s="20"/>
    </row>
    <row r="47" spans="1:8" x14ac:dyDescent="0.25">
      <c r="A47" s="27">
        <v>41426</v>
      </c>
      <c r="B47" s="18">
        <v>99.202142670312057</v>
      </c>
      <c r="C47" s="20">
        <v>99.66</v>
      </c>
      <c r="D47" s="21">
        <v>100.11</v>
      </c>
      <c r="F47" s="20"/>
      <c r="G47" s="20"/>
      <c r="H47" s="20"/>
    </row>
    <row r="48" spans="1:8" x14ac:dyDescent="0.25">
      <c r="A48" s="27">
        <v>41395</v>
      </c>
      <c r="B48" s="18">
        <v>99.134112898600151</v>
      </c>
      <c r="C48" s="20">
        <v>98.67</v>
      </c>
      <c r="D48" s="21">
        <v>99.94</v>
      </c>
      <c r="F48" s="20"/>
      <c r="G48" s="20"/>
      <c r="H48" s="20"/>
    </row>
    <row r="49" spans="1:8" x14ac:dyDescent="0.25">
      <c r="A49" s="27">
        <v>41365</v>
      </c>
      <c r="B49" s="18">
        <v>98.707285910356916</v>
      </c>
      <c r="C49" s="20">
        <v>96.15</v>
      </c>
      <c r="D49" s="21">
        <v>99.79</v>
      </c>
      <c r="F49" s="20"/>
      <c r="G49" s="20"/>
      <c r="H49" s="20"/>
    </row>
    <row r="50" spans="1:8" x14ac:dyDescent="0.25">
      <c r="A50" s="27">
        <v>41334</v>
      </c>
      <c r="B50" s="18">
        <v>98.597615852298233</v>
      </c>
      <c r="C50" s="20">
        <v>96.05</v>
      </c>
      <c r="D50" s="21">
        <v>99.83</v>
      </c>
      <c r="F50" s="20"/>
      <c r="G50" s="20"/>
      <c r="H50" s="20"/>
    </row>
    <row r="51" spans="1:8" x14ac:dyDescent="0.25">
      <c r="A51" s="27">
        <v>41306</v>
      </c>
      <c r="B51" s="18">
        <v>98.601285077723972</v>
      </c>
      <c r="C51" s="20">
        <v>95.96</v>
      </c>
      <c r="D51" s="21">
        <v>99.69</v>
      </c>
      <c r="F51" s="20"/>
      <c r="G51" s="20"/>
      <c r="H51" s="20"/>
    </row>
    <row r="52" spans="1:8" x14ac:dyDescent="0.25">
      <c r="A52" s="27">
        <v>41275</v>
      </c>
      <c r="B52" s="18">
        <v>98.476979754773453</v>
      </c>
      <c r="C52" s="20">
        <v>95.8</v>
      </c>
      <c r="D52" s="21">
        <v>99.37</v>
      </c>
      <c r="F52" s="20"/>
      <c r="G52" s="20"/>
      <c r="H52" s="20"/>
    </row>
    <row r="53" spans="1:8" x14ac:dyDescent="0.25">
      <c r="A53" s="27">
        <v>41244</v>
      </c>
      <c r="B53" s="18">
        <v>98.455777609234545</v>
      </c>
      <c r="C53" s="20">
        <v>95.7</v>
      </c>
      <c r="D53" s="21">
        <v>99.4</v>
      </c>
      <c r="F53" s="20"/>
      <c r="G53" s="20"/>
      <c r="H53" s="20"/>
    </row>
    <row r="54" spans="1:8" x14ac:dyDescent="0.25">
      <c r="A54" s="27">
        <v>41214</v>
      </c>
      <c r="B54" s="18">
        <v>98.456235845871376</v>
      </c>
      <c r="C54" s="20">
        <v>95.76</v>
      </c>
      <c r="D54" s="21">
        <v>99.39</v>
      </c>
      <c r="F54" s="20"/>
      <c r="G54" s="20"/>
      <c r="H54" s="20"/>
    </row>
    <row r="55" spans="1:8" x14ac:dyDescent="0.25">
      <c r="A55" s="27">
        <v>41183</v>
      </c>
      <c r="B55" s="18">
        <v>98.510495194032998</v>
      </c>
      <c r="C55" s="20">
        <v>95.2</v>
      </c>
      <c r="D55" s="21">
        <v>99.5</v>
      </c>
      <c r="F55" s="20"/>
      <c r="G55" s="20"/>
      <c r="H55" s="20"/>
    </row>
    <row r="56" spans="1:8" x14ac:dyDescent="0.25">
      <c r="A56" s="27">
        <v>41153</v>
      </c>
      <c r="B56" s="18">
        <v>98.401536481562488</v>
      </c>
      <c r="C56" s="20">
        <v>94.15</v>
      </c>
      <c r="D56" s="21">
        <v>99.32</v>
      </c>
      <c r="F56" s="20"/>
      <c r="G56" s="20"/>
      <c r="H56" s="20"/>
    </row>
    <row r="57" spans="1:8" x14ac:dyDescent="0.25">
      <c r="A57" s="27">
        <v>41122</v>
      </c>
      <c r="B57" s="18">
        <v>97.967420898361453</v>
      </c>
      <c r="C57" s="20">
        <v>92.87</v>
      </c>
      <c r="D57" s="21">
        <v>99.15</v>
      </c>
      <c r="F57" s="20"/>
      <c r="G57" s="20"/>
      <c r="H57" s="20"/>
    </row>
    <row r="58" spans="1:8" x14ac:dyDescent="0.25">
      <c r="A58" s="27">
        <v>41091</v>
      </c>
      <c r="B58" s="18">
        <v>97.875486077784501</v>
      </c>
      <c r="C58" s="20">
        <v>91.93</v>
      </c>
      <c r="D58" s="21">
        <v>98.72</v>
      </c>
      <c r="F58" s="20"/>
      <c r="G58" s="20"/>
      <c r="H58" s="20"/>
    </row>
    <row r="59" spans="1:8" x14ac:dyDescent="0.25">
      <c r="A59" s="27">
        <v>41061</v>
      </c>
      <c r="B59" s="18">
        <v>97.57226136495855</v>
      </c>
      <c r="C59" s="20">
        <v>91.71</v>
      </c>
      <c r="D59" s="21">
        <v>98.54</v>
      </c>
      <c r="F59" s="20"/>
      <c r="G59" s="20"/>
      <c r="H59" s="20"/>
    </row>
    <row r="60" spans="1:8" x14ac:dyDescent="0.25">
      <c r="A60" s="27">
        <v>41030</v>
      </c>
      <c r="B60" s="18">
        <v>96.712452997267945</v>
      </c>
      <c r="C60" s="20">
        <v>91.25</v>
      </c>
      <c r="D60" s="21">
        <v>98.77</v>
      </c>
      <c r="F60" s="20"/>
      <c r="G60" s="20"/>
      <c r="H60" s="20"/>
    </row>
    <row r="61" spans="1:8" x14ac:dyDescent="0.25">
      <c r="A61" s="27">
        <v>41000</v>
      </c>
      <c r="B61" s="18">
        <v>94.88812852709215</v>
      </c>
      <c r="C61" s="20">
        <v>89.42</v>
      </c>
      <c r="D61" s="21">
        <v>98.8</v>
      </c>
      <c r="F61" s="20"/>
      <c r="G61" s="20"/>
      <c r="H61" s="20"/>
    </row>
    <row r="62" spans="1:8" x14ac:dyDescent="0.25">
      <c r="A62" s="27">
        <v>40969</v>
      </c>
      <c r="B62" s="18">
        <v>94.573347362156198</v>
      </c>
      <c r="C62" s="20">
        <v>88.22</v>
      </c>
      <c r="D62" s="21">
        <v>98.73</v>
      </c>
      <c r="F62" s="20"/>
      <c r="G62" s="20"/>
      <c r="H62" s="20"/>
    </row>
    <row r="63" spans="1:8" x14ac:dyDescent="0.25">
      <c r="A63" s="27">
        <v>40940</v>
      </c>
      <c r="B63" s="18">
        <v>94.504155072445883</v>
      </c>
      <c r="C63" s="20">
        <v>88.27</v>
      </c>
      <c r="D63" s="21">
        <v>98.52</v>
      </c>
      <c r="F63" s="20"/>
      <c r="G63" s="20"/>
      <c r="H63" s="20"/>
    </row>
    <row r="64" spans="1:8" x14ac:dyDescent="0.25">
      <c r="A64" s="27">
        <v>40909</v>
      </c>
      <c r="B64" s="18">
        <v>94.384002743010257</v>
      </c>
      <c r="C64" s="20">
        <v>88.45</v>
      </c>
      <c r="D64" s="21">
        <v>97.94</v>
      </c>
      <c r="F64" s="20"/>
      <c r="G64" s="20"/>
      <c r="H64" s="20"/>
    </row>
    <row r="65" spans="1:8" x14ac:dyDescent="0.25">
      <c r="A65" s="27">
        <v>40878</v>
      </c>
      <c r="B65" s="18">
        <v>94.378293978294622</v>
      </c>
      <c r="C65" s="20">
        <v>88.45</v>
      </c>
      <c r="D65" s="21">
        <v>97.23</v>
      </c>
      <c r="F65" s="20"/>
      <c r="G65" s="20"/>
      <c r="H65" s="20"/>
    </row>
    <row r="66" spans="1:8" x14ac:dyDescent="0.25">
      <c r="A66" s="27">
        <v>40848</v>
      </c>
      <c r="B66" s="18">
        <v>94.361332351817495</v>
      </c>
      <c r="C66" s="20">
        <v>88.42</v>
      </c>
      <c r="D66" s="21">
        <v>97.19</v>
      </c>
      <c r="F66" s="20"/>
      <c r="G66" s="20"/>
      <c r="H66" s="20"/>
    </row>
    <row r="67" spans="1:8" x14ac:dyDescent="0.25">
      <c r="A67" s="27">
        <v>40817</v>
      </c>
      <c r="B67" s="18">
        <v>94.314903928607222</v>
      </c>
      <c r="C67" s="20">
        <v>88.37</v>
      </c>
      <c r="D67" s="21">
        <v>96.81</v>
      </c>
      <c r="F67" s="20"/>
      <c r="G67" s="20"/>
      <c r="H67" s="20"/>
    </row>
    <row r="68" spans="1:8" x14ac:dyDescent="0.25">
      <c r="A68" s="27">
        <v>40787</v>
      </c>
      <c r="B68" s="18">
        <v>94.296639108038789</v>
      </c>
      <c r="C68" s="20">
        <v>88.41</v>
      </c>
      <c r="D68" s="21">
        <v>96.66</v>
      </c>
      <c r="F68" s="20"/>
      <c r="G68" s="20"/>
      <c r="H68" s="20"/>
    </row>
    <row r="69" spans="1:8" x14ac:dyDescent="0.25">
      <c r="A69" s="27">
        <v>40756</v>
      </c>
      <c r="B69" s="18">
        <v>94.18286571074151</v>
      </c>
      <c r="C69" s="20">
        <v>88.28</v>
      </c>
      <c r="D69" s="21">
        <v>96.4</v>
      </c>
      <c r="F69" s="20"/>
      <c r="G69" s="20"/>
      <c r="H69" s="20"/>
    </row>
    <row r="70" spans="1:8" x14ac:dyDescent="0.25">
      <c r="A70" s="27">
        <v>40725</v>
      </c>
      <c r="B70" s="18">
        <v>94.095231408227988</v>
      </c>
      <c r="C70" s="20">
        <v>88.22</v>
      </c>
      <c r="D70" s="21">
        <v>96.48</v>
      </c>
      <c r="F70" s="20"/>
      <c r="G70" s="20"/>
      <c r="H70" s="20"/>
    </row>
    <row r="71" spans="1:8" x14ac:dyDescent="0.25">
      <c r="A71" s="27">
        <v>40695</v>
      </c>
      <c r="B71" s="18">
        <v>93.888246589306917</v>
      </c>
      <c r="C71" s="20">
        <v>88.2</v>
      </c>
      <c r="D71" s="21">
        <v>96.37</v>
      </c>
      <c r="F71" s="20"/>
      <c r="G71" s="20"/>
      <c r="H71" s="20"/>
    </row>
    <row r="72" spans="1:8" x14ac:dyDescent="0.25">
      <c r="A72" s="27">
        <v>40664</v>
      </c>
      <c r="B72" s="18">
        <v>93.375635746417501</v>
      </c>
      <c r="C72" s="20">
        <v>88.06</v>
      </c>
      <c r="D72" s="21">
        <v>96.07</v>
      </c>
      <c r="F72" s="20"/>
      <c r="G72" s="20"/>
      <c r="H72" s="20"/>
    </row>
    <row r="73" spans="1:8" x14ac:dyDescent="0.25">
      <c r="A73" s="27">
        <v>40634</v>
      </c>
      <c r="B73" s="18">
        <v>92.879264113587922</v>
      </c>
      <c r="C73" s="20">
        <v>87.73</v>
      </c>
      <c r="D73" s="21">
        <v>95.75</v>
      </c>
      <c r="F73" s="20"/>
      <c r="G73" s="20"/>
      <c r="H73" s="20"/>
    </row>
    <row r="74" spans="1:8" x14ac:dyDescent="0.25">
      <c r="A74" s="27">
        <v>40603</v>
      </c>
      <c r="B74" s="18">
        <v>92.822958139250915</v>
      </c>
      <c r="C74" s="20">
        <v>87.85</v>
      </c>
      <c r="D74" s="21">
        <v>95.52</v>
      </c>
      <c r="F74" s="20"/>
      <c r="G74" s="20"/>
      <c r="H74" s="20"/>
    </row>
    <row r="75" spans="1:8" x14ac:dyDescent="0.25">
      <c r="A75" s="27">
        <v>40575</v>
      </c>
      <c r="B75" s="18">
        <v>92.818618426043741</v>
      </c>
      <c r="C75" s="20">
        <v>88.17</v>
      </c>
      <c r="D75" s="21">
        <v>95.04</v>
      </c>
      <c r="F75" s="20"/>
      <c r="G75" s="20"/>
      <c r="H75" s="20"/>
    </row>
    <row r="76" spans="1:8" x14ac:dyDescent="0.25">
      <c r="A76" s="27">
        <v>40544</v>
      </c>
      <c r="B76" s="18">
        <v>92.810970913956766</v>
      </c>
      <c r="C76" s="20">
        <v>88.17</v>
      </c>
      <c r="D76" s="21">
        <v>94.49</v>
      </c>
      <c r="F76" s="20"/>
      <c r="G76" s="20"/>
      <c r="H76" s="20"/>
    </row>
    <row r="77" spans="1:8" x14ac:dyDescent="0.25">
      <c r="A77" s="27">
        <v>40513</v>
      </c>
      <c r="B77" s="18">
        <v>92.809668854763387</v>
      </c>
      <c r="C77" s="20">
        <v>88.17</v>
      </c>
      <c r="D77" s="21">
        <v>93.96</v>
      </c>
      <c r="F77" s="20"/>
      <c r="G77" s="20"/>
      <c r="H77" s="20"/>
    </row>
    <row r="78" spans="1:8" x14ac:dyDescent="0.25">
      <c r="A78" s="27">
        <v>40483</v>
      </c>
      <c r="B78" s="18">
        <v>92.809668854763387</v>
      </c>
      <c r="C78" s="20">
        <v>88.17</v>
      </c>
      <c r="D78" s="21">
        <v>93.59</v>
      </c>
      <c r="F78" s="20"/>
      <c r="G78" s="20"/>
      <c r="H78" s="20"/>
    </row>
    <row r="79" spans="1:8" x14ac:dyDescent="0.25">
      <c r="A79" s="27">
        <v>40452</v>
      </c>
      <c r="B79" s="18">
        <v>92.81038699946042</v>
      </c>
      <c r="C79" s="20">
        <v>88.17</v>
      </c>
      <c r="D79" s="21">
        <v>93.47</v>
      </c>
      <c r="F79" s="20"/>
      <c r="G79" s="20"/>
      <c r="H79" s="20"/>
    </row>
    <row r="80" spans="1:8" x14ac:dyDescent="0.25">
      <c r="A80" s="27">
        <v>40422</v>
      </c>
      <c r="B80" s="18">
        <v>92.808518566441506</v>
      </c>
      <c r="C80" s="20">
        <v>88.14</v>
      </c>
      <c r="D80" s="21">
        <v>93.34</v>
      </c>
      <c r="F80" s="20"/>
      <c r="G80" s="20"/>
      <c r="H80" s="20"/>
    </row>
    <row r="81" spans="1:8" x14ac:dyDescent="0.25">
      <c r="A81" s="27">
        <v>40391</v>
      </c>
      <c r="B81" s="18">
        <v>92.807292143055349</v>
      </c>
      <c r="C81" s="20">
        <v>88.11</v>
      </c>
      <c r="D81" s="21">
        <v>93.05</v>
      </c>
      <c r="F81" s="20"/>
      <c r="G81" s="20"/>
      <c r="H81" s="20"/>
    </row>
    <row r="82" spans="1:8" x14ac:dyDescent="0.25">
      <c r="A82" s="27">
        <v>40360</v>
      </c>
      <c r="B82" s="18">
        <v>92.792938995473804</v>
      </c>
      <c r="C82" s="20">
        <v>88.05</v>
      </c>
      <c r="D82" s="21">
        <v>92.99</v>
      </c>
      <c r="F82" s="20"/>
      <c r="G82" s="20"/>
      <c r="H82" s="20"/>
    </row>
    <row r="83" spans="1:8" x14ac:dyDescent="0.25">
      <c r="A83" s="27">
        <v>40330</v>
      </c>
      <c r="B83" s="18">
        <v>92.717187714747809</v>
      </c>
      <c r="C83" s="20">
        <v>87.99</v>
      </c>
      <c r="D83" s="21">
        <v>92.95</v>
      </c>
      <c r="F83" s="20"/>
      <c r="G83" s="20"/>
      <c r="H83" s="20"/>
    </row>
    <row r="84" spans="1:8" x14ac:dyDescent="0.25">
      <c r="A84" s="27">
        <v>40299</v>
      </c>
      <c r="B84" s="18">
        <v>92.678279012597869</v>
      </c>
      <c r="C84" s="20">
        <v>87.94</v>
      </c>
      <c r="D84" s="21">
        <v>92.96</v>
      </c>
      <c r="F84" s="20"/>
      <c r="G84" s="20"/>
      <c r="H84" s="20"/>
    </row>
    <row r="85" spans="1:8" x14ac:dyDescent="0.25">
      <c r="A85" s="27">
        <v>40269</v>
      </c>
      <c r="B85" s="18">
        <v>91.384167169641884</v>
      </c>
      <c r="C85" s="20">
        <v>86.81</v>
      </c>
      <c r="D85" s="21">
        <v>92.59</v>
      </c>
      <c r="F85" s="20"/>
      <c r="G85" s="20"/>
      <c r="H85" s="20"/>
    </row>
    <row r="86" spans="1:8" x14ac:dyDescent="0.25">
      <c r="A86" s="27">
        <v>40238</v>
      </c>
      <c r="B86" s="18">
        <v>91.169567347292542</v>
      </c>
      <c r="C86" s="20">
        <v>86.25</v>
      </c>
      <c r="D86" s="21">
        <v>92.27</v>
      </c>
      <c r="F86" s="20"/>
      <c r="G86" s="20"/>
      <c r="H86" s="20"/>
    </row>
    <row r="87" spans="1:8" x14ac:dyDescent="0.25">
      <c r="A87" s="27">
        <v>40210</v>
      </c>
      <c r="B87" s="18">
        <v>91.169567347292542</v>
      </c>
      <c r="C87" s="20">
        <v>86.15</v>
      </c>
      <c r="D87" s="21">
        <v>91.93</v>
      </c>
      <c r="F87" s="20"/>
      <c r="G87" s="20"/>
      <c r="H87" s="20"/>
    </row>
    <row r="88" spans="1:8" x14ac:dyDescent="0.25">
      <c r="A88" s="27">
        <v>40179</v>
      </c>
      <c r="B88" s="18">
        <v>91.161682559003623</v>
      </c>
      <c r="C88" s="20">
        <v>86.15</v>
      </c>
      <c r="D88" s="21">
        <v>91.54</v>
      </c>
      <c r="F88" s="20"/>
      <c r="G88" s="20"/>
      <c r="H88" s="20"/>
    </row>
    <row r="89" spans="1:8" x14ac:dyDescent="0.25">
      <c r="A89" s="27">
        <v>40148</v>
      </c>
      <c r="B89" s="18">
        <v>90.873535262298702</v>
      </c>
      <c r="C89" s="20">
        <v>86.05</v>
      </c>
      <c r="D89" s="21">
        <v>91.13</v>
      </c>
      <c r="F89" s="20"/>
      <c r="G89" s="20"/>
      <c r="H89" s="20"/>
    </row>
    <row r="90" spans="1:8" x14ac:dyDescent="0.25">
      <c r="A90" s="27">
        <v>40118</v>
      </c>
      <c r="B90" s="18">
        <v>89.430825208292433</v>
      </c>
      <c r="C90" s="20">
        <v>85.85</v>
      </c>
      <c r="D90" s="21">
        <v>90.98</v>
      </c>
      <c r="F90" s="20"/>
      <c r="G90" s="20"/>
      <c r="H90" s="20"/>
    </row>
    <row r="91" spans="1:8" x14ac:dyDescent="0.25">
      <c r="A91" s="27">
        <v>40087</v>
      </c>
      <c r="B91" s="18">
        <v>89.186420715145942</v>
      </c>
      <c r="C91" s="20">
        <v>85.9</v>
      </c>
      <c r="D91" s="21">
        <v>90.74</v>
      </c>
      <c r="F91" s="20"/>
      <c r="G91" s="20"/>
      <c r="H91" s="20"/>
    </row>
    <row r="92" spans="1:8" x14ac:dyDescent="0.25">
      <c r="A92" s="27">
        <v>40057</v>
      </c>
      <c r="B92" s="18">
        <v>89.170486403734316</v>
      </c>
      <c r="C92" s="20">
        <v>85.89</v>
      </c>
      <c r="D92" s="21">
        <v>90.7</v>
      </c>
      <c r="F92" s="20"/>
      <c r="G92" s="20"/>
      <c r="H92" s="20"/>
    </row>
    <row r="93" spans="1:8" x14ac:dyDescent="0.25">
      <c r="A93" s="27">
        <v>40026</v>
      </c>
      <c r="B93" s="18">
        <v>89.137949206684695</v>
      </c>
      <c r="C93" s="20">
        <v>85.88</v>
      </c>
      <c r="D93" s="21">
        <v>90.94</v>
      </c>
      <c r="F93" s="20"/>
      <c r="G93" s="20"/>
      <c r="H93" s="20"/>
    </row>
    <row r="94" spans="1:8" x14ac:dyDescent="0.25">
      <c r="A94" s="27">
        <v>39995</v>
      </c>
      <c r="B94" s="18">
        <v>89.07751542386525</v>
      </c>
      <c r="C94" s="20">
        <v>85.87</v>
      </c>
      <c r="D94" s="21">
        <v>90.66</v>
      </c>
      <c r="F94" s="20"/>
      <c r="G94" s="20"/>
      <c r="H94" s="20"/>
    </row>
    <row r="95" spans="1:8" x14ac:dyDescent="0.25">
      <c r="A95" s="27">
        <v>39965</v>
      </c>
      <c r="B95" s="18">
        <v>88.977386422172842</v>
      </c>
      <c r="C95" s="20">
        <v>85.73</v>
      </c>
      <c r="D95" s="21">
        <v>90.72</v>
      </c>
      <c r="F95" s="20"/>
      <c r="G95" s="20"/>
      <c r="H95" s="20"/>
    </row>
    <row r="96" spans="1:8" x14ac:dyDescent="0.25">
      <c r="A96" s="27">
        <v>39934</v>
      </c>
      <c r="B96" s="18">
        <v>88.829987947382421</v>
      </c>
      <c r="C96" s="20">
        <v>85.63</v>
      </c>
      <c r="D96" s="21">
        <v>90.89</v>
      </c>
      <c r="F96" s="20"/>
      <c r="G96" s="20"/>
      <c r="H96" s="20"/>
    </row>
    <row r="97" spans="1:8" x14ac:dyDescent="0.25">
      <c r="A97" s="27">
        <v>39904</v>
      </c>
      <c r="B97" s="18">
        <v>88.551355176854386</v>
      </c>
      <c r="C97" s="20">
        <v>85.44</v>
      </c>
      <c r="D97" s="21">
        <v>90.96</v>
      </c>
      <c r="F97" s="20"/>
      <c r="G97" s="20"/>
      <c r="H97" s="20"/>
    </row>
    <row r="98" spans="1:8" x14ac:dyDescent="0.25">
      <c r="A98" s="27">
        <v>39873</v>
      </c>
      <c r="B98" s="18">
        <v>87.760043283418767</v>
      </c>
      <c r="C98" s="20">
        <v>84.64</v>
      </c>
      <c r="D98" s="21">
        <v>90.77</v>
      </c>
      <c r="F98" s="20"/>
      <c r="G98" s="20"/>
      <c r="H98" s="20"/>
    </row>
    <row r="99" spans="1:8" x14ac:dyDescent="0.25">
      <c r="A99" s="27">
        <v>39845</v>
      </c>
      <c r="B99" s="18">
        <v>87.23273296436696</v>
      </c>
      <c r="C99" s="20">
        <v>84.08</v>
      </c>
      <c r="D99" s="21">
        <v>91.29</v>
      </c>
      <c r="F99" s="20"/>
      <c r="G99" s="20"/>
      <c r="H99" s="20"/>
    </row>
    <row r="100" spans="1:8" x14ac:dyDescent="0.25">
      <c r="A100" s="27">
        <v>39814</v>
      </c>
      <c r="B100" s="18">
        <v>87.229172099575763</v>
      </c>
      <c r="C100" s="20">
        <v>84.08</v>
      </c>
      <c r="D100" s="21">
        <v>90.98</v>
      </c>
      <c r="F100" s="20"/>
      <c r="G100" s="20"/>
      <c r="H100" s="20"/>
    </row>
    <row r="101" spans="1:8" x14ac:dyDescent="0.25">
      <c r="A101" s="27">
        <v>39783</v>
      </c>
      <c r="B101" s="18">
        <v>87.216140826298414</v>
      </c>
      <c r="C101" s="20">
        <v>84.08</v>
      </c>
      <c r="D101" s="21">
        <v>90.89</v>
      </c>
      <c r="F101" s="20"/>
      <c r="G101" s="20"/>
      <c r="H101" s="20"/>
    </row>
    <row r="102" spans="1:8" x14ac:dyDescent="0.25">
      <c r="A102" s="27">
        <v>39753</v>
      </c>
      <c r="B102" s="18">
        <v>87.216140826298414</v>
      </c>
      <c r="C102" s="20">
        <v>84.08</v>
      </c>
      <c r="D102" s="21">
        <v>91.09</v>
      </c>
      <c r="F102" s="20"/>
      <c r="G102" s="20"/>
      <c r="H102" s="20"/>
    </row>
    <row r="103" spans="1:8" x14ac:dyDescent="0.25">
      <c r="A103" s="27">
        <v>39722</v>
      </c>
      <c r="B103" s="18">
        <v>87.216140826298414</v>
      </c>
      <c r="C103" s="20">
        <v>84.08</v>
      </c>
      <c r="D103" s="21">
        <v>91.63</v>
      </c>
      <c r="F103" s="20"/>
      <c r="G103" s="20"/>
      <c r="H103" s="20"/>
    </row>
    <row r="104" spans="1:8" x14ac:dyDescent="0.25">
      <c r="A104" s="27">
        <v>39692</v>
      </c>
      <c r="B104" s="18">
        <v>87.216140826298414</v>
      </c>
      <c r="C104" s="20">
        <v>84.04</v>
      </c>
      <c r="D104" s="21">
        <v>91.8</v>
      </c>
      <c r="F104" s="20"/>
      <c r="G104" s="20"/>
      <c r="H104" s="20"/>
    </row>
    <row r="105" spans="1:8" x14ac:dyDescent="0.25">
      <c r="A105" s="27">
        <v>39661</v>
      </c>
      <c r="B105" s="18">
        <v>87.215400481114671</v>
      </c>
      <c r="C105" s="20">
        <v>84.02</v>
      </c>
      <c r="D105" s="21">
        <v>91.65</v>
      </c>
      <c r="F105" s="20"/>
      <c r="G105" s="20"/>
      <c r="H105" s="20"/>
    </row>
    <row r="106" spans="1:8" x14ac:dyDescent="0.25">
      <c r="A106" s="27">
        <v>39630</v>
      </c>
      <c r="B106" s="18">
        <v>87.189484937475157</v>
      </c>
      <c r="C106" s="20">
        <v>83.95</v>
      </c>
      <c r="D106" s="21">
        <v>92.21</v>
      </c>
      <c r="F106" s="20"/>
      <c r="G106" s="20"/>
      <c r="H106" s="20"/>
    </row>
    <row r="107" spans="1:8" x14ac:dyDescent="0.25">
      <c r="A107" s="27">
        <v>39600</v>
      </c>
      <c r="B107" s="18">
        <v>87.172780179744464</v>
      </c>
      <c r="C107" s="20">
        <v>83.9</v>
      </c>
      <c r="D107" s="21">
        <v>91.73</v>
      </c>
      <c r="F107" s="20"/>
      <c r="G107" s="20"/>
      <c r="H107" s="20"/>
    </row>
    <row r="108" spans="1:8" x14ac:dyDescent="0.25">
      <c r="A108" s="27">
        <v>39569</v>
      </c>
      <c r="B108" s="18">
        <v>86.98493897715862</v>
      </c>
      <c r="C108" s="20">
        <v>83.68</v>
      </c>
      <c r="D108" s="21">
        <v>91.23</v>
      </c>
      <c r="F108" s="20"/>
      <c r="G108" s="20"/>
      <c r="H108" s="20"/>
    </row>
    <row r="109" spans="1:8" x14ac:dyDescent="0.25">
      <c r="A109" s="27">
        <v>39539</v>
      </c>
      <c r="B109" s="18">
        <v>86.311103103128829</v>
      </c>
      <c r="C109" s="20">
        <v>82.47</v>
      </c>
      <c r="D109" s="21">
        <v>90.42</v>
      </c>
      <c r="F109" s="20"/>
      <c r="G109" s="20"/>
      <c r="H109" s="20"/>
    </row>
    <row r="110" spans="1:8" x14ac:dyDescent="0.25">
      <c r="A110" s="27">
        <v>39508</v>
      </c>
      <c r="B110" s="18">
        <v>85.076614678362617</v>
      </c>
      <c r="C110" s="20">
        <v>81.91</v>
      </c>
      <c r="D110" s="21">
        <v>90.21</v>
      </c>
      <c r="F110" s="20"/>
      <c r="G110" s="20"/>
      <c r="H110" s="20"/>
    </row>
    <row r="111" spans="1:8" x14ac:dyDescent="0.25">
      <c r="A111" s="27">
        <v>39479</v>
      </c>
      <c r="B111" s="18">
        <v>85.076614678362617</v>
      </c>
      <c r="C111" s="20">
        <v>81.91</v>
      </c>
      <c r="D111" s="21">
        <v>89.56</v>
      </c>
      <c r="F111" s="20"/>
      <c r="G111" s="20"/>
      <c r="H111" s="20"/>
    </row>
    <row r="112" spans="1:8" x14ac:dyDescent="0.25">
      <c r="A112" s="27">
        <v>39448</v>
      </c>
      <c r="B112" s="18">
        <v>85.076614678362617</v>
      </c>
      <c r="C112" s="20">
        <v>81.91</v>
      </c>
      <c r="D112" s="21">
        <v>88.92</v>
      </c>
      <c r="F112" s="20"/>
      <c r="G112" s="20"/>
      <c r="H112" s="20"/>
    </row>
    <row r="113" spans="1:8" x14ac:dyDescent="0.25">
      <c r="A113" s="27">
        <v>39417</v>
      </c>
      <c r="B113" s="18">
        <v>85.073646729815877</v>
      </c>
      <c r="C113" s="20">
        <v>81.91</v>
      </c>
      <c r="D113" s="21">
        <v>88.56</v>
      </c>
      <c r="F113" s="20"/>
      <c r="G113" s="20"/>
      <c r="H113" s="20"/>
    </row>
    <row r="114" spans="1:8" x14ac:dyDescent="0.25">
      <c r="A114" s="27">
        <v>39387</v>
      </c>
      <c r="B114" s="18">
        <v>85.073646729815877</v>
      </c>
      <c r="C114" s="20">
        <v>81.91</v>
      </c>
      <c r="D114" s="21">
        <v>88.32</v>
      </c>
      <c r="F114" s="20"/>
      <c r="G114" s="20"/>
      <c r="H114" s="20"/>
    </row>
    <row r="115" spans="1:8" x14ac:dyDescent="0.25">
      <c r="A115" s="27">
        <v>39356</v>
      </c>
      <c r="B115" s="18">
        <v>85.038775514815228</v>
      </c>
      <c r="C115" s="20">
        <v>81.89</v>
      </c>
      <c r="D115" s="21">
        <v>87.5</v>
      </c>
      <c r="F115" s="20"/>
      <c r="G115" s="20"/>
      <c r="H115" s="20"/>
    </row>
    <row r="116" spans="1:8" x14ac:dyDescent="0.25">
      <c r="A116" s="27">
        <v>39326</v>
      </c>
      <c r="B116" s="18">
        <v>85.004228078147506</v>
      </c>
      <c r="C116" s="20">
        <v>81.83</v>
      </c>
      <c r="D116" s="21">
        <v>87.04</v>
      </c>
      <c r="F116" s="20"/>
      <c r="G116" s="20"/>
      <c r="H116" s="20"/>
    </row>
    <row r="117" spans="1:8" x14ac:dyDescent="0.25">
      <c r="A117" s="27">
        <v>39295</v>
      </c>
      <c r="B117" s="18">
        <v>85.004228078147506</v>
      </c>
      <c r="C117" s="20">
        <v>81.83</v>
      </c>
      <c r="D117" s="21">
        <v>86.96</v>
      </c>
      <c r="F117" s="20"/>
      <c r="G117" s="20"/>
      <c r="H117" s="20"/>
    </row>
    <row r="118" spans="1:8" x14ac:dyDescent="0.25">
      <c r="A118" s="27">
        <v>39264</v>
      </c>
      <c r="B118" s="18">
        <v>84.942183291046845</v>
      </c>
      <c r="C118" s="20">
        <v>81.53</v>
      </c>
      <c r="D118" s="21">
        <v>87.07</v>
      </c>
      <c r="F118" s="20"/>
      <c r="G118" s="20"/>
      <c r="H118" s="20"/>
    </row>
    <row r="119" spans="1:8" x14ac:dyDescent="0.25">
      <c r="A119" s="27">
        <v>39234</v>
      </c>
      <c r="B119" s="18">
        <v>84.925747806782027</v>
      </c>
      <c r="C119" s="20">
        <v>81.28</v>
      </c>
      <c r="D119" s="21">
        <v>86.7</v>
      </c>
      <c r="F119" s="20"/>
      <c r="G119" s="20"/>
      <c r="H119" s="20"/>
    </row>
    <row r="120" spans="1:8" x14ac:dyDescent="0.25">
      <c r="A120" s="27">
        <v>39203</v>
      </c>
      <c r="B120" s="18">
        <v>84.910860661383069</v>
      </c>
      <c r="C120" s="20">
        <v>81.03</v>
      </c>
      <c r="D120" s="21">
        <v>86.71</v>
      </c>
      <c r="F120" s="20"/>
      <c r="G120" s="20"/>
      <c r="H120" s="20"/>
    </row>
    <row r="121" spans="1:8" x14ac:dyDescent="0.25">
      <c r="A121" s="27">
        <v>39173</v>
      </c>
      <c r="B121" s="18">
        <v>83.662041115588252</v>
      </c>
      <c r="C121" s="20">
        <v>78.41</v>
      </c>
      <c r="D121" s="21">
        <v>86.81</v>
      </c>
      <c r="F121" s="20"/>
      <c r="G121" s="20"/>
      <c r="H121" s="20"/>
    </row>
    <row r="122" spans="1:8" x14ac:dyDescent="0.25">
      <c r="A122" s="27">
        <v>39142</v>
      </c>
      <c r="B122" s="18">
        <v>81.365570079996445</v>
      </c>
      <c r="C122" s="20">
        <v>74.47</v>
      </c>
      <c r="D122" s="21">
        <v>86.42</v>
      </c>
      <c r="F122" s="20"/>
      <c r="G122" s="20"/>
      <c r="H122" s="20"/>
    </row>
    <row r="123" spans="1:8" x14ac:dyDescent="0.25">
      <c r="A123" s="27">
        <v>39114</v>
      </c>
      <c r="B123" s="18">
        <v>76.681993336565682</v>
      </c>
      <c r="C123" s="20">
        <v>72.47</v>
      </c>
      <c r="D123" s="21">
        <v>86.41</v>
      </c>
      <c r="F123" s="20"/>
      <c r="G123" s="20"/>
      <c r="H123" s="20"/>
    </row>
    <row r="124" spans="1:8" x14ac:dyDescent="0.25">
      <c r="A124" s="27">
        <v>39083</v>
      </c>
      <c r="B124" s="18">
        <v>76.637683964849913</v>
      </c>
      <c r="C124" s="20">
        <v>72.47</v>
      </c>
      <c r="D124" s="21">
        <v>85.95</v>
      </c>
      <c r="F124" s="20"/>
      <c r="G124" s="20"/>
      <c r="H124" s="20"/>
    </row>
    <row r="125" spans="1:8" x14ac:dyDescent="0.25">
      <c r="A125" s="27">
        <v>39052</v>
      </c>
      <c r="B125" s="18">
        <v>76.618308227219345</v>
      </c>
      <c r="C125" s="20">
        <v>72.459999999999994</v>
      </c>
      <c r="D125" s="21">
        <v>85.91</v>
      </c>
      <c r="F125" s="20"/>
      <c r="G125" s="20"/>
      <c r="H125" s="20"/>
    </row>
    <row r="126" spans="1:8" x14ac:dyDescent="0.25">
      <c r="A126" s="27">
        <v>39022</v>
      </c>
      <c r="B126" s="18">
        <v>76.55289267978084</v>
      </c>
      <c r="C126" s="20">
        <v>72.430000000000007</v>
      </c>
      <c r="D126" s="21">
        <v>85.79</v>
      </c>
      <c r="F126" s="20"/>
      <c r="G126" s="20"/>
      <c r="H126" s="20"/>
    </row>
    <row r="127" spans="1:8" x14ac:dyDescent="0.25">
      <c r="A127" s="27">
        <v>38991</v>
      </c>
      <c r="B127" s="18">
        <v>76.531531562407139</v>
      </c>
      <c r="C127" s="20">
        <v>72.39</v>
      </c>
      <c r="D127" s="21">
        <v>85.58</v>
      </c>
      <c r="F127" s="20"/>
      <c r="G127" s="20"/>
      <c r="H127" s="20"/>
    </row>
    <row r="128" spans="1:8" x14ac:dyDescent="0.25">
      <c r="A128" s="27">
        <v>38961</v>
      </c>
      <c r="B128" s="18">
        <v>76.29523039197467</v>
      </c>
      <c r="C128" s="20">
        <v>72.06</v>
      </c>
      <c r="D128" s="21">
        <v>85.75</v>
      </c>
      <c r="F128" s="20"/>
      <c r="G128" s="20"/>
      <c r="H128" s="20"/>
    </row>
    <row r="129" spans="1:8" x14ac:dyDescent="0.25">
      <c r="A129" s="27">
        <v>38930</v>
      </c>
      <c r="B129" s="18">
        <v>75.329058445252301</v>
      </c>
      <c r="C129" s="20">
        <v>71.12</v>
      </c>
      <c r="D129" s="21">
        <v>86</v>
      </c>
      <c r="F129" s="20"/>
      <c r="G129" s="20"/>
      <c r="H129" s="20"/>
    </row>
    <row r="130" spans="1:8" x14ac:dyDescent="0.25">
      <c r="A130" s="27">
        <v>38899</v>
      </c>
      <c r="B130" s="18">
        <v>75.138757078773139</v>
      </c>
      <c r="C130" s="20">
        <v>70.66</v>
      </c>
      <c r="D130" s="21">
        <v>85.89</v>
      </c>
      <c r="F130" s="20"/>
      <c r="G130" s="20"/>
      <c r="H130" s="20"/>
    </row>
    <row r="131" spans="1:8" x14ac:dyDescent="0.25">
      <c r="A131" s="27">
        <v>38869</v>
      </c>
      <c r="B131" s="18">
        <v>75.136270983194834</v>
      </c>
      <c r="C131" s="20">
        <v>70.67</v>
      </c>
      <c r="D131" s="21">
        <v>85.6</v>
      </c>
      <c r="F131" s="20"/>
      <c r="G131" s="20"/>
      <c r="H131" s="20"/>
    </row>
    <row r="132" spans="1:8" x14ac:dyDescent="0.25">
      <c r="A132" s="27">
        <v>38838</v>
      </c>
      <c r="B132" s="18">
        <v>75.128041323299783</v>
      </c>
      <c r="C132" s="20">
        <v>70.67</v>
      </c>
      <c r="D132" s="21">
        <v>85.61</v>
      </c>
      <c r="F132" s="20"/>
      <c r="G132" s="20"/>
      <c r="H132" s="20"/>
    </row>
    <row r="133" spans="1:8" x14ac:dyDescent="0.25">
      <c r="A133" s="27">
        <v>38808</v>
      </c>
      <c r="B133" s="21">
        <v>75.126410711504661</v>
      </c>
      <c r="C133" s="20">
        <v>70.67</v>
      </c>
      <c r="D133" s="21">
        <v>85.29</v>
      </c>
      <c r="F133" s="20"/>
      <c r="G133" s="20"/>
      <c r="H133" s="20"/>
    </row>
    <row r="134" spans="1:8" x14ac:dyDescent="0.25">
      <c r="A134" s="27">
        <v>38777</v>
      </c>
      <c r="B134" s="21">
        <v>75.126410711504661</v>
      </c>
      <c r="C134" s="20">
        <v>70.67</v>
      </c>
      <c r="D134" s="21">
        <v>84.88</v>
      </c>
      <c r="F134" s="20"/>
      <c r="G134" s="20"/>
      <c r="H134" s="20"/>
    </row>
    <row r="135" spans="1:8" x14ac:dyDescent="0.25">
      <c r="A135" s="27">
        <v>38749</v>
      </c>
      <c r="B135" s="21">
        <v>75.126410711504661</v>
      </c>
      <c r="C135" s="20">
        <v>70.67</v>
      </c>
      <c r="D135" s="21">
        <v>84.91</v>
      </c>
      <c r="F135" s="20"/>
      <c r="G135" s="20"/>
      <c r="H135" s="20"/>
    </row>
    <row r="136" spans="1:8" x14ac:dyDescent="0.25">
      <c r="A136" s="27">
        <v>38718</v>
      </c>
      <c r="B136" s="21">
        <v>75.126410711504661</v>
      </c>
      <c r="C136" s="20">
        <v>70.67</v>
      </c>
      <c r="D136" s="21">
        <v>84.54</v>
      </c>
      <c r="F136" s="20"/>
      <c r="G136" s="20"/>
      <c r="H136" s="20"/>
    </row>
  </sheetData>
  <sortState ref="A2:C133">
    <sortCondition descending="1" ref="A2:A13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J13" sqref="J13"/>
    </sheetView>
  </sheetViews>
  <sheetFormatPr defaultRowHeight="15" x14ac:dyDescent="0.25"/>
  <cols>
    <col min="1" max="1" width="10.7109375" bestFit="1" customWidth="1"/>
    <col min="10" max="10" width="11" bestFit="1" customWidth="1"/>
  </cols>
  <sheetData>
    <row r="1" spans="1:11" s="8" customFormat="1" ht="120.75" x14ac:dyDescent="0.25">
      <c r="A1" s="8" t="s">
        <v>32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10" t="s">
        <v>22</v>
      </c>
      <c r="K1"/>
    </row>
    <row r="2" spans="1:11" s="8" customFormat="1" x14ac:dyDescent="0.25">
      <c r="A2" s="9">
        <v>43831</v>
      </c>
      <c r="B2">
        <v>0.45839999999999997</v>
      </c>
      <c r="C2">
        <v>0</v>
      </c>
      <c r="D2">
        <v>6.8914</v>
      </c>
      <c r="E2">
        <v>41.740900000000003</v>
      </c>
      <c r="F2">
        <v>0.315</v>
      </c>
      <c r="G2">
        <v>0</v>
      </c>
      <c r="H2">
        <v>0</v>
      </c>
      <c r="I2">
        <v>48.600299999999997</v>
      </c>
      <c r="J2" s="11">
        <v>2015206007</v>
      </c>
      <c r="K2"/>
    </row>
    <row r="3" spans="1:11" s="8" customFormat="1" x14ac:dyDescent="0.25">
      <c r="A3" s="9">
        <v>43466</v>
      </c>
      <c r="B3">
        <v>0.45839999999999997</v>
      </c>
      <c r="C3">
        <v>0</v>
      </c>
      <c r="D3">
        <v>6.8914</v>
      </c>
      <c r="E3">
        <v>41.551900000000003</v>
      </c>
      <c r="F3">
        <v>0.315</v>
      </c>
      <c r="G3">
        <v>0</v>
      </c>
      <c r="H3">
        <v>0</v>
      </c>
      <c r="I3">
        <v>48.038899999999998</v>
      </c>
      <c r="J3" s="11">
        <v>2015206007</v>
      </c>
      <c r="K3"/>
    </row>
    <row r="4" spans="1:11" s="8" customFormat="1" x14ac:dyDescent="0.25">
      <c r="A4" s="9">
        <v>43101</v>
      </c>
      <c r="B4">
        <v>0.45839999999999997</v>
      </c>
      <c r="C4">
        <v>0</v>
      </c>
      <c r="D4">
        <v>6.8914</v>
      </c>
      <c r="E4">
        <v>39.452300000000001</v>
      </c>
      <c r="F4">
        <v>0.315</v>
      </c>
      <c r="G4">
        <v>0</v>
      </c>
      <c r="H4">
        <v>0</v>
      </c>
      <c r="I4">
        <v>42.346499999999999</v>
      </c>
      <c r="J4" s="11">
        <v>2015206007</v>
      </c>
      <c r="K4"/>
    </row>
    <row r="5" spans="1:11" s="8" customFormat="1" x14ac:dyDescent="0.25">
      <c r="A5" s="9">
        <v>42736</v>
      </c>
      <c r="B5">
        <v>0.45839999999999997</v>
      </c>
      <c r="C5">
        <v>0</v>
      </c>
      <c r="D5">
        <v>6.8914</v>
      </c>
      <c r="E5">
        <v>35.777999999999999</v>
      </c>
      <c r="F5">
        <v>0.315</v>
      </c>
      <c r="G5">
        <v>0</v>
      </c>
      <c r="H5">
        <v>0</v>
      </c>
      <c r="I5">
        <v>32.306100000000001</v>
      </c>
      <c r="J5" s="11">
        <v>2015206007</v>
      </c>
      <c r="K5"/>
    </row>
    <row r="6" spans="1:11" s="8" customFormat="1" x14ac:dyDescent="0.25">
      <c r="A6" s="9">
        <v>42552</v>
      </c>
      <c r="B6" s="20">
        <v>0.45839999999999997</v>
      </c>
      <c r="C6" s="20">
        <v>0</v>
      </c>
      <c r="D6" s="20">
        <v>6.8914</v>
      </c>
      <c r="E6" s="20">
        <v>32.628599999999999</v>
      </c>
      <c r="F6" s="20">
        <v>0.315</v>
      </c>
      <c r="G6" s="20">
        <v>0</v>
      </c>
      <c r="H6" s="20">
        <v>0</v>
      </c>
      <c r="I6" s="20">
        <v>23.7</v>
      </c>
      <c r="J6" s="20">
        <v>2016021055</v>
      </c>
    </row>
    <row r="7" spans="1:11" x14ac:dyDescent="0.25">
      <c r="A7" s="9">
        <v>42370</v>
      </c>
      <c r="B7">
        <v>0.45839999999999997</v>
      </c>
      <c r="C7">
        <v>0</v>
      </c>
      <c r="D7">
        <v>6.8914</v>
      </c>
      <c r="E7" s="7">
        <v>32.628599999999999</v>
      </c>
      <c r="F7">
        <v>0.315</v>
      </c>
      <c r="G7">
        <v>0</v>
      </c>
      <c r="H7">
        <v>0</v>
      </c>
      <c r="I7" s="7">
        <v>23.7</v>
      </c>
      <c r="J7" s="11">
        <v>2015206007</v>
      </c>
    </row>
    <row r="8" spans="1:11" x14ac:dyDescent="0.25">
      <c r="A8" s="9">
        <v>42005</v>
      </c>
      <c r="B8">
        <v>0.45839999999999997</v>
      </c>
      <c r="C8">
        <v>0</v>
      </c>
      <c r="D8">
        <v>6.8914</v>
      </c>
      <c r="E8" s="7">
        <v>30</v>
      </c>
      <c r="F8">
        <v>0.315</v>
      </c>
      <c r="G8">
        <v>0</v>
      </c>
      <c r="H8">
        <v>0</v>
      </c>
      <c r="I8" s="7">
        <v>16.5</v>
      </c>
      <c r="J8" s="11">
        <v>2014021137</v>
      </c>
    </row>
    <row r="9" spans="1:11" x14ac:dyDescent="0.25">
      <c r="A9" s="9">
        <v>41640</v>
      </c>
      <c r="B9">
        <v>0.45839999999999997</v>
      </c>
      <c r="C9">
        <v>4.5699999999999998E-2</v>
      </c>
      <c r="D9">
        <v>6.8914</v>
      </c>
      <c r="E9">
        <v>16.7</v>
      </c>
      <c r="F9">
        <v>0.315</v>
      </c>
      <c r="G9">
        <v>0</v>
      </c>
      <c r="H9">
        <v>0</v>
      </c>
      <c r="I9">
        <v>14.5</v>
      </c>
      <c r="J9" s="11">
        <v>2013003374</v>
      </c>
    </row>
    <row r="10" spans="1:11" x14ac:dyDescent="0.25">
      <c r="A10" s="9">
        <v>41456</v>
      </c>
      <c r="B10">
        <v>0.45839999999999997</v>
      </c>
      <c r="C10">
        <v>4.5699999999999998E-2</v>
      </c>
      <c r="D10">
        <v>6.8914</v>
      </c>
      <c r="E10">
        <v>15.1</v>
      </c>
      <c r="F10">
        <v>0.315</v>
      </c>
      <c r="G10">
        <v>0</v>
      </c>
      <c r="H10">
        <v>0</v>
      </c>
      <c r="I10">
        <v>12.5</v>
      </c>
      <c r="J10" s="11" t="s">
        <v>31</v>
      </c>
    </row>
    <row r="11" spans="1:11" x14ac:dyDescent="0.25">
      <c r="A11" s="9">
        <v>41306</v>
      </c>
      <c r="B11">
        <v>0.45839999999999997</v>
      </c>
      <c r="C11">
        <v>4.5699999999999998E-2</v>
      </c>
      <c r="D11">
        <v>6.8914</v>
      </c>
      <c r="E11">
        <v>15</v>
      </c>
      <c r="F11">
        <v>0.315</v>
      </c>
      <c r="G11">
        <v>0</v>
      </c>
      <c r="H11">
        <v>0</v>
      </c>
      <c r="I11">
        <v>12</v>
      </c>
      <c r="J11" s="11">
        <v>2012021152</v>
      </c>
    </row>
    <row r="12" spans="1:11" x14ac:dyDescent="0.25">
      <c r="A12" s="9">
        <v>41091</v>
      </c>
      <c r="B12">
        <v>0.45839999999999997</v>
      </c>
      <c r="C12">
        <v>6.7000000000000004E-2</v>
      </c>
      <c r="D12">
        <v>6.8914</v>
      </c>
      <c r="E12">
        <v>9.3581000000000003</v>
      </c>
      <c r="F12">
        <v>0.315</v>
      </c>
      <c r="G12">
        <v>0</v>
      </c>
      <c r="H12">
        <v>0</v>
      </c>
      <c r="I12">
        <v>11</v>
      </c>
      <c r="J12" s="11">
        <v>2012021092</v>
      </c>
    </row>
    <row r="13" spans="1:11" x14ac:dyDescent="0.25">
      <c r="A13" s="9">
        <v>40940</v>
      </c>
      <c r="B13">
        <v>0.45839999999999997</v>
      </c>
      <c r="C13">
        <v>6.7000000000000004E-2</v>
      </c>
      <c r="D13">
        <v>6.8914</v>
      </c>
      <c r="E13">
        <v>9.0381</v>
      </c>
      <c r="F13">
        <v>0.315</v>
      </c>
      <c r="G13">
        <v>0</v>
      </c>
      <c r="H13">
        <v>0</v>
      </c>
      <c r="I13">
        <v>9.5</v>
      </c>
      <c r="J13" s="11">
        <v>2011021115</v>
      </c>
    </row>
    <row r="14" spans="1:11" x14ac:dyDescent="0.25">
      <c r="A14" s="9">
        <v>39083</v>
      </c>
      <c r="B14">
        <v>0.45839999999999997</v>
      </c>
      <c r="C14">
        <v>7.9200000000000007E-2</v>
      </c>
      <c r="D14">
        <v>6.8914</v>
      </c>
      <c r="E14">
        <v>9.0381</v>
      </c>
      <c r="F14">
        <v>0.315</v>
      </c>
      <c r="G14">
        <v>0</v>
      </c>
      <c r="H14">
        <v>0</v>
      </c>
      <c r="I14">
        <v>7.9610000000000003</v>
      </c>
      <c r="J14" s="11">
        <v>2006021362</v>
      </c>
    </row>
    <row r="15" spans="1:11" x14ac:dyDescent="0.25">
      <c r="A15" s="9">
        <v>38926</v>
      </c>
      <c r="B15">
        <v>0.45839999999999997</v>
      </c>
      <c r="C15">
        <v>7.9200000000000007E-2</v>
      </c>
      <c r="D15">
        <v>6.8914</v>
      </c>
      <c r="E15">
        <v>0</v>
      </c>
      <c r="F15">
        <v>0.315</v>
      </c>
      <c r="G15">
        <v>0</v>
      </c>
      <c r="H15">
        <v>0</v>
      </c>
      <c r="I15">
        <v>4.4770000000000003</v>
      </c>
      <c r="J15" s="11" t="s">
        <v>24</v>
      </c>
    </row>
    <row r="16" spans="1:11" x14ac:dyDescent="0.25">
      <c r="A16" s="9">
        <v>38534</v>
      </c>
      <c r="B16">
        <v>0.45839999999999997</v>
      </c>
      <c r="C16">
        <v>7.9200000000000007E-2</v>
      </c>
      <c r="D16">
        <v>6.8914</v>
      </c>
      <c r="E16">
        <v>0</v>
      </c>
      <c r="F16">
        <v>0.315</v>
      </c>
      <c r="G16">
        <v>6.0499999999999998E-2</v>
      </c>
      <c r="H16">
        <v>0</v>
      </c>
      <c r="I16">
        <v>0</v>
      </c>
      <c r="J16" s="11" t="s">
        <v>29</v>
      </c>
    </row>
    <row r="17" spans="1:10" x14ac:dyDescent="0.25">
      <c r="A17" s="9">
        <v>38362</v>
      </c>
      <c r="B17">
        <v>0.45839999999999997</v>
      </c>
      <c r="C17">
        <v>0</v>
      </c>
      <c r="D17">
        <v>6.8914</v>
      </c>
      <c r="E17">
        <v>14.087999999999999</v>
      </c>
      <c r="F17">
        <v>0.315</v>
      </c>
      <c r="G17">
        <v>6.0499999999999998E-2</v>
      </c>
      <c r="H17">
        <v>0</v>
      </c>
      <c r="I17">
        <v>0</v>
      </c>
      <c r="J17" s="11" t="s">
        <v>28</v>
      </c>
    </row>
    <row r="18" spans="1:10" x14ac:dyDescent="0.25">
      <c r="A18" s="9">
        <v>37987</v>
      </c>
      <c r="B18">
        <v>0.45839999999999997</v>
      </c>
      <c r="C18">
        <v>0</v>
      </c>
      <c r="D18">
        <v>6.8914</v>
      </c>
      <c r="E18">
        <v>12.972</v>
      </c>
      <c r="F18">
        <v>0.315</v>
      </c>
      <c r="G18">
        <v>6.0499999999999998E-2</v>
      </c>
      <c r="H18">
        <v>0</v>
      </c>
      <c r="I18">
        <v>0</v>
      </c>
      <c r="J18" s="11" t="s">
        <v>26</v>
      </c>
    </row>
    <row r="19" spans="1:10" x14ac:dyDescent="0.25">
      <c r="A19" s="9">
        <v>37622</v>
      </c>
      <c r="B19">
        <v>0.45839999999999997</v>
      </c>
      <c r="C19">
        <v>0</v>
      </c>
      <c r="D19">
        <v>6.8914</v>
      </c>
      <c r="E19">
        <v>11.856</v>
      </c>
      <c r="F19">
        <v>0.315</v>
      </c>
      <c r="G19">
        <v>6.0499999999999998E-2</v>
      </c>
      <c r="H19">
        <v>0</v>
      </c>
      <c r="I19">
        <v>0</v>
      </c>
      <c r="J19" s="11" t="s">
        <v>27</v>
      </c>
    </row>
    <row r="20" spans="1:10" x14ac:dyDescent="0.25">
      <c r="A20" s="9">
        <v>37257</v>
      </c>
      <c r="B20">
        <v>0.45839999999999997</v>
      </c>
      <c r="C20">
        <v>0</v>
      </c>
      <c r="D20">
        <v>6.8914</v>
      </c>
      <c r="E20">
        <f>E21</f>
        <v>8.7506414244953508</v>
      </c>
      <c r="F20">
        <v>0.315</v>
      </c>
      <c r="G20">
        <v>6.0499999999999998E-2</v>
      </c>
      <c r="H20">
        <v>0</v>
      </c>
      <c r="I20">
        <v>0</v>
      </c>
      <c r="J20" s="11" t="s">
        <v>30</v>
      </c>
    </row>
    <row r="21" spans="1:10" x14ac:dyDescent="0.25">
      <c r="A21" s="9">
        <v>36645</v>
      </c>
      <c r="B21">
        <v>0.45839999999999997</v>
      </c>
      <c r="C21">
        <v>0</v>
      </c>
      <c r="D21">
        <f>281/40.3399</f>
        <v>6.9658080461280267</v>
      </c>
      <c r="E21">
        <f>353/40.3399</f>
        <v>8.7506414244953508</v>
      </c>
      <c r="F21">
        <v>0.315</v>
      </c>
      <c r="G21">
        <v>6.0499999999999998E-2</v>
      </c>
      <c r="H21">
        <v>0</v>
      </c>
      <c r="I21">
        <v>0</v>
      </c>
      <c r="J21" s="11" t="s">
        <v>25</v>
      </c>
    </row>
    <row r="22" spans="1:10" x14ac:dyDescent="0.25">
      <c r="A22" s="9">
        <v>36309</v>
      </c>
      <c r="B22">
        <v>0.47360000000000002</v>
      </c>
      <c r="C22">
        <v>0</v>
      </c>
      <c r="D22">
        <f>214/40.3399</f>
        <v>5.3049214301473233</v>
      </c>
      <c r="E22">
        <f>307/40.3399</f>
        <v>7.6103312105384493</v>
      </c>
      <c r="F22">
        <v>0.315</v>
      </c>
      <c r="G22">
        <v>6.0499999999999998E-2</v>
      </c>
      <c r="H22">
        <v>0</v>
      </c>
      <c r="I22">
        <v>0</v>
      </c>
      <c r="J22" s="11" t="s">
        <v>23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tabSelected="1" workbookViewId="0">
      <selection activeCell="L12" sqref="L11:L12"/>
    </sheetView>
  </sheetViews>
  <sheetFormatPr defaultRowHeight="15" x14ac:dyDescent="0.25"/>
  <cols>
    <col min="1" max="1" width="9.7109375" style="19" bestFit="1" customWidth="1"/>
    <col min="11" max="11" width="14.85546875" customWidth="1"/>
    <col min="12" max="12" width="24.7109375" style="20" customWidth="1"/>
    <col min="13" max="13" width="17.85546875" style="20" bestFit="1" customWidth="1"/>
    <col min="14" max="23" width="9.140625" style="20"/>
  </cols>
  <sheetData>
    <row r="1" spans="1:23" s="12" customFormat="1" x14ac:dyDescent="0.25">
      <c r="A1" s="20" t="s">
        <v>44</v>
      </c>
      <c r="B1" s="20" t="s">
        <v>11</v>
      </c>
      <c r="C1" s="20" t="s">
        <v>12</v>
      </c>
      <c r="D1" s="20" t="s">
        <v>13</v>
      </c>
      <c r="E1" s="20" t="s">
        <v>14</v>
      </c>
      <c r="F1" s="20" t="s">
        <v>45</v>
      </c>
      <c r="G1" s="20" t="s">
        <v>15</v>
      </c>
      <c r="H1" s="20" t="s">
        <v>16</v>
      </c>
      <c r="I1" s="20" t="s">
        <v>17</v>
      </c>
      <c r="J1" s="20" t="s">
        <v>18</v>
      </c>
      <c r="K1" s="20" t="s">
        <v>46</v>
      </c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s="12" customFormat="1" ht="15" customHeight="1" x14ac:dyDescent="0.25">
      <c r="A2" s="9">
        <v>43831</v>
      </c>
      <c r="B2" s="20">
        <v>0.45839999999999997</v>
      </c>
      <c r="C2" s="20">
        <v>0</v>
      </c>
      <c r="D2" s="20">
        <v>6.8914</v>
      </c>
      <c r="E2" s="20">
        <v>41.740900000000003</v>
      </c>
      <c r="F2" s="20">
        <v>189.46449999999999</v>
      </c>
      <c r="G2" s="20">
        <v>0.315</v>
      </c>
      <c r="H2" s="20">
        <v>0</v>
      </c>
      <c r="I2" s="20">
        <v>0</v>
      </c>
      <c r="J2" s="20">
        <v>48.600299999999997</v>
      </c>
      <c r="K2" s="20">
        <v>87.074700000000007</v>
      </c>
      <c r="L2" s="24"/>
      <c r="M2" s="24"/>
      <c r="N2" s="25"/>
      <c r="O2" s="24"/>
      <c r="P2" s="20"/>
      <c r="Q2" s="20"/>
      <c r="R2" s="20"/>
      <c r="S2" s="20"/>
      <c r="T2" s="20"/>
      <c r="U2" s="20"/>
      <c r="V2" s="20"/>
      <c r="W2" s="20"/>
    </row>
    <row r="3" spans="1:23" s="12" customFormat="1" ht="15" customHeight="1" x14ac:dyDescent="0.25">
      <c r="A3" s="9">
        <v>43800</v>
      </c>
      <c r="B3" s="20">
        <v>0.45839999999999997</v>
      </c>
      <c r="C3" s="20">
        <v>0</v>
      </c>
      <c r="D3" s="20">
        <v>6.8914</v>
      </c>
      <c r="E3" s="20">
        <v>41.551900000000003</v>
      </c>
      <c r="F3" s="20">
        <v>182.46449999999999</v>
      </c>
      <c r="G3" s="20">
        <v>0.315</v>
      </c>
      <c r="H3" s="20">
        <v>0</v>
      </c>
      <c r="I3" s="20">
        <v>0</v>
      </c>
      <c r="J3" s="20">
        <v>48.038899999999998</v>
      </c>
      <c r="K3" s="20">
        <v>80.074700000000007</v>
      </c>
      <c r="L3" s="24"/>
      <c r="M3" s="24"/>
      <c r="N3" s="25"/>
      <c r="O3" s="24"/>
      <c r="P3" s="20"/>
      <c r="Q3" s="20"/>
      <c r="R3" s="20"/>
      <c r="S3" s="20"/>
      <c r="T3" s="20"/>
      <c r="U3" s="20"/>
      <c r="V3" s="20"/>
      <c r="W3" s="20"/>
    </row>
    <row r="4" spans="1:23" s="12" customFormat="1" ht="15" customHeight="1" x14ac:dyDescent="0.25">
      <c r="A4" s="9">
        <v>43770</v>
      </c>
      <c r="B4" s="20">
        <v>0.45839999999999997</v>
      </c>
      <c r="C4" s="20">
        <v>0</v>
      </c>
      <c r="D4" s="20">
        <v>6.8914</v>
      </c>
      <c r="E4" s="20">
        <v>41.551900000000003</v>
      </c>
      <c r="F4" s="20">
        <v>182.46449999999999</v>
      </c>
      <c r="G4" s="20">
        <v>0.315</v>
      </c>
      <c r="H4" s="20">
        <v>0</v>
      </c>
      <c r="I4" s="20">
        <v>0</v>
      </c>
      <c r="J4" s="20">
        <v>48.038899999999998</v>
      </c>
      <c r="K4" s="20">
        <v>80.074700000000007</v>
      </c>
      <c r="L4" s="24"/>
      <c r="M4" s="24"/>
      <c r="N4" s="25"/>
      <c r="O4" s="24"/>
      <c r="P4" s="20"/>
      <c r="Q4" s="20"/>
      <c r="R4" s="20"/>
      <c r="S4" s="20"/>
      <c r="T4" s="20"/>
      <c r="U4" s="20"/>
      <c r="V4" s="20"/>
      <c r="W4" s="20"/>
    </row>
    <row r="5" spans="1:23" x14ac:dyDescent="0.25">
      <c r="A5" s="9">
        <v>43739</v>
      </c>
      <c r="B5" s="20">
        <v>0.45839999999999997</v>
      </c>
      <c r="C5" s="20">
        <v>0</v>
      </c>
      <c r="D5" s="20">
        <v>6.8914</v>
      </c>
      <c r="E5" s="20">
        <v>41.551900000000003</v>
      </c>
      <c r="F5" s="20">
        <v>182.46449999999999</v>
      </c>
      <c r="G5" s="20">
        <v>0.315</v>
      </c>
      <c r="H5" s="20">
        <v>0</v>
      </c>
      <c r="I5" s="20">
        <v>0</v>
      </c>
      <c r="J5" s="20">
        <v>48.038899999999998</v>
      </c>
      <c r="K5" s="20">
        <v>80.074700000000007</v>
      </c>
      <c r="L5" s="24"/>
      <c r="M5" s="24"/>
      <c r="N5" s="25"/>
      <c r="O5" s="24"/>
    </row>
    <row r="6" spans="1:23" x14ac:dyDescent="0.25">
      <c r="A6" s="9">
        <v>43709</v>
      </c>
      <c r="B6" s="20">
        <v>0.45839999999999997</v>
      </c>
      <c r="C6" s="20">
        <v>0</v>
      </c>
      <c r="D6" s="20">
        <v>6.8914</v>
      </c>
      <c r="E6" s="20">
        <v>41.551900000000003</v>
      </c>
      <c r="F6" s="20">
        <v>182.46449999999999</v>
      </c>
      <c r="G6" s="20">
        <v>0.315</v>
      </c>
      <c r="H6" s="20">
        <v>0</v>
      </c>
      <c r="I6" s="20">
        <v>0</v>
      </c>
      <c r="J6" s="20">
        <v>48.038899999999998</v>
      </c>
      <c r="K6" s="20">
        <v>80.074700000000007</v>
      </c>
      <c r="L6" s="24"/>
      <c r="M6" s="24"/>
      <c r="N6" s="25"/>
      <c r="O6" s="24"/>
    </row>
    <row r="7" spans="1:23" x14ac:dyDescent="0.25">
      <c r="A7" s="9">
        <v>43678</v>
      </c>
      <c r="B7" s="20">
        <v>0.45839999999999997</v>
      </c>
      <c r="C7" s="20">
        <v>0</v>
      </c>
      <c r="D7" s="20">
        <v>6.8914</v>
      </c>
      <c r="E7" s="20">
        <v>41.551900000000003</v>
      </c>
      <c r="F7" s="20">
        <v>182.46449999999999</v>
      </c>
      <c r="G7" s="20">
        <v>0.315</v>
      </c>
      <c r="H7" s="20">
        <v>0</v>
      </c>
      <c r="I7" s="20">
        <v>0</v>
      </c>
      <c r="J7" s="20">
        <v>48.038899999999998</v>
      </c>
      <c r="K7" s="20">
        <v>80.074700000000007</v>
      </c>
      <c r="L7" s="24"/>
      <c r="M7" s="24"/>
      <c r="N7" s="25"/>
      <c r="O7" s="24"/>
    </row>
    <row r="8" spans="1:23" x14ac:dyDescent="0.25">
      <c r="A8" s="9">
        <v>43647</v>
      </c>
      <c r="B8" s="20">
        <v>0.45839999999999997</v>
      </c>
      <c r="C8" s="20">
        <v>0</v>
      </c>
      <c r="D8" s="20">
        <v>6.8914</v>
      </c>
      <c r="E8" s="20">
        <v>41.551900000000003</v>
      </c>
      <c r="F8" s="20">
        <v>182.46449999999999</v>
      </c>
      <c r="G8" s="20">
        <v>0.315</v>
      </c>
      <c r="H8" s="20">
        <v>0</v>
      </c>
      <c r="I8" s="20">
        <v>0</v>
      </c>
      <c r="J8" s="20">
        <v>48.038899999999998</v>
      </c>
      <c r="K8" s="20">
        <v>80.074700000000007</v>
      </c>
      <c r="L8" s="24"/>
      <c r="M8" s="24"/>
      <c r="N8" s="25"/>
      <c r="O8" s="24"/>
    </row>
    <row r="9" spans="1:23" x14ac:dyDescent="0.25">
      <c r="A9" s="9">
        <v>43617</v>
      </c>
      <c r="B9" s="20">
        <v>0.45839999999999997</v>
      </c>
      <c r="C9" s="20">
        <v>0</v>
      </c>
      <c r="D9" s="20">
        <v>6.8914</v>
      </c>
      <c r="E9" s="20">
        <v>41.551900000000003</v>
      </c>
      <c r="F9" s="20">
        <v>182.46449999999999</v>
      </c>
      <c r="G9" s="20">
        <v>0.315</v>
      </c>
      <c r="H9" s="20">
        <v>0</v>
      </c>
      <c r="I9" s="20">
        <v>0</v>
      </c>
      <c r="J9" s="20">
        <v>48.038899999999998</v>
      </c>
      <c r="K9" s="20">
        <v>80.074700000000007</v>
      </c>
      <c r="L9" s="24"/>
      <c r="M9" s="24"/>
      <c r="N9" s="25"/>
      <c r="O9" s="24"/>
    </row>
    <row r="10" spans="1:23" x14ac:dyDescent="0.25">
      <c r="A10" s="9">
        <v>43586</v>
      </c>
      <c r="B10" s="20">
        <v>0.45839999999999997</v>
      </c>
      <c r="C10" s="20">
        <v>0</v>
      </c>
      <c r="D10" s="20">
        <v>6.8914</v>
      </c>
      <c r="E10" s="20">
        <v>41.551900000000003</v>
      </c>
      <c r="F10" s="20">
        <v>182.46449999999999</v>
      </c>
      <c r="G10" s="20">
        <v>0.315</v>
      </c>
      <c r="H10" s="20">
        <v>0</v>
      </c>
      <c r="I10" s="20">
        <v>0</v>
      </c>
      <c r="J10" s="20">
        <v>48.038899999999998</v>
      </c>
      <c r="K10" s="20">
        <v>80.074700000000007</v>
      </c>
      <c r="L10" s="24"/>
      <c r="M10" s="24"/>
      <c r="N10" s="25"/>
      <c r="O10" s="24"/>
    </row>
    <row r="11" spans="1:23" x14ac:dyDescent="0.25">
      <c r="A11" s="9">
        <v>43556</v>
      </c>
      <c r="B11" s="20">
        <v>0.45839999999999997</v>
      </c>
      <c r="C11" s="20">
        <v>0</v>
      </c>
      <c r="D11" s="20">
        <v>6.8914</v>
      </c>
      <c r="E11" s="20">
        <v>41.551900000000003</v>
      </c>
      <c r="F11" s="20">
        <v>182.46449999999999</v>
      </c>
      <c r="G11" s="20">
        <v>0.315</v>
      </c>
      <c r="H11" s="20">
        <v>0</v>
      </c>
      <c r="I11" s="20">
        <v>0</v>
      </c>
      <c r="J11" s="20">
        <v>48.038899999999998</v>
      </c>
      <c r="K11" s="20">
        <v>80.074700000000007</v>
      </c>
      <c r="L11" s="24"/>
      <c r="M11" s="24"/>
      <c r="N11" s="25"/>
      <c r="O11" s="24"/>
    </row>
    <row r="12" spans="1:23" x14ac:dyDescent="0.25">
      <c r="A12" s="9">
        <v>43525</v>
      </c>
      <c r="B12" s="20">
        <v>0.45839999999999997</v>
      </c>
      <c r="C12" s="20">
        <v>0</v>
      </c>
      <c r="D12" s="20">
        <v>6.8914</v>
      </c>
      <c r="E12" s="20">
        <v>41.551900000000003</v>
      </c>
      <c r="F12" s="20">
        <v>182.46449999999999</v>
      </c>
      <c r="G12" s="20">
        <v>0.315</v>
      </c>
      <c r="H12" s="20">
        <v>0</v>
      </c>
      <c r="I12" s="20">
        <v>0</v>
      </c>
      <c r="J12" s="20">
        <v>48.038899999999998</v>
      </c>
      <c r="K12" s="20">
        <v>80.074700000000007</v>
      </c>
      <c r="L12" s="24"/>
      <c r="M12" s="24"/>
      <c r="N12" s="25"/>
      <c r="O12" s="24"/>
    </row>
    <row r="13" spans="1:23" x14ac:dyDescent="0.25">
      <c r="A13" s="9">
        <v>43497</v>
      </c>
      <c r="B13" s="20">
        <v>0.45839999999999997</v>
      </c>
      <c r="C13" s="20">
        <v>0</v>
      </c>
      <c r="D13" s="20">
        <v>6.8914</v>
      </c>
      <c r="E13" s="20">
        <v>41.551900000000003</v>
      </c>
      <c r="F13" s="20">
        <v>182.46449999999999</v>
      </c>
      <c r="G13" s="20">
        <v>0.315</v>
      </c>
      <c r="H13" s="20">
        <v>0</v>
      </c>
      <c r="I13" s="20">
        <v>0</v>
      </c>
      <c r="J13" s="20">
        <v>48.038899999999998</v>
      </c>
      <c r="K13" s="20">
        <v>80.074700000000007</v>
      </c>
      <c r="L13" s="24"/>
      <c r="M13" s="24"/>
      <c r="N13" s="25"/>
      <c r="O13" s="24"/>
    </row>
    <row r="14" spans="1:23" x14ac:dyDescent="0.25">
      <c r="A14" s="9">
        <v>43466</v>
      </c>
      <c r="B14" s="20">
        <v>0.45839999999999997</v>
      </c>
      <c r="C14" s="20">
        <v>0</v>
      </c>
      <c r="D14" s="20">
        <v>6.8914</v>
      </c>
      <c r="E14" s="20">
        <v>41.551900000000003</v>
      </c>
      <c r="F14" s="20">
        <v>182.46449999999999</v>
      </c>
      <c r="G14" s="20">
        <v>0.315</v>
      </c>
      <c r="H14" s="20">
        <v>0</v>
      </c>
      <c r="I14" s="20">
        <v>0</v>
      </c>
      <c r="J14" s="20">
        <v>48.038899999999998</v>
      </c>
      <c r="K14" s="20">
        <v>80.074700000000007</v>
      </c>
      <c r="L14" s="24"/>
      <c r="M14" s="24"/>
      <c r="N14" s="25"/>
      <c r="O14" s="24"/>
    </row>
    <row r="15" spans="1:23" x14ac:dyDescent="0.25">
      <c r="A15" s="9">
        <v>43435</v>
      </c>
      <c r="B15" s="20">
        <v>0.45839999999999997</v>
      </c>
      <c r="C15" s="20">
        <v>0</v>
      </c>
      <c r="D15" s="20">
        <v>6.8914</v>
      </c>
      <c r="E15" s="20">
        <v>39.452300000000001</v>
      </c>
      <c r="F15" s="20">
        <v>175.46449999999999</v>
      </c>
      <c r="G15" s="20">
        <v>0.315</v>
      </c>
      <c r="H15" s="20">
        <v>0</v>
      </c>
      <c r="I15" s="20">
        <v>0</v>
      </c>
      <c r="J15" s="20">
        <v>42.346499999999999</v>
      </c>
      <c r="K15" s="20">
        <v>73.074700000000007</v>
      </c>
      <c r="L15" s="24"/>
      <c r="M15" s="24"/>
      <c r="N15" s="25"/>
      <c r="O15" s="24"/>
    </row>
    <row r="16" spans="1:23" x14ac:dyDescent="0.25">
      <c r="A16" s="9">
        <v>43405</v>
      </c>
      <c r="B16" s="20">
        <v>0.45839999999999997</v>
      </c>
      <c r="C16" s="20">
        <v>0</v>
      </c>
      <c r="D16" s="20">
        <v>6.8914</v>
      </c>
      <c r="E16" s="20">
        <v>39.452300000000001</v>
      </c>
      <c r="F16" s="20">
        <v>175.46449999999999</v>
      </c>
      <c r="G16" s="20">
        <v>0.315</v>
      </c>
      <c r="H16" s="20">
        <v>0</v>
      </c>
      <c r="I16" s="20">
        <v>0</v>
      </c>
      <c r="J16" s="20">
        <v>42.346499999999999</v>
      </c>
      <c r="K16" s="20">
        <v>73.074700000000007</v>
      </c>
      <c r="L16" s="24"/>
      <c r="M16" s="24"/>
      <c r="N16" s="25"/>
      <c r="O16" s="24"/>
    </row>
    <row r="17" spans="1:15" x14ac:dyDescent="0.25">
      <c r="A17" s="9">
        <v>43374</v>
      </c>
      <c r="B17" s="20">
        <v>0.45839999999999997</v>
      </c>
      <c r="C17" s="20">
        <v>0</v>
      </c>
      <c r="D17" s="20">
        <v>6.8914</v>
      </c>
      <c r="E17" s="20">
        <v>39.452300000000001</v>
      </c>
      <c r="F17" s="20">
        <v>175.46449999999999</v>
      </c>
      <c r="G17" s="20">
        <v>0.315</v>
      </c>
      <c r="H17" s="20">
        <v>0</v>
      </c>
      <c r="I17" s="20">
        <v>0</v>
      </c>
      <c r="J17" s="20">
        <v>42.346499999999999</v>
      </c>
      <c r="K17" s="20">
        <v>73.074700000000007</v>
      </c>
      <c r="L17" s="24"/>
      <c r="M17" s="24"/>
      <c r="N17" s="25"/>
      <c r="O17" s="24"/>
    </row>
    <row r="18" spans="1:15" x14ac:dyDescent="0.25">
      <c r="A18" s="9">
        <v>43344</v>
      </c>
      <c r="B18" s="20">
        <v>0.45839999999999997</v>
      </c>
      <c r="C18" s="20">
        <v>0</v>
      </c>
      <c r="D18" s="20">
        <v>6.8914</v>
      </c>
      <c r="E18" s="20">
        <v>39.452300000000001</v>
      </c>
      <c r="F18" s="20">
        <v>175.46449999999999</v>
      </c>
      <c r="G18" s="20">
        <v>0.315</v>
      </c>
      <c r="H18" s="20">
        <v>0</v>
      </c>
      <c r="I18" s="20">
        <v>0</v>
      </c>
      <c r="J18" s="20">
        <v>42.346499999999999</v>
      </c>
      <c r="K18" s="20">
        <v>73.074700000000007</v>
      </c>
      <c r="L18" s="24"/>
      <c r="M18" s="24"/>
      <c r="N18" s="25"/>
      <c r="O18" s="24"/>
    </row>
    <row r="19" spans="1:15" x14ac:dyDescent="0.25">
      <c r="A19" s="9">
        <v>43313</v>
      </c>
      <c r="B19" s="20">
        <v>0.45839999999999997</v>
      </c>
      <c r="C19" s="20">
        <v>0</v>
      </c>
      <c r="D19" s="20">
        <v>6.8914</v>
      </c>
      <c r="E19" s="20">
        <v>39.452300000000001</v>
      </c>
      <c r="F19" s="20">
        <v>175.46449999999999</v>
      </c>
      <c r="G19" s="20">
        <v>0.315</v>
      </c>
      <c r="H19" s="20">
        <v>0</v>
      </c>
      <c r="I19" s="20">
        <v>0</v>
      </c>
      <c r="J19" s="20">
        <v>42.346499999999999</v>
      </c>
      <c r="K19" s="20">
        <v>73.074700000000007</v>
      </c>
      <c r="L19" s="24"/>
      <c r="M19" s="24"/>
      <c r="N19" s="25"/>
      <c r="O19" s="24"/>
    </row>
    <row r="20" spans="1:15" x14ac:dyDescent="0.25">
      <c r="A20" s="9">
        <v>43282</v>
      </c>
      <c r="B20" s="20">
        <v>0.45839999999999997</v>
      </c>
      <c r="C20" s="20">
        <v>0</v>
      </c>
      <c r="D20" s="20">
        <v>6.8914</v>
      </c>
      <c r="E20" s="20">
        <v>39.452300000000001</v>
      </c>
      <c r="F20" s="20">
        <v>175.46449999999999</v>
      </c>
      <c r="G20" s="20">
        <v>0.315</v>
      </c>
      <c r="H20" s="20">
        <v>0</v>
      </c>
      <c r="I20" s="20">
        <v>0</v>
      </c>
      <c r="J20" s="20">
        <v>42.346499999999999</v>
      </c>
      <c r="K20" s="20">
        <v>73.074700000000007</v>
      </c>
      <c r="L20" s="24"/>
      <c r="M20" s="24"/>
      <c r="N20" s="25"/>
      <c r="O20" s="24"/>
    </row>
    <row r="21" spans="1:15" x14ac:dyDescent="0.25">
      <c r="A21" s="9">
        <v>43252</v>
      </c>
      <c r="B21" s="20">
        <v>0.45839999999999997</v>
      </c>
      <c r="C21" s="20">
        <v>0</v>
      </c>
      <c r="D21" s="20">
        <v>6.8914</v>
      </c>
      <c r="E21" s="20">
        <v>39.452300000000001</v>
      </c>
      <c r="F21" s="20">
        <v>175.46449999999999</v>
      </c>
      <c r="G21" s="20">
        <v>0.315</v>
      </c>
      <c r="H21" s="20">
        <v>0</v>
      </c>
      <c r="I21" s="20">
        <v>0</v>
      </c>
      <c r="J21" s="20">
        <v>42.346499999999999</v>
      </c>
      <c r="K21" s="20">
        <v>73.074700000000007</v>
      </c>
      <c r="L21" s="24"/>
      <c r="M21" s="24"/>
      <c r="N21" s="25"/>
      <c r="O21" s="24"/>
    </row>
    <row r="22" spans="1:15" x14ac:dyDescent="0.25">
      <c r="A22" s="9">
        <v>43221</v>
      </c>
      <c r="B22" s="20">
        <v>0.45839999999999997</v>
      </c>
      <c r="C22" s="20">
        <v>0</v>
      </c>
      <c r="D22" s="20">
        <v>6.8914</v>
      </c>
      <c r="E22" s="20">
        <v>39.452300000000001</v>
      </c>
      <c r="F22" s="20">
        <v>175.46449999999999</v>
      </c>
      <c r="G22" s="20">
        <v>0.315</v>
      </c>
      <c r="H22" s="20">
        <v>0</v>
      </c>
      <c r="I22" s="20">
        <v>0</v>
      </c>
      <c r="J22" s="20">
        <v>42.346499999999999</v>
      </c>
      <c r="K22" s="20">
        <v>73.074700000000007</v>
      </c>
      <c r="L22" s="24"/>
      <c r="M22" s="24"/>
      <c r="N22" s="25"/>
      <c r="O22" s="24"/>
    </row>
    <row r="23" spans="1:15" x14ac:dyDescent="0.25">
      <c r="A23" s="9">
        <v>43191</v>
      </c>
      <c r="B23" s="20">
        <v>0.45839999999999997</v>
      </c>
      <c r="C23" s="20">
        <v>0</v>
      </c>
      <c r="D23" s="20">
        <v>6.8914</v>
      </c>
      <c r="E23" s="20">
        <v>39.452300000000001</v>
      </c>
      <c r="F23" s="20">
        <v>175.46449999999999</v>
      </c>
      <c r="G23" s="20">
        <v>0.315</v>
      </c>
      <c r="H23" s="20">
        <v>0</v>
      </c>
      <c r="I23" s="20">
        <v>0</v>
      </c>
      <c r="J23" s="20">
        <v>42.346499999999999</v>
      </c>
      <c r="K23" s="20">
        <v>73.074700000000007</v>
      </c>
      <c r="L23" s="24"/>
      <c r="M23" s="24"/>
      <c r="N23" s="25"/>
      <c r="O23" s="24"/>
    </row>
    <row r="24" spans="1:15" x14ac:dyDescent="0.25">
      <c r="A24" s="9">
        <v>43160</v>
      </c>
      <c r="B24" s="20">
        <v>0.45839999999999997</v>
      </c>
      <c r="C24" s="20">
        <v>0</v>
      </c>
      <c r="D24" s="20">
        <v>6.8914</v>
      </c>
      <c r="E24" s="20">
        <v>39.452300000000001</v>
      </c>
      <c r="F24" s="20">
        <v>175.46449999999999</v>
      </c>
      <c r="G24" s="20">
        <v>0.315</v>
      </c>
      <c r="H24" s="20">
        <v>0</v>
      </c>
      <c r="I24" s="20">
        <v>0</v>
      </c>
      <c r="J24" s="20">
        <v>42.346499999999999</v>
      </c>
      <c r="K24" s="20">
        <v>73.074700000000007</v>
      </c>
      <c r="L24" s="24"/>
      <c r="M24" s="24"/>
      <c r="N24" s="25"/>
      <c r="O24" s="24"/>
    </row>
    <row r="25" spans="1:15" x14ac:dyDescent="0.25">
      <c r="A25" s="9">
        <v>43132</v>
      </c>
      <c r="B25" s="20">
        <v>0.45839999999999997</v>
      </c>
      <c r="C25" s="20">
        <v>0</v>
      </c>
      <c r="D25" s="20">
        <v>6.8914</v>
      </c>
      <c r="E25" s="20">
        <v>39.452300000000001</v>
      </c>
      <c r="F25" s="20">
        <v>175.46449999999999</v>
      </c>
      <c r="G25" s="20">
        <v>0.315</v>
      </c>
      <c r="H25" s="20">
        <v>0</v>
      </c>
      <c r="I25" s="20">
        <v>0</v>
      </c>
      <c r="J25" s="20">
        <v>42.346499999999999</v>
      </c>
      <c r="K25" s="20">
        <v>73.074700000000007</v>
      </c>
      <c r="L25" s="24"/>
      <c r="M25" s="24"/>
      <c r="N25" s="25"/>
      <c r="O25" s="24"/>
    </row>
    <row r="26" spans="1:15" x14ac:dyDescent="0.25">
      <c r="A26" s="9">
        <v>43101</v>
      </c>
      <c r="B26" s="20">
        <v>0.45839999999999997</v>
      </c>
      <c r="C26" s="20">
        <v>0</v>
      </c>
      <c r="D26" s="20">
        <v>6.8914</v>
      </c>
      <c r="E26" s="20">
        <v>39.452300000000001</v>
      </c>
      <c r="F26" s="20">
        <v>175.46449999999999</v>
      </c>
      <c r="G26" s="20">
        <v>0.315</v>
      </c>
      <c r="H26" s="20">
        <v>0</v>
      </c>
      <c r="I26" s="20">
        <v>0</v>
      </c>
      <c r="J26" s="20">
        <v>42.346499999999999</v>
      </c>
      <c r="K26" s="20">
        <v>73.074700000000007</v>
      </c>
      <c r="L26" s="24"/>
      <c r="M26" s="24"/>
      <c r="N26" s="25"/>
      <c r="O26" s="24"/>
    </row>
    <row r="27" spans="1:15" x14ac:dyDescent="0.25">
      <c r="A27" s="9">
        <v>43070</v>
      </c>
      <c r="B27" s="20">
        <v>0.45839999999999997</v>
      </c>
      <c r="C27" s="20">
        <v>0</v>
      </c>
      <c r="D27" s="20">
        <v>6.8914</v>
      </c>
      <c r="E27" s="20">
        <v>35.777999999999999</v>
      </c>
      <c r="F27" s="20">
        <v>168.46449999999999</v>
      </c>
      <c r="G27" s="20">
        <v>0.315</v>
      </c>
      <c r="H27" s="20">
        <v>0</v>
      </c>
      <c r="I27" s="20">
        <v>0</v>
      </c>
      <c r="J27" s="20">
        <v>32.306100000000001</v>
      </c>
      <c r="K27" s="20">
        <v>66.074700000000007</v>
      </c>
      <c r="L27" s="24"/>
      <c r="M27" s="24"/>
      <c r="N27" s="25"/>
      <c r="O27" s="24"/>
    </row>
    <row r="28" spans="1:15" x14ac:dyDescent="0.25">
      <c r="A28" s="9">
        <v>43040</v>
      </c>
      <c r="B28" s="20">
        <v>0.45839999999999997</v>
      </c>
      <c r="C28" s="20">
        <v>0</v>
      </c>
      <c r="D28" s="20">
        <v>6.8914</v>
      </c>
      <c r="E28" s="20">
        <v>35.777999999999999</v>
      </c>
      <c r="F28" s="20">
        <v>168.46449999999999</v>
      </c>
      <c r="G28" s="20">
        <v>0.315</v>
      </c>
      <c r="H28" s="20">
        <v>0</v>
      </c>
      <c r="I28" s="20">
        <v>0</v>
      </c>
      <c r="J28" s="20">
        <v>32.306100000000001</v>
      </c>
      <c r="K28" s="20">
        <v>66.074700000000007</v>
      </c>
      <c r="L28" s="24"/>
      <c r="M28" s="24"/>
      <c r="N28" s="25"/>
      <c r="O28" s="24"/>
    </row>
    <row r="29" spans="1:15" x14ac:dyDescent="0.25">
      <c r="A29" s="9">
        <v>43009</v>
      </c>
      <c r="B29" s="20">
        <v>0.45839999999999997</v>
      </c>
      <c r="C29" s="20">
        <v>0</v>
      </c>
      <c r="D29" s="20">
        <v>6.8914</v>
      </c>
      <c r="E29" s="20">
        <v>35.777999999999999</v>
      </c>
      <c r="F29" s="20">
        <v>168.46449999999999</v>
      </c>
      <c r="G29" s="20">
        <v>0.315</v>
      </c>
      <c r="H29" s="20">
        <v>0</v>
      </c>
      <c r="I29" s="20">
        <v>0</v>
      </c>
      <c r="J29" s="20">
        <v>32.306100000000001</v>
      </c>
      <c r="K29" s="20">
        <v>66.074700000000007</v>
      </c>
      <c r="L29" s="24"/>
      <c r="M29" s="24"/>
      <c r="N29" s="25"/>
      <c r="O29" s="24"/>
    </row>
    <row r="30" spans="1:15" x14ac:dyDescent="0.25">
      <c r="A30" s="9">
        <v>42979</v>
      </c>
      <c r="B30" s="20">
        <v>0.45839999999999997</v>
      </c>
      <c r="C30" s="20">
        <v>0</v>
      </c>
      <c r="D30" s="20">
        <v>6.8914</v>
      </c>
      <c r="E30" s="20">
        <v>35.777999999999999</v>
      </c>
      <c r="F30" s="20">
        <v>168.46449999999999</v>
      </c>
      <c r="G30" s="20">
        <v>0.315</v>
      </c>
      <c r="H30" s="20">
        <v>0</v>
      </c>
      <c r="I30" s="20">
        <v>0</v>
      </c>
      <c r="J30" s="20">
        <v>32.306100000000001</v>
      </c>
      <c r="K30" s="20">
        <v>66.074700000000007</v>
      </c>
      <c r="L30" s="24"/>
      <c r="M30" s="24"/>
      <c r="N30" s="25"/>
      <c r="O30" s="24"/>
    </row>
    <row r="31" spans="1:15" x14ac:dyDescent="0.25">
      <c r="A31" s="9">
        <v>42948</v>
      </c>
      <c r="B31" s="20">
        <v>0.45839999999999997</v>
      </c>
      <c r="C31" s="20">
        <v>0</v>
      </c>
      <c r="D31" s="20">
        <v>6.8914</v>
      </c>
      <c r="E31" s="20">
        <v>35.777999999999999</v>
      </c>
      <c r="F31" s="20">
        <v>168.46449999999999</v>
      </c>
      <c r="G31" s="20">
        <v>0.315</v>
      </c>
      <c r="H31" s="20">
        <v>0</v>
      </c>
      <c r="I31" s="20">
        <v>0</v>
      </c>
      <c r="J31" s="20">
        <v>32.306100000000001</v>
      </c>
      <c r="K31" s="20">
        <v>66.074700000000007</v>
      </c>
      <c r="L31" s="24"/>
      <c r="M31" s="24"/>
      <c r="N31" s="25"/>
      <c r="O31" s="24"/>
    </row>
    <row r="32" spans="1:15" x14ac:dyDescent="0.25">
      <c r="A32" s="9">
        <v>42917</v>
      </c>
      <c r="B32" s="20">
        <v>0.45839999999999997</v>
      </c>
      <c r="C32" s="20">
        <v>0</v>
      </c>
      <c r="D32" s="20">
        <v>6.8914</v>
      </c>
      <c r="E32" s="20">
        <v>35.777999999999999</v>
      </c>
      <c r="F32" s="20">
        <v>168.46449999999999</v>
      </c>
      <c r="G32" s="20">
        <v>0.315</v>
      </c>
      <c r="H32" s="20">
        <v>0</v>
      </c>
      <c r="I32" s="20">
        <v>0</v>
      </c>
      <c r="J32" s="20">
        <v>32.306100000000001</v>
      </c>
      <c r="K32" s="20">
        <v>66.074700000000007</v>
      </c>
      <c r="L32" s="24"/>
      <c r="M32" s="24"/>
      <c r="N32" s="25"/>
      <c r="O32" s="24"/>
    </row>
    <row r="33" spans="1:15" x14ac:dyDescent="0.25">
      <c r="A33" s="9">
        <v>42887</v>
      </c>
      <c r="B33" s="20">
        <v>0.45839999999999997</v>
      </c>
      <c r="C33" s="20">
        <v>0</v>
      </c>
      <c r="D33" s="20">
        <v>6.8914</v>
      </c>
      <c r="E33" s="20">
        <v>35.777999999999999</v>
      </c>
      <c r="F33" s="20">
        <v>168.46449999999999</v>
      </c>
      <c r="G33" s="20">
        <v>0.315</v>
      </c>
      <c r="H33" s="20">
        <v>0</v>
      </c>
      <c r="I33" s="20">
        <v>0</v>
      </c>
      <c r="J33" s="20">
        <v>32.306100000000001</v>
      </c>
      <c r="K33" s="20">
        <v>66.074700000000007</v>
      </c>
      <c r="L33" s="24"/>
      <c r="M33" s="24"/>
      <c r="N33" s="25"/>
      <c r="O33" s="24"/>
    </row>
    <row r="34" spans="1:15" x14ac:dyDescent="0.25">
      <c r="A34" s="9">
        <v>42856</v>
      </c>
      <c r="B34" s="20">
        <v>0.45839999999999997</v>
      </c>
      <c r="C34" s="20">
        <v>0</v>
      </c>
      <c r="D34" s="20">
        <v>6.8914</v>
      </c>
      <c r="E34" s="20">
        <v>35.777999999999999</v>
      </c>
      <c r="F34" s="20">
        <v>168.46449999999999</v>
      </c>
      <c r="G34" s="20">
        <v>0.315</v>
      </c>
      <c r="H34" s="20">
        <v>0</v>
      </c>
      <c r="I34" s="20">
        <v>0</v>
      </c>
      <c r="J34" s="20">
        <v>32.306100000000001</v>
      </c>
      <c r="K34" s="20">
        <v>66.074700000000007</v>
      </c>
      <c r="L34" s="24"/>
      <c r="M34" s="24"/>
      <c r="N34" s="25"/>
      <c r="O34" s="24"/>
    </row>
    <row r="35" spans="1:15" s="24" customFormat="1" x14ac:dyDescent="0.25">
      <c r="A35" s="23">
        <v>42826</v>
      </c>
      <c r="B35" s="24">
        <v>0.45839999999999997</v>
      </c>
      <c r="C35" s="24">
        <v>0</v>
      </c>
      <c r="D35" s="24">
        <v>6.8914</v>
      </c>
      <c r="E35" s="24">
        <v>35.777999999999999</v>
      </c>
      <c r="F35" s="24">
        <v>168.46449999999999</v>
      </c>
      <c r="G35" s="24">
        <v>0.315</v>
      </c>
      <c r="H35" s="24">
        <v>0</v>
      </c>
      <c r="I35" s="24">
        <v>0</v>
      </c>
      <c r="J35" s="24">
        <v>32.306100000000001</v>
      </c>
      <c r="K35" s="24">
        <v>66.074700000000007</v>
      </c>
      <c r="N35" s="25"/>
    </row>
    <row r="36" spans="1:15" x14ac:dyDescent="0.25">
      <c r="A36" s="9">
        <v>42795</v>
      </c>
      <c r="B36" s="20">
        <v>0.45839999999999997</v>
      </c>
      <c r="C36" s="20">
        <v>0</v>
      </c>
      <c r="D36" s="20">
        <v>6.8914</v>
      </c>
      <c r="E36" s="20">
        <v>35.777999999999999</v>
      </c>
      <c r="F36" s="20">
        <v>168.46449999999999</v>
      </c>
      <c r="G36" s="20">
        <v>0.315</v>
      </c>
      <c r="H36" s="20">
        <v>0</v>
      </c>
      <c r="I36" s="20">
        <v>0</v>
      </c>
      <c r="J36" s="20">
        <v>32.306100000000001</v>
      </c>
      <c r="K36" s="20">
        <v>66.074700000000007</v>
      </c>
      <c r="N36" s="25"/>
      <c r="O36" s="24"/>
    </row>
    <row r="37" spans="1:15" x14ac:dyDescent="0.25">
      <c r="A37" s="9">
        <v>42767</v>
      </c>
      <c r="B37" s="20">
        <v>0.45839999999999997</v>
      </c>
      <c r="C37" s="20">
        <v>0</v>
      </c>
      <c r="D37" s="20">
        <v>6.8914</v>
      </c>
      <c r="E37" s="20">
        <v>35.777999999999999</v>
      </c>
      <c r="F37" s="20">
        <v>168.46449999999999</v>
      </c>
      <c r="G37" s="20">
        <v>0.315</v>
      </c>
      <c r="H37" s="20">
        <v>0</v>
      </c>
      <c r="I37" s="20">
        <v>0</v>
      </c>
      <c r="J37" s="20">
        <v>32.306100000000001</v>
      </c>
      <c r="K37" s="20">
        <v>66.074700000000007</v>
      </c>
      <c r="N37" s="25"/>
      <c r="O37" s="24"/>
    </row>
    <row r="38" spans="1:15" x14ac:dyDescent="0.25">
      <c r="A38" s="9">
        <v>42736</v>
      </c>
      <c r="B38" s="20">
        <v>0.45839999999999997</v>
      </c>
      <c r="C38" s="20">
        <v>0</v>
      </c>
      <c r="D38" s="20">
        <v>6.8914</v>
      </c>
      <c r="E38" s="20">
        <v>35.777999999999999</v>
      </c>
      <c r="F38" s="20">
        <v>168.46449999999999</v>
      </c>
      <c r="G38" s="20">
        <v>0.315</v>
      </c>
      <c r="H38" s="20">
        <v>0</v>
      </c>
      <c r="I38" s="20">
        <v>0</v>
      </c>
      <c r="J38" s="20">
        <v>32.306100000000001</v>
      </c>
      <c r="K38" s="20">
        <v>66.074700000000007</v>
      </c>
      <c r="N38" s="25"/>
      <c r="O38" s="24"/>
    </row>
    <row r="39" spans="1:15" x14ac:dyDescent="0.25">
      <c r="A39" s="9">
        <v>42705</v>
      </c>
      <c r="B39" s="20">
        <v>0.45839999999999997</v>
      </c>
      <c r="C39" s="20">
        <v>0</v>
      </c>
      <c r="D39" s="20">
        <v>6.8914</v>
      </c>
      <c r="E39" s="20">
        <v>32.628599999999999</v>
      </c>
      <c r="F39" s="20">
        <v>161.96449999999999</v>
      </c>
      <c r="G39" s="20">
        <v>0.315</v>
      </c>
      <c r="H39" s="20">
        <v>0</v>
      </c>
      <c r="I39" s="20">
        <v>0</v>
      </c>
      <c r="J39" s="20">
        <v>23.7</v>
      </c>
      <c r="K39" s="20">
        <v>61.0747</v>
      </c>
      <c r="N39" s="25"/>
      <c r="O39" s="24"/>
    </row>
    <row r="40" spans="1:15" x14ac:dyDescent="0.25">
      <c r="A40" s="9">
        <v>42675</v>
      </c>
      <c r="B40" s="20">
        <v>0.45839999999999997</v>
      </c>
      <c r="C40" s="20">
        <v>0</v>
      </c>
      <c r="D40" s="20">
        <v>6.8914</v>
      </c>
      <c r="E40" s="20">
        <v>32.628599999999999</v>
      </c>
      <c r="F40" s="20">
        <v>161.96449999999999</v>
      </c>
      <c r="G40" s="20">
        <v>0.315</v>
      </c>
      <c r="H40" s="20">
        <v>0</v>
      </c>
      <c r="I40" s="20">
        <v>0</v>
      </c>
      <c r="J40" s="20">
        <v>23.7</v>
      </c>
      <c r="K40" s="20">
        <v>61.0747</v>
      </c>
      <c r="N40" s="25"/>
      <c r="O40" s="24"/>
    </row>
    <row r="41" spans="1:15" x14ac:dyDescent="0.25">
      <c r="A41" s="9">
        <v>42644</v>
      </c>
      <c r="B41" s="20">
        <v>0.45839999999999997</v>
      </c>
      <c r="C41" s="20">
        <v>0</v>
      </c>
      <c r="D41" s="20">
        <v>6.8914</v>
      </c>
      <c r="E41" s="20">
        <v>32.628599999999999</v>
      </c>
      <c r="F41" s="20">
        <v>161.96449999999999</v>
      </c>
      <c r="G41" s="20">
        <v>0.315</v>
      </c>
      <c r="H41" s="20">
        <v>0</v>
      </c>
      <c r="I41" s="20">
        <v>0</v>
      </c>
      <c r="J41" s="20">
        <v>23.7</v>
      </c>
      <c r="K41" s="20">
        <v>61.0747</v>
      </c>
      <c r="N41" s="25"/>
      <c r="O41" s="24"/>
    </row>
    <row r="42" spans="1:15" x14ac:dyDescent="0.25">
      <c r="A42" s="9">
        <v>42614</v>
      </c>
      <c r="B42" s="20">
        <v>0.45839999999999997</v>
      </c>
      <c r="C42" s="20">
        <v>0</v>
      </c>
      <c r="D42" s="20">
        <v>6.8914</v>
      </c>
      <c r="E42" s="20">
        <v>32.628599999999999</v>
      </c>
      <c r="F42" s="20">
        <v>161.96449999999999</v>
      </c>
      <c r="G42" s="20">
        <v>0.315</v>
      </c>
      <c r="H42" s="20">
        <v>0</v>
      </c>
      <c r="I42" s="20">
        <v>0</v>
      </c>
      <c r="J42" s="20">
        <v>23.7</v>
      </c>
      <c r="K42" s="20">
        <v>61.0747</v>
      </c>
      <c r="N42" s="25"/>
      <c r="O42" s="24"/>
    </row>
    <row r="43" spans="1:15" x14ac:dyDescent="0.25">
      <c r="A43" s="9">
        <v>42583</v>
      </c>
      <c r="B43" s="20">
        <v>0.45839999999999997</v>
      </c>
      <c r="C43" s="20">
        <v>0</v>
      </c>
      <c r="D43" s="20">
        <v>6.8914</v>
      </c>
      <c r="E43" s="20">
        <v>32.628599999999999</v>
      </c>
      <c r="F43" s="20">
        <v>161.96449999999999</v>
      </c>
      <c r="G43" s="20">
        <v>0.315</v>
      </c>
      <c r="H43" s="20">
        <v>0</v>
      </c>
      <c r="I43" s="20">
        <v>0</v>
      </c>
      <c r="J43" s="20">
        <v>23.7</v>
      </c>
      <c r="K43" s="20">
        <v>61.0747</v>
      </c>
      <c r="N43" s="25"/>
      <c r="O43" s="24"/>
    </row>
    <row r="44" spans="1:15" x14ac:dyDescent="0.25">
      <c r="A44" s="9">
        <v>42552</v>
      </c>
      <c r="B44" s="20">
        <v>0.45839999999999997</v>
      </c>
      <c r="C44" s="20">
        <v>0</v>
      </c>
      <c r="D44" s="20">
        <v>6.8914</v>
      </c>
      <c r="E44" s="20">
        <v>32.628599999999999</v>
      </c>
      <c r="F44" s="20">
        <v>161.96449999999999</v>
      </c>
      <c r="G44" s="20">
        <v>0.315</v>
      </c>
      <c r="H44" s="20">
        <v>0</v>
      </c>
      <c r="I44" s="20">
        <v>0</v>
      </c>
      <c r="J44" s="20">
        <v>23.7</v>
      </c>
      <c r="K44" s="20">
        <v>61.0747</v>
      </c>
      <c r="N44" s="25"/>
      <c r="O44" s="24"/>
    </row>
    <row r="45" spans="1:15" x14ac:dyDescent="0.25">
      <c r="A45" s="9">
        <v>42522</v>
      </c>
      <c r="B45" s="20">
        <v>0.45839999999999997</v>
      </c>
      <c r="C45" s="20">
        <v>0</v>
      </c>
      <c r="D45" s="20">
        <v>6.8914</v>
      </c>
      <c r="E45" s="20">
        <v>32.628599999999999</v>
      </c>
      <c r="F45" s="20">
        <v>161.46449999999999</v>
      </c>
      <c r="G45" s="20">
        <v>0.315</v>
      </c>
      <c r="H45" s="20">
        <v>0</v>
      </c>
      <c r="I45" s="20">
        <v>0</v>
      </c>
      <c r="J45" s="20">
        <v>23.7</v>
      </c>
      <c r="K45" s="20">
        <v>59.0747</v>
      </c>
      <c r="N45" s="25"/>
      <c r="O45" s="24"/>
    </row>
    <row r="46" spans="1:15" x14ac:dyDescent="0.25">
      <c r="A46" s="9">
        <v>42491</v>
      </c>
      <c r="B46" s="20">
        <v>0.45839999999999997</v>
      </c>
      <c r="C46" s="20">
        <v>0</v>
      </c>
      <c r="D46" s="20">
        <v>6.8914</v>
      </c>
      <c r="E46" s="20">
        <v>32.628599999999999</v>
      </c>
      <c r="F46" s="20">
        <v>161.46449999999999</v>
      </c>
      <c r="G46" s="20">
        <v>0.315</v>
      </c>
      <c r="H46" s="20">
        <v>0</v>
      </c>
      <c r="I46" s="20">
        <v>0</v>
      </c>
      <c r="J46" s="20">
        <v>23.7</v>
      </c>
      <c r="K46" s="20">
        <v>59.0747</v>
      </c>
      <c r="N46" s="25"/>
      <c r="O46" s="24"/>
    </row>
    <row r="47" spans="1:15" x14ac:dyDescent="0.25">
      <c r="A47" s="9">
        <v>42461</v>
      </c>
      <c r="B47" s="20">
        <v>0.45839999999999997</v>
      </c>
      <c r="C47" s="20">
        <v>0</v>
      </c>
      <c r="D47" s="20">
        <v>6.8914</v>
      </c>
      <c r="E47" s="20">
        <v>32.628599999999999</v>
      </c>
      <c r="F47" s="20">
        <v>161.46449999999999</v>
      </c>
      <c r="G47" s="20">
        <v>0.315</v>
      </c>
      <c r="H47" s="20">
        <v>0</v>
      </c>
      <c r="I47" s="20">
        <v>0</v>
      </c>
      <c r="J47" s="20">
        <v>23.7</v>
      </c>
      <c r="K47" s="20">
        <v>59.0747</v>
      </c>
      <c r="N47" s="25"/>
      <c r="O47" s="24"/>
    </row>
    <row r="48" spans="1:15" x14ac:dyDescent="0.25">
      <c r="A48" s="9">
        <v>42430</v>
      </c>
      <c r="B48" s="20">
        <v>0.45839999999999997</v>
      </c>
      <c r="C48" s="20">
        <v>0</v>
      </c>
      <c r="D48" s="20">
        <v>6.8914</v>
      </c>
      <c r="E48" s="20">
        <v>32.628599999999999</v>
      </c>
      <c r="F48" s="20">
        <v>161.46449999999999</v>
      </c>
      <c r="G48" s="20">
        <v>0.315</v>
      </c>
      <c r="H48" s="20">
        <v>0</v>
      </c>
      <c r="I48" s="20">
        <v>0</v>
      </c>
      <c r="J48" s="20">
        <v>23.7</v>
      </c>
      <c r="K48" s="20">
        <v>59.0747</v>
      </c>
      <c r="N48" s="25"/>
      <c r="O48" s="24"/>
    </row>
    <row r="49" spans="1:15" x14ac:dyDescent="0.25">
      <c r="A49" s="9">
        <v>42401</v>
      </c>
      <c r="B49" s="20">
        <v>0.45839999999999997</v>
      </c>
      <c r="C49" s="20">
        <v>0</v>
      </c>
      <c r="D49" s="20">
        <v>6.8914</v>
      </c>
      <c r="E49" s="20">
        <v>32.628599999999999</v>
      </c>
      <c r="F49" s="20">
        <v>161.46449999999999</v>
      </c>
      <c r="G49" s="20">
        <v>0.315</v>
      </c>
      <c r="H49" s="20">
        <v>0</v>
      </c>
      <c r="I49" s="20">
        <v>0</v>
      </c>
      <c r="J49" s="20">
        <v>23.7</v>
      </c>
      <c r="K49" s="20">
        <v>59.0747</v>
      </c>
      <c r="N49" s="25"/>
      <c r="O49" s="24"/>
    </row>
    <row r="50" spans="1:15" x14ac:dyDescent="0.25">
      <c r="A50" s="9">
        <v>42370</v>
      </c>
      <c r="B50" s="20">
        <v>0.45839999999999997</v>
      </c>
      <c r="C50" s="20">
        <v>0</v>
      </c>
      <c r="D50" s="20">
        <v>6.8914</v>
      </c>
      <c r="E50" s="20">
        <v>32.628599999999999</v>
      </c>
      <c r="F50" s="20">
        <v>161.46449999999999</v>
      </c>
      <c r="G50" s="20">
        <v>0.315</v>
      </c>
      <c r="H50" s="20">
        <v>0</v>
      </c>
      <c r="I50" s="20">
        <v>0</v>
      </c>
      <c r="J50" s="20">
        <v>23.7</v>
      </c>
      <c r="K50" s="20">
        <v>59.0747</v>
      </c>
      <c r="N50" s="25"/>
      <c r="O50" s="24"/>
    </row>
    <row r="51" spans="1:15" x14ac:dyDescent="0.25">
      <c r="A51" s="9">
        <v>42339</v>
      </c>
      <c r="B51" s="20">
        <v>0.45839999999999997</v>
      </c>
      <c r="C51" s="20">
        <v>0</v>
      </c>
      <c r="D51" s="20">
        <v>6.8914</v>
      </c>
      <c r="E51" s="20">
        <v>30</v>
      </c>
      <c r="F51" s="20">
        <v>154.46449999999999</v>
      </c>
      <c r="G51" s="20">
        <v>0.315</v>
      </c>
      <c r="H51" s="20">
        <v>0</v>
      </c>
      <c r="I51" s="20">
        <v>0</v>
      </c>
      <c r="J51" s="20">
        <v>16.5</v>
      </c>
      <c r="K51" s="20">
        <v>52.047400000000003</v>
      </c>
      <c r="N51" s="25"/>
      <c r="O51" s="24"/>
    </row>
    <row r="52" spans="1:15" x14ac:dyDescent="0.25">
      <c r="A52" s="9">
        <v>42309</v>
      </c>
      <c r="B52" s="20">
        <v>0.45839999999999997</v>
      </c>
      <c r="C52" s="20">
        <v>0</v>
      </c>
      <c r="D52" s="20">
        <v>6.8914</v>
      </c>
      <c r="E52" s="20">
        <v>30</v>
      </c>
      <c r="F52" s="20">
        <v>154.46449999999999</v>
      </c>
      <c r="G52" s="20">
        <v>0.315</v>
      </c>
      <c r="H52" s="20">
        <v>0</v>
      </c>
      <c r="I52" s="20">
        <v>0</v>
      </c>
      <c r="J52" s="20">
        <v>16.5</v>
      </c>
      <c r="K52" s="20">
        <v>52.047400000000003</v>
      </c>
      <c r="N52" s="25"/>
      <c r="O52" s="24"/>
    </row>
    <row r="53" spans="1:15" x14ac:dyDescent="0.25">
      <c r="A53" s="9">
        <v>42278</v>
      </c>
      <c r="B53" s="20">
        <v>0.45839999999999997</v>
      </c>
      <c r="C53" s="20">
        <v>0</v>
      </c>
      <c r="D53" s="20">
        <v>6.8914</v>
      </c>
      <c r="E53" s="20">
        <v>30</v>
      </c>
      <c r="F53" s="20">
        <v>154.46449999999999</v>
      </c>
      <c r="G53" s="20">
        <v>0.315</v>
      </c>
      <c r="H53" s="20">
        <v>0</v>
      </c>
      <c r="I53" s="20">
        <v>0</v>
      </c>
      <c r="J53" s="20">
        <v>16.5</v>
      </c>
      <c r="K53" s="20">
        <v>52.047400000000003</v>
      </c>
      <c r="N53" s="25"/>
      <c r="O53" s="24"/>
    </row>
    <row r="54" spans="1:15" x14ac:dyDescent="0.25">
      <c r="A54" s="9">
        <v>42248</v>
      </c>
      <c r="B54" s="20">
        <v>0.45839999999999997</v>
      </c>
      <c r="C54" s="20">
        <v>0</v>
      </c>
      <c r="D54" s="20">
        <v>6.8914</v>
      </c>
      <c r="E54" s="20">
        <v>30</v>
      </c>
      <c r="F54" s="20">
        <v>154.46449999999999</v>
      </c>
      <c r="G54" s="20">
        <v>0.315</v>
      </c>
      <c r="H54" s="20">
        <v>0</v>
      </c>
      <c r="I54" s="20">
        <v>0</v>
      </c>
      <c r="J54" s="20">
        <v>16.5</v>
      </c>
      <c r="K54" s="20">
        <v>52.047400000000003</v>
      </c>
      <c r="N54" s="25"/>
      <c r="O54" s="24"/>
    </row>
    <row r="55" spans="1:15" x14ac:dyDescent="0.25">
      <c r="A55" s="9">
        <v>42217</v>
      </c>
      <c r="B55" s="20">
        <v>0.45839999999999997</v>
      </c>
      <c r="C55" s="20">
        <v>0</v>
      </c>
      <c r="D55" s="20">
        <v>6.8914</v>
      </c>
      <c r="E55" s="20">
        <v>30</v>
      </c>
      <c r="F55" s="20">
        <v>154.46449999999999</v>
      </c>
      <c r="G55" s="20">
        <v>0.315</v>
      </c>
      <c r="H55" s="20">
        <v>0</v>
      </c>
      <c r="I55" s="20">
        <v>0</v>
      </c>
      <c r="J55" s="20">
        <v>16.5</v>
      </c>
      <c r="K55" s="20">
        <v>52.047400000000003</v>
      </c>
      <c r="N55" s="25"/>
      <c r="O55" s="24"/>
    </row>
    <row r="56" spans="1:15" x14ac:dyDescent="0.25">
      <c r="A56" s="9">
        <v>42186</v>
      </c>
      <c r="B56" s="20">
        <v>0.45839999999999997</v>
      </c>
      <c r="C56" s="20">
        <v>0</v>
      </c>
      <c r="D56" s="20">
        <v>6.8914</v>
      </c>
      <c r="E56" s="20">
        <v>30</v>
      </c>
      <c r="F56" s="20">
        <v>154.46449999999999</v>
      </c>
      <c r="G56" s="20">
        <v>0.315</v>
      </c>
      <c r="H56" s="20">
        <v>0</v>
      </c>
      <c r="I56" s="20">
        <v>0</v>
      </c>
      <c r="J56" s="20">
        <v>16.5</v>
      </c>
      <c r="K56" s="20">
        <v>52.047400000000003</v>
      </c>
      <c r="N56" s="25"/>
      <c r="O56" s="24"/>
    </row>
    <row r="57" spans="1:15" x14ac:dyDescent="0.25">
      <c r="A57" s="9">
        <v>42156</v>
      </c>
      <c r="B57" s="20">
        <v>0.45839999999999997</v>
      </c>
      <c r="C57" s="20">
        <v>0</v>
      </c>
      <c r="D57" s="20">
        <v>6.8914</v>
      </c>
      <c r="E57" s="20">
        <v>30</v>
      </c>
      <c r="F57" s="20">
        <v>154.46449999999999</v>
      </c>
      <c r="G57" s="20">
        <v>0.315</v>
      </c>
      <c r="H57" s="20">
        <v>0</v>
      </c>
      <c r="I57" s="20">
        <v>0</v>
      </c>
      <c r="J57" s="20">
        <v>16.5</v>
      </c>
      <c r="K57" s="20">
        <v>52.047400000000003</v>
      </c>
      <c r="N57" s="25"/>
      <c r="O57" s="24"/>
    </row>
    <row r="58" spans="1:15" x14ac:dyDescent="0.25">
      <c r="A58" s="9">
        <v>42125</v>
      </c>
      <c r="B58" s="20">
        <v>0.45839999999999997</v>
      </c>
      <c r="C58" s="20">
        <v>0</v>
      </c>
      <c r="D58" s="20">
        <v>6.8914</v>
      </c>
      <c r="E58" s="20">
        <v>30</v>
      </c>
      <c r="F58" s="20">
        <v>154.46449999999999</v>
      </c>
      <c r="G58" s="20">
        <v>0.315</v>
      </c>
      <c r="H58" s="20">
        <v>0</v>
      </c>
      <c r="I58" s="20">
        <v>0</v>
      </c>
      <c r="J58" s="20">
        <v>16.5</v>
      </c>
      <c r="K58" s="20">
        <v>52.047400000000003</v>
      </c>
      <c r="N58" s="25"/>
      <c r="O58" s="24"/>
    </row>
    <row r="59" spans="1:15" x14ac:dyDescent="0.25">
      <c r="A59" s="9">
        <v>42095</v>
      </c>
      <c r="B59" s="20">
        <v>0.45839999999999997</v>
      </c>
      <c r="C59" s="20">
        <v>0</v>
      </c>
      <c r="D59" s="20">
        <v>6.8914</v>
      </c>
      <c r="E59" s="20">
        <v>30</v>
      </c>
      <c r="F59" s="20">
        <v>154.46449999999999</v>
      </c>
      <c r="G59" s="20">
        <v>0.315</v>
      </c>
      <c r="H59" s="20">
        <v>0</v>
      </c>
      <c r="I59" s="20">
        <v>0</v>
      </c>
      <c r="J59" s="20">
        <v>16.5</v>
      </c>
      <c r="K59" s="20">
        <v>52.047400000000003</v>
      </c>
      <c r="N59" s="25"/>
      <c r="O59" s="24"/>
    </row>
    <row r="60" spans="1:15" x14ac:dyDescent="0.25">
      <c r="A60" s="9">
        <v>42064</v>
      </c>
      <c r="B60" s="20">
        <v>0.45839999999999997</v>
      </c>
      <c r="C60" s="20">
        <v>0</v>
      </c>
      <c r="D60" s="20">
        <v>6.8914</v>
      </c>
      <c r="E60" s="20">
        <v>30</v>
      </c>
      <c r="F60" s="20">
        <v>154.46449999999999</v>
      </c>
      <c r="G60" s="20">
        <v>0.315</v>
      </c>
      <c r="H60" s="20">
        <v>0</v>
      </c>
      <c r="I60" s="20">
        <v>0</v>
      </c>
      <c r="J60" s="20">
        <v>16.5</v>
      </c>
      <c r="K60" s="20">
        <v>52.047400000000003</v>
      </c>
      <c r="N60" s="25"/>
      <c r="O60" s="24"/>
    </row>
    <row r="61" spans="1:15" x14ac:dyDescent="0.25">
      <c r="A61" s="9">
        <v>42036</v>
      </c>
      <c r="B61" s="20">
        <v>0.45839999999999997</v>
      </c>
      <c r="C61" s="20">
        <v>0</v>
      </c>
      <c r="D61" s="20">
        <v>6.8914</v>
      </c>
      <c r="E61" s="20">
        <v>30</v>
      </c>
      <c r="F61" s="20">
        <v>154.46449999999999</v>
      </c>
      <c r="G61" s="20">
        <v>0.315</v>
      </c>
      <c r="H61" s="20">
        <v>0</v>
      </c>
      <c r="I61" s="20">
        <v>0</v>
      </c>
      <c r="J61" s="20">
        <v>16.5</v>
      </c>
      <c r="K61" s="20">
        <v>52.047400000000003</v>
      </c>
      <c r="N61" s="25"/>
      <c r="O61" s="24"/>
    </row>
    <row r="62" spans="1:15" x14ac:dyDescent="0.25">
      <c r="A62" s="9">
        <v>42005</v>
      </c>
      <c r="B62" s="20">
        <v>0.45839999999999997</v>
      </c>
      <c r="C62" s="20">
        <v>0</v>
      </c>
      <c r="D62" s="20">
        <v>6.8914</v>
      </c>
      <c r="E62" s="20">
        <v>30</v>
      </c>
      <c r="F62" s="20">
        <v>154.46449999999999</v>
      </c>
      <c r="G62" s="20">
        <v>0.315</v>
      </c>
      <c r="H62" s="20">
        <v>0</v>
      </c>
      <c r="I62" s="20">
        <v>0</v>
      </c>
      <c r="J62" s="20">
        <v>16.5</v>
      </c>
      <c r="K62" s="20">
        <v>52.047400000000003</v>
      </c>
      <c r="N62" s="25"/>
      <c r="O62" s="24"/>
    </row>
    <row r="63" spans="1:15" x14ac:dyDescent="0.25">
      <c r="A63" s="9">
        <v>41974</v>
      </c>
      <c r="B63" s="20">
        <v>0.45839999999999997</v>
      </c>
      <c r="C63" s="20">
        <v>4.5699999999999998E-2</v>
      </c>
      <c r="D63" s="20">
        <v>6.8914</v>
      </c>
      <c r="E63" s="20">
        <v>16.7</v>
      </c>
      <c r="F63" s="20">
        <v>134</v>
      </c>
      <c r="G63" s="20">
        <v>0.315</v>
      </c>
      <c r="H63" s="20">
        <v>0</v>
      </c>
      <c r="I63" s="20">
        <v>0</v>
      </c>
      <c r="J63" s="20">
        <v>14.5</v>
      </c>
      <c r="K63" s="20">
        <v>47</v>
      </c>
      <c r="N63" s="25"/>
      <c r="O63" s="24"/>
    </row>
    <row r="64" spans="1:15" x14ac:dyDescent="0.25">
      <c r="A64" s="9">
        <v>41944</v>
      </c>
      <c r="B64" s="20">
        <v>0.45839999999999997</v>
      </c>
      <c r="C64" s="20">
        <v>4.5699999999999998E-2</v>
      </c>
      <c r="D64" s="20">
        <v>6.8914</v>
      </c>
      <c r="E64" s="20">
        <v>16.7</v>
      </c>
      <c r="F64" s="20">
        <v>134</v>
      </c>
      <c r="G64" s="20">
        <v>0.315</v>
      </c>
      <c r="H64" s="20">
        <v>0</v>
      </c>
      <c r="I64" s="20">
        <v>0</v>
      </c>
      <c r="J64" s="20">
        <v>14.5</v>
      </c>
      <c r="K64" s="20">
        <v>47</v>
      </c>
      <c r="N64" s="25"/>
      <c r="O64" s="24"/>
    </row>
    <row r="65" spans="1:15" x14ac:dyDescent="0.25">
      <c r="A65" s="9">
        <v>41913</v>
      </c>
      <c r="B65" s="20">
        <v>0.45839999999999997</v>
      </c>
      <c r="C65" s="20">
        <v>4.5699999999999998E-2</v>
      </c>
      <c r="D65" s="20">
        <v>6.8914</v>
      </c>
      <c r="E65" s="20">
        <v>16.7</v>
      </c>
      <c r="F65" s="20">
        <v>134</v>
      </c>
      <c r="G65" s="20">
        <v>0.315</v>
      </c>
      <c r="H65" s="20">
        <v>0</v>
      </c>
      <c r="I65" s="20">
        <v>0</v>
      </c>
      <c r="J65" s="20">
        <v>14.5</v>
      </c>
      <c r="K65" s="20">
        <v>47</v>
      </c>
      <c r="N65" s="25"/>
      <c r="O65" s="24"/>
    </row>
    <row r="66" spans="1:15" x14ac:dyDescent="0.25">
      <c r="A66" s="9">
        <v>41883</v>
      </c>
      <c r="B66" s="20">
        <v>0.45839999999999997</v>
      </c>
      <c r="C66" s="20">
        <v>4.5699999999999998E-2</v>
      </c>
      <c r="D66" s="20">
        <v>6.8914</v>
      </c>
      <c r="E66" s="20">
        <v>16.7</v>
      </c>
      <c r="F66" s="20">
        <v>134</v>
      </c>
      <c r="G66" s="20">
        <v>0.315</v>
      </c>
      <c r="H66" s="20">
        <v>0</v>
      </c>
      <c r="I66" s="20">
        <v>0</v>
      </c>
      <c r="J66" s="20">
        <v>14.5</v>
      </c>
      <c r="K66" s="20">
        <v>47</v>
      </c>
      <c r="N66" s="25"/>
      <c r="O66" s="24"/>
    </row>
    <row r="67" spans="1:15" x14ac:dyDescent="0.25">
      <c r="A67" s="9">
        <v>41852</v>
      </c>
      <c r="B67" s="20">
        <v>0.45839999999999997</v>
      </c>
      <c r="C67" s="20">
        <v>4.5699999999999998E-2</v>
      </c>
      <c r="D67" s="20">
        <v>6.8914</v>
      </c>
      <c r="E67" s="20">
        <v>16.7</v>
      </c>
      <c r="F67" s="20">
        <v>134</v>
      </c>
      <c r="G67" s="20">
        <v>0.315</v>
      </c>
      <c r="H67" s="20">
        <v>0</v>
      </c>
      <c r="I67" s="20">
        <v>0</v>
      </c>
      <c r="J67" s="20">
        <v>14.5</v>
      </c>
      <c r="K67" s="20">
        <v>47</v>
      </c>
      <c r="N67" s="25"/>
      <c r="O67" s="24"/>
    </row>
    <row r="68" spans="1:15" x14ac:dyDescent="0.25">
      <c r="A68" s="9">
        <v>41821</v>
      </c>
      <c r="B68" s="20">
        <v>0.45839999999999997</v>
      </c>
      <c r="C68" s="20">
        <v>4.5699999999999998E-2</v>
      </c>
      <c r="D68" s="20">
        <v>6.8914</v>
      </c>
      <c r="E68" s="20">
        <v>16.7</v>
      </c>
      <c r="F68" s="20">
        <v>134</v>
      </c>
      <c r="G68" s="20">
        <v>0.315</v>
      </c>
      <c r="H68" s="20">
        <v>0</v>
      </c>
      <c r="I68" s="20">
        <v>0</v>
      </c>
      <c r="J68" s="20">
        <v>14.5</v>
      </c>
      <c r="K68" s="20">
        <v>47</v>
      </c>
      <c r="N68" s="25"/>
      <c r="O68" s="24"/>
    </row>
    <row r="69" spans="1:15" x14ac:dyDescent="0.25">
      <c r="A69" s="9">
        <v>41791</v>
      </c>
      <c r="B69" s="20">
        <v>0.45839999999999997</v>
      </c>
      <c r="C69" s="20">
        <v>4.5699999999999998E-2</v>
      </c>
      <c r="D69" s="20">
        <v>6.8914</v>
      </c>
      <c r="E69" s="20">
        <v>16.7</v>
      </c>
      <c r="F69" s="20">
        <v>134</v>
      </c>
      <c r="G69" s="20">
        <v>0.315</v>
      </c>
      <c r="H69" s="20">
        <v>0</v>
      </c>
      <c r="I69" s="20">
        <v>0</v>
      </c>
      <c r="J69" s="20">
        <v>14.5</v>
      </c>
      <c r="K69" s="20">
        <v>47</v>
      </c>
      <c r="N69" s="25"/>
      <c r="O69" s="24"/>
    </row>
    <row r="70" spans="1:15" x14ac:dyDescent="0.25">
      <c r="A70" s="9">
        <v>41760</v>
      </c>
      <c r="B70" s="20">
        <v>0.45839999999999997</v>
      </c>
      <c r="C70" s="20">
        <v>4.5699999999999998E-2</v>
      </c>
      <c r="D70" s="20">
        <v>6.8914</v>
      </c>
      <c r="E70" s="20">
        <v>16.7</v>
      </c>
      <c r="F70" s="20">
        <v>134</v>
      </c>
      <c r="G70" s="20">
        <v>0.315</v>
      </c>
      <c r="H70" s="20">
        <v>0</v>
      </c>
      <c r="I70" s="20">
        <v>0</v>
      </c>
      <c r="J70" s="20">
        <v>14.5</v>
      </c>
      <c r="K70" s="20">
        <v>47</v>
      </c>
      <c r="N70" s="25"/>
      <c r="O70" s="24"/>
    </row>
    <row r="71" spans="1:15" x14ac:dyDescent="0.25">
      <c r="A71" s="9">
        <v>41730</v>
      </c>
      <c r="B71" s="20">
        <v>0.45839999999999997</v>
      </c>
      <c r="C71" s="20">
        <v>4.5699999999999998E-2</v>
      </c>
      <c r="D71" s="20">
        <v>6.8914</v>
      </c>
      <c r="E71" s="20">
        <v>16.7</v>
      </c>
      <c r="F71" s="20">
        <v>134</v>
      </c>
      <c r="G71" s="20">
        <v>0.315</v>
      </c>
      <c r="H71" s="20">
        <v>0</v>
      </c>
      <c r="I71" s="20">
        <v>0</v>
      </c>
      <c r="J71" s="20">
        <v>14.5</v>
      </c>
      <c r="K71" s="20">
        <v>47</v>
      </c>
      <c r="N71" s="25"/>
      <c r="O71" s="24"/>
    </row>
    <row r="72" spans="1:15" x14ac:dyDescent="0.25">
      <c r="A72" s="9">
        <v>41699</v>
      </c>
      <c r="B72" s="20">
        <v>0.45839999999999997</v>
      </c>
      <c r="C72" s="20">
        <v>4.5699999999999998E-2</v>
      </c>
      <c r="D72" s="20">
        <v>6.8914</v>
      </c>
      <c r="E72" s="20">
        <v>16.7</v>
      </c>
      <c r="F72" s="20">
        <v>134</v>
      </c>
      <c r="G72" s="20">
        <v>0.315</v>
      </c>
      <c r="H72" s="20">
        <v>0</v>
      </c>
      <c r="I72" s="20">
        <v>0</v>
      </c>
      <c r="J72" s="20">
        <v>14.5</v>
      </c>
      <c r="K72" s="20">
        <v>47</v>
      </c>
      <c r="N72" s="25"/>
      <c r="O72" s="24"/>
    </row>
    <row r="73" spans="1:15" x14ac:dyDescent="0.25">
      <c r="A73" s="9">
        <v>41671</v>
      </c>
      <c r="B73" s="20">
        <v>0.45839999999999997</v>
      </c>
      <c r="C73" s="20">
        <v>4.5699999999999998E-2</v>
      </c>
      <c r="D73" s="20">
        <v>6.8914</v>
      </c>
      <c r="E73" s="20">
        <v>16.7</v>
      </c>
      <c r="F73" s="20">
        <v>134</v>
      </c>
      <c r="G73" s="20">
        <v>0.315</v>
      </c>
      <c r="H73" s="20">
        <v>0</v>
      </c>
      <c r="I73" s="20">
        <v>0</v>
      </c>
      <c r="J73" s="20">
        <v>14.5</v>
      </c>
      <c r="K73" s="20">
        <v>47</v>
      </c>
      <c r="N73" s="25"/>
      <c r="O73" s="24"/>
    </row>
    <row r="74" spans="1:15" x14ac:dyDescent="0.25">
      <c r="A74" s="9">
        <v>41640</v>
      </c>
      <c r="B74" s="20">
        <v>0.45839999999999997</v>
      </c>
      <c r="C74" s="20">
        <v>4.5699999999999998E-2</v>
      </c>
      <c r="D74" s="20">
        <v>6.8914</v>
      </c>
      <c r="E74" s="20">
        <v>16.7</v>
      </c>
      <c r="F74" s="20">
        <v>131</v>
      </c>
      <c r="G74" s="20">
        <v>0.315</v>
      </c>
      <c r="H74" s="20">
        <v>0</v>
      </c>
      <c r="I74" s="20">
        <v>0</v>
      </c>
      <c r="J74" s="20">
        <v>14.5</v>
      </c>
      <c r="K74" s="20">
        <v>45</v>
      </c>
      <c r="N74" s="25"/>
      <c r="O74" s="24"/>
    </row>
    <row r="75" spans="1:15" x14ac:dyDescent="0.25">
      <c r="A75" s="9">
        <v>41609</v>
      </c>
      <c r="B75" s="20">
        <v>0.45839999999999997</v>
      </c>
      <c r="C75" s="20">
        <v>4.5699999999999998E-2</v>
      </c>
      <c r="D75" s="20">
        <v>6.8914</v>
      </c>
      <c r="E75" s="20">
        <v>15.1</v>
      </c>
      <c r="F75" s="20">
        <v>131</v>
      </c>
      <c r="G75" s="20">
        <v>0.315</v>
      </c>
      <c r="H75" s="20">
        <v>0</v>
      </c>
      <c r="I75" s="20">
        <v>0</v>
      </c>
      <c r="J75" s="20">
        <v>12.5</v>
      </c>
      <c r="K75" s="20">
        <v>45</v>
      </c>
      <c r="N75" s="25"/>
      <c r="O75" s="24"/>
    </row>
    <row r="76" spans="1:15" x14ac:dyDescent="0.25">
      <c r="A76" s="9">
        <v>41579</v>
      </c>
      <c r="B76" s="20">
        <v>0.45839999999999997</v>
      </c>
      <c r="C76" s="20">
        <v>4.5699999999999998E-2</v>
      </c>
      <c r="D76" s="20">
        <v>6.8914</v>
      </c>
      <c r="E76" s="20">
        <v>15.1</v>
      </c>
      <c r="F76" s="20">
        <v>131</v>
      </c>
      <c r="G76" s="20">
        <v>0.315</v>
      </c>
      <c r="H76" s="20">
        <v>0</v>
      </c>
      <c r="I76" s="20">
        <v>0</v>
      </c>
      <c r="J76" s="20">
        <v>12.5</v>
      </c>
      <c r="K76" s="20">
        <v>45</v>
      </c>
      <c r="N76" s="25"/>
      <c r="O76" s="24"/>
    </row>
    <row r="77" spans="1:15" x14ac:dyDescent="0.25">
      <c r="A77" s="9">
        <v>41548</v>
      </c>
      <c r="B77" s="20">
        <v>0.45839999999999997</v>
      </c>
      <c r="C77" s="20">
        <v>4.5699999999999998E-2</v>
      </c>
      <c r="D77" s="20">
        <v>6.8914</v>
      </c>
      <c r="E77" s="20">
        <v>15.1</v>
      </c>
      <c r="F77" s="20">
        <v>131</v>
      </c>
      <c r="G77" s="20">
        <v>0.315</v>
      </c>
      <c r="H77" s="20">
        <v>0</v>
      </c>
      <c r="I77" s="20">
        <v>0</v>
      </c>
      <c r="J77" s="20">
        <v>12.5</v>
      </c>
      <c r="K77" s="20">
        <v>45</v>
      </c>
      <c r="N77" s="25"/>
      <c r="O77" s="24"/>
    </row>
    <row r="78" spans="1:15" x14ac:dyDescent="0.25">
      <c r="A78" s="9">
        <v>41518</v>
      </c>
      <c r="B78" s="20">
        <v>0.45839999999999997</v>
      </c>
      <c r="C78" s="20">
        <v>4.5699999999999998E-2</v>
      </c>
      <c r="D78" s="20">
        <v>6.8914</v>
      </c>
      <c r="E78" s="20">
        <v>15.1</v>
      </c>
      <c r="F78" s="20">
        <v>131</v>
      </c>
      <c r="G78" s="20">
        <v>0.315</v>
      </c>
      <c r="H78" s="20">
        <v>0</v>
      </c>
      <c r="I78" s="20">
        <v>0</v>
      </c>
      <c r="J78" s="20">
        <v>12.5</v>
      </c>
      <c r="K78" s="20">
        <v>45</v>
      </c>
      <c r="N78" s="25"/>
      <c r="O78" s="24"/>
    </row>
    <row r="79" spans="1:15" x14ac:dyDescent="0.25">
      <c r="A79" s="9">
        <v>41487</v>
      </c>
      <c r="B79" s="20">
        <v>0.45839999999999997</v>
      </c>
      <c r="C79" s="20">
        <v>4.5699999999999998E-2</v>
      </c>
      <c r="D79" s="20">
        <v>6.8914</v>
      </c>
      <c r="E79" s="20">
        <v>15.1</v>
      </c>
      <c r="F79" s="20">
        <v>131</v>
      </c>
      <c r="G79" s="20">
        <v>0.315</v>
      </c>
      <c r="H79" s="20">
        <v>0</v>
      </c>
      <c r="I79" s="20">
        <v>0</v>
      </c>
      <c r="J79" s="20">
        <v>12.5</v>
      </c>
      <c r="K79" s="20">
        <v>45</v>
      </c>
      <c r="N79" s="25"/>
      <c r="O79" s="24"/>
    </row>
    <row r="80" spans="1:15" x14ac:dyDescent="0.25">
      <c r="A80" s="9">
        <v>41456</v>
      </c>
      <c r="B80" s="20">
        <v>0.45839999999999997</v>
      </c>
      <c r="C80" s="20">
        <v>4.5699999999999998E-2</v>
      </c>
      <c r="D80" s="20">
        <v>6.8914</v>
      </c>
      <c r="E80" s="20">
        <v>15.1</v>
      </c>
      <c r="F80" s="20">
        <v>131</v>
      </c>
      <c r="G80" s="20">
        <v>0.315</v>
      </c>
      <c r="H80" s="20">
        <v>0</v>
      </c>
      <c r="I80" s="20">
        <v>0</v>
      </c>
      <c r="J80" s="20">
        <v>12.5</v>
      </c>
      <c r="K80" s="20">
        <v>45</v>
      </c>
      <c r="N80" s="25"/>
      <c r="O80" s="24"/>
    </row>
    <row r="81" spans="1:15" x14ac:dyDescent="0.25">
      <c r="A81" s="9">
        <v>41426</v>
      </c>
      <c r="B81" s="20">
        <v>0.45839999999999997</v>
      </c>
      <c r="C81" s="20">
        <v>4.5699999999999998E-2</v>
      </c>
      <c r="D81" s="20">
        <v>6.8914</v>
      </c>
      <c r="E81" s="20">
        <v>15</v>
      </c>
      <c r="F81" s="20">
        <v>131</v>
      </c>
      <c r="G81" s="20">
        <v>0.315</v>
      </c>
      <c r="H81" s="20">
        <v>0</v>
      </c>
      <c r="I81" s="20">
        <v>0</v>
      </c>
      <c r="J81" s="20">
        <v>12</v>
      </c>
      <c r="K81" s="20">
        <v>45</v>
      </c>
      <c r="N81" s="25"/>
      <c r="O81" s="24"/>
    </row>
    <row r="82" spans="1:15" x14ac:dyDescent="0.25">
      <c r="A82" s="9">
        <v>41395</v>
      </c>
      <c r="B82" s="20">
        <v>0.45839999999999997</v>
      </c>
      <c r="C82" s="20">
        <v>4.5699999999999998E-2</v>
      </c>
      <c r="D82" s="20">
        <v>6.8914</v>
      </c>
      <c r="E82" s="20">
        <v>15</v>
      </c>
      <c r="F82" s="20">
        <v>131</v>
      </c>
      <c r="G82" s="20">
        <v>0.315</v>
      </c>
      <c r="H82" s="20">
        <v>0</v>
      </c>
      <c r="I82" s="20">
        <v>0</v>
      </c>
      <c r="J82" s="20">
        <v>12</v>
      </c>
      <c r="K82" s="20">
        <v>45</v>
      </c>
      <c r="N82" s="25"/>
      <c r="O82" s="24"/>
    </row>
    <row r="83" spans="1:15" x14ac:dyDescent="0.25">
      <c r="A83" s="9">
        <v>41365</v>
      </c>
      <c r="B83" s="20">
        <v>0.45839999999999997</v>
      </c>
      <c r="C83" s="20">
        <v>4.5699999999999998E-2</v>
      </c>
      <c r="D83" s="20">
        <v>6.8914</v>
      </c>
      <c r="E83" s="20">
        <v>15</v>
      </c>
      <c r="F83" s="20">
        <v>131</v>
      </c>
      <c r="G83" s="20">
        <v>0.315</v>
      </c>
      <c r="H83" s="20">
        <v>0</v>
      </c>
      <c r="I83" s="20">
        <v>0</v>
      </c>
      <c r="J83" s="20">
        <v>12</v>
      </c>
      <c r="K83" s="20">
        <v>45</v>
      </c>
      <c r="N83" s="25"/>
      <c r="O83" s="24"/>
    </row>
    <row r="84" spans="1:15" x14ac:dyDescent="0.25">
      <c r="A84" s="9">
        <v>41334</v>
      </c>
      <c r="B84" s="20">
        <v>0.45839999999999997</v>
      </c>
      <c r="C84" s="20">
        <v>4.5699999999999998E-2</v>
      </c>
      <c r="D84" s="20">
        <v>6.8914</v>
      </c>
      <c r="E84" s="20">
        <v>15</v>
      </c>
      <c r="F84" s="20">
        <v>131</v>
      </c>
      <c r="G84" s="20">
        <v>0.315</v>
      </c>
      <c r="H84" s="20">
        <v>0</v>
      </c>
      <c r="I84" s="20">
        <v>0</v>
      </c>
      <c r="J84" s="20">
        <v>12</v>
      </c>
      <c r="K84" s="20">
        <v>45</v>
      </c>
      <c r="N84" s="25"/>
      <c r="O84" s="24"/>
    </row>
    <row r="85" spans="1:15" x14ac:dyDescent="0.25">
      <c r="A85" s="9">
        <v>41306</v>
      </c>
      <c r="B85" s="20">
        <v>0.45839999999999997</v>
      </c>
      <c r="C85" s="20">
        <v>4.5699999999999998E-2</v>
      </c>
      <c r="D85" s="20">
        <v>6.8914</v>
      </c>
      <c r="E85" s="20">
        <v>15</v>
      </c>
      <c r="F85" s="20">
        <v>131</v>
      </c>
      <c r="G85" s="20">
        <v>0.315</v>
      </c>
      <c r="H85" s="20">
        <v>0</v>
      </c>
      <c r="I85" s="20">
        <v>0</v>
      </c>
      <c r="J85" s="20">
        <v>12</v>
      </c>
      <c r="K85" s="20">
        <v>45</v>
      </c>
      <c r="N85" s="25"/>
      <c r="O85" s="24"/>
    </row>
    <row r="86" spans="1:15" x14ac:dyDescent="0.25">
      <c r="A86" s="9">
        <v>41275</v>
      </c>
      <c r="B86" s="20">
        <v>0.45839999999999997</v>
      </c>
      <c r="C86" s="20">
        <v>6.7000000000000004E-2</v>
      </c>
      <c r="D86" s="20">
        <v>6.8914</v>
      </c>
      <c r="E86" s="20">
        <v>9.3581000000000003</v>
      </c>
      <c r="F86" s="20">
        <v>128</v>
      </c>
      <c r="G86" s="20">
        <v>0.315</v>
      </c>
      <c r="H86" s="20">
        <v>0</v>
      </c>
      <c r="I86" s="20">
        <v>0</v>
      </c>
      <c r="J86" s="20">
        <v>11</v>
      </c>
      <c r="K86" s="20">
        <v>43</v>
      </c>
      <c r="N86" s="25"/>
      <c r="O86" s="24"/>
    </row>
    <row r="87" spans="1:15" x14ac:dyDescent="0.25">
      <c r="A87" s="9">
        <v>41244</v>
      </c>
      <c r="B87" s="20">
        <v>0.45839999999999997</v>
      </c>
      <c r="C87" s="20">
        <v>6.7000000000000004E-2</v>
      </c>
      <c r="D87" s="20">
        <v>6.8914</v>
      </c>
      <c r="E87" s="20">
        <v>9.3581000000000003</v>
      </c>
      <c r="F87" s="20">
        <v>128</v>
      </c>
      <c r="G87" s="20">
        <v>0.315</v>
      </c>
      <c r="H87" s="20">
        <v>0</v>
      </c>
      <c r="I87" s="20">
        <v>0</v>
      </c>
      <c r="J87" s="20">
        <v>11</v>
      </c>
      <c r="K87" s="20">
        <v>43</v>
      </c>
      <c r="N87" s="25"/>
      <c r="O87" s="24"/>
    </row>
    <row r="88" spans="1:15" x14ac:dyDescent="0.25">
      <c r="A88" s="9">
        <v>41214</v>
      </c>
      <c r="B88" s="20">
        <v>0.45839999999999997</v>
      </c>
      <c r="C88" s="20">
        <v>6.7000000000000004E-2</v>
      </c>
      <c r="D88" s="20">
        <v>6.8914</v>
      </c>
      <c r="E88" s="20">
        <v>9.3581000000000003</v>
      </c>
      <c r="F88" s="20">
        <v>128</v>
      </c>
      <c r="G88" s="20">
        <v>0.315</v>
      </c>
      <c r="H88" s="20">
        <v>0</v>
      </c>
      <c r="I88" s="20">
        <v>0</v>
      </c>
      <c r="J88" s="20">
        <v>11</v>
      </c>
      <c r="K88" s="20">
        <v>43</v>
      </c>
      <c r="N88" s="25"/>
      <c r="O88" s="24"/>
    </row>
    <row r="89" spans="1:15" x14ac:dyDescent="0.25">
      <c r="A89" s="9">
        <v>41183</v>
      </c>
      <c r="B89" s="20">
        <v>0.45839999999999997</v>
      </c>
      <c r="C89" s="20">
        <v>6.7000000000000004E-2</v>
      </c>
      <c r="D89" s="20">
        <v>6.8914</v>
      </c>
      <c r="E89" s="20">
        <v>9.3581000000000003</v>
      </c>
      <c r="F89" s="20">
        <v>128</v>
      </c>
      <c r="G89" s="20">
        <v>0.315</v>
      </c>
      <c r="H89" s="20">
        <v>0</v>
      </c>
      <c r="I89" s="20">
        <v>0</v>
      </c>
      <c r="J89" s="20">
        <v>11</v>
      </c>
      <c r="K89" s="20">
        <v>43</v>
      </c>
      <c r="N89" s="25"/>
      <c r="O89" s="24"/>
    </row>
    <row r="90" spans="1:15" x14ac:dyDescent="0.25">
      <c r="A90" s="9">
        <v>41153</v>
      </c>
      <c r="B90" s="20">
        <v>0.45839999999999997</v>
      </c>
      <c r="C90" s="20">
        <v>6.7000000000000004E-2</v>
      </c>
      <c r="D90" s="20">
        <v>6.8914</v>
      </c>
      <c r="E90" s="20">
        <v>9.3581000000000003</v>
      </c>
      <c r="F90" s="20">
        <v>128</v>
      </c>
      <c r="G90" s="20">
        <v>0.315</v>
      </c>
      <c r="H90" s="20">
        <v>0</v>
      </c>
      <c r="I90" s="20">
        <v>0</v>
      </c>
      <c r="J90" s="20">
        <v>11</v>
      </c>
      <c r="K90" s="20">
        <v>43</v>
      </c>
      <c r="N90" s="25"/>
      <c r="O90" s="24"/>
    </row>
    <row r="91" spans="1:15" x14ac:dyDescent="0.25">
      <c r="A91" s="9">
        <v>41122</v>
      </c>
      <c r="B91" s="20">
        <v>0.45839999999999997</v>
      </c>
      <c r="C91" s="20">
        <v>6.7000000000000004E-2</v>
      </c>
      <c r="D91" s="20">
        <v>6.8914</v>
      </c>
      <c r="E91" s="20">
        <v>9.3581000000000003</v>
      </c>
      <c r="F91" s="20">
        <v>128</v>
      </c>
      <c r="G91" s="20">
        <v>0.315</v>
      </c>
      <c r="H91" s="20">
        <v>0</v>
      </c>
      <c r="I91" s="20">
        <v>0</v>
      </c>
      <c r="J91" s="20">
        <v>11</v>
      </c>
      <c r="K91" s="20">
        <v>43</v>
      </c>
      <c r="N91" s="25"/>
      <c r="O91" s="24"/>
    </row>
    <row r="92" spans="1:15" x14ac:dyDescent="0.25">
      <c r="A92" s="9">
        <v>41091</v>
      </c>
      <c r="B92" s="20">
        <v>0.45839999999999997</v>
      </c>
      <c r="C92" s="20">
        <v>6.7000000000000004E-2</v>
      </c>
      <c r="D92" s="20">
        <v>6.8914</v>
      </c>
      <c r="E92" s="20">
        <v>9.3581000000000003</v>
      </c>
      <c r="F92" s="20">
        <v>128</v>
      </c>
      <c r="G92" s="20">
        <v>0.315</v>
      </c>
      <c r="H92" s="20">
        <v>0</v>
      </c>
      <c r="I92" s="20">
        <v>0</v>
      </c>
      <c r="J92" s="20">
        <v>11</v>
      </c>
      <c r="K92" s="20">
        <v>43</v>
      </c>
      <c r="N92" s="25"/>
      <c r="O92" s="24"/>
    </row>
    <row r="93" spans="1:15" x14ac:dyDescent="0.25">
      <c r="A93" s="9">
        <v>41061</v>
      </c>
      <c r="B93" s="20">
        <v>0.45839999999999997</v>
      </c>
      <c r="C93" s="20">
        <v>6.7000000000000004E-2</v>
      </c>
      <c r="D93" s="20">
        <v>6.8914</v>
      </c>
      <c r="E93" s="20">
        <v>9.0381</v>
      </c>
      <c r="F93" s="20">
        <v>128</v>
      </c>
      <c r="G93" s="20">
        <v>0.315</v>
      </c>
      <c r="H93" s="20">
        <v>0</v>
      </c>
      <c r="I93" s="20">
        <v>0</v>
      </c>
      <c r="J93" s="20">
        <v>9.5</v>
      </c>
      <c r="K93" s="20">
        <v>43</v>
      </c>
      <c r="N93" s="25"/>
      <c r="O93" s="24"/>
    </row>
    <row r="94" spans="1:15" x14ac:dyDescent="0.25">
      <c r="A94" s="9">
        <v>41030</v>
      </c>
      <c r="B94" s="20">
        <v>0.45839999999999997</v>
      </c>
      <c r="C94" s="20">
        <v>6.7000000000000004E-2</v>
      </c>
      <c r="D94" s="20">
        <v>6.8914</v>
      </c>
      <c r="E94" s="20">
        <v>9.0381</v>
      </c>
      <c r="F94" s="20">
        <v>128</v>
      </c>
      <c r="G94" s="20">
        <v>0.315</v>
      </c>
      <c r="H94" s="20">
        <v>0</v>
      </c>
      <c r="I94" s="20">
        <v>0</v>
      </c>
      <c r="J94" s="20">
        <v>9.5</v>
      </c>
      <c r="K94" s="20">
        <v>43</v>
      </c>
      <c r="N94" s="25"/>
      <c r="O94" s="24"/>
    </row>
    <row r="95" spans="1:15" x14ac:dyDescent="0.25">
      <c r="A95" s="9">
        <v>41000</v>
      </c>
      <c r="B95" s="20">
        <v>0.45839999999999997</v>
      </c>
      <c r="C95" s="20">
        <v>6.7000000000000004E-2</v>
      </c>
      <c r="D95" s="20">
        <v>6.8914</v>
      </c>
      <c r="E95" s="20">
        <v>9.0381</v>
      </c>
      <c r="F95" s="20">
        <v>128</v>
      </c>
      <c r="G95" s="20">
        <v>0.315</v>
      </c>
      <c r="H95" s="20">
        <v>0</v>
      </c>
      <c r="I95" s="20">
        <v>0</v>
      </c>
      <c r="J95" s="20">
        <v>9.5</v>
      </c>
      <c r="K95" s="20">
        <v>43</v>
      </c>
      <c r="N95" s="25"/>
      <c r="O95" s="24"/>
    </row>
    <row r="96" spans="1:15" x14ac:dyDescent="0.25">
      <c r="A96" s="9">
        <v>40969</v>
      </c>
      <c r="B96" s="20">
        <v>0.45839999999999997</v>
      </c>
      <c r="C96" s="20">
        <v>6.7000000000000004E-2</v>
      </c>
      <c r="D96" s="20">
        <v>6.8914</v>
      </c>
      <c r="E96" s="20">
        <v>9.0381</v>
      </c>
      <c r="F96" s="20">
        <v>128</v>
      </c>
      <c r="G96" s="20">
        <v>0.315</v>
      </c>
      <c r="H96" s="20">
        <v>0</v>
      </c>
      <c r="I96" s="20">
        <v>0</v>
      </c>
      <c r="J96" s="20">
        <v>9.5</v>
      </c>
      <c r="K96" s="20">
        <v>43</v>
      </c>
      <c r="N96" s="25"/>
      <c r="O96" s="24"/>
    </row>
    <row r="97" spans="1:15" x14ac:dyDescent="0.25">
      <c r="A97" s="9">
        <v>40940</v>
      </c>
      <c r="B97" s="20">
        <v>0.45839999999999997</v>
      </c>
      <c r="C97" s="20">
        <v>6.7000000000000004E-2</v>
      </c>
      <c r="D97" s="20">
        <v>6.8914</v>
      </c>
      <c r="E97" s="20">
        <v>9.0381</v>
      </c>
      <c r="F97" s="20">
        <v>128</v>
      </c>
      <c r="G97" s="20">
        <v>0.315</v>
      </c>
      <c r="H97" s="20">
        <v>0</v>
      </c>
      <c r="I97" s="20">
        <v>0</v>
      </c>
      <c r="J97" s="20">
        <v>9.5</v>
      </c>
      <c r="K97" s="20">
        <v>43</v>
      </c>
      <c r="N97" s="25"/>
      <c r="O97" s="24"/>
    </row>
    <row r="98" spans="1:15" x14ac:dyDescent="0.25">
      <c r="A98" s="9">
        <v>40909</v>
      </c>
      <c r="B98" s="20">
        <v>0.45839999999999997</v>
      </c>
      <c r="C98" s="20">
        <v>7.9200000000000007E-2</v>
      </c>
      <c r="D98" s="20">
        <v>6.8914</v>
      </c>
      <c r="E98" s="20">
        <v>9.0381</v>
      </c>
      <c r="F98" s="20" t="s">
        <v>33</v>
      </c>
      <c r="G98" s="20">
        <v>0.315</v>
      </c>
      <c r="H98" s="20">
        <v>0</v>
      </c>
      <c r="I98" s="20">
        <v>0</v>
      </c>
      <c r="J98" s="20">
        <v>7.9610000000000003</v>
      </c>
      <c r="K98" s="20" t="s">
        <v>33</v>
      </c>
      <c r="N98" s="25"/>
      <c r="O98" s="24"/>
    </row>
    <row r="99" spans="1:15" x14ac:dyDescent="0.25">
      <c r="A99" s="9">
        <v>40878</v>
      </c>
      <c r="B99" s="20">
        <v>0.45839999999999997</v>
      </c>
      <c r="C99" s="20">
        <v>7.9200000000000007E-2</v>
      </c>
      <c r="D99" s="20">
        <v>6.8914</v>
      </c>
      <c r="E99" s="20">
        <v>9.0381</v>
      </c>
      <c r="F99" s="20" t="s">
        <v>33</v>
      </c>
      <c r="G99" s="20">
        <v>0.315</v>
      </c>
      <c r="H99" s="20">
        <v>0</v>
      </c>
      <c r="I99" s="20">
        <v>0</v>
      </c>
      <c r="J99" s="20">
        <v>7.9610000000000003</v>
      </c>
      <c r="K99" s="20" t="s">
        <v>33</v>
      </c>
      <c r="N99" s="25"/>
      <c r="O99" s="24"/>
    </row>
    <row r="100" spans="1:15" x14ac:dyDescent="0.25">
      <c r="A100" s="9">
        <v>40848</v>
      </c>
      <c r="B100" s="20">
        <v>0.45839999999999997</v>
      </c>
      <c r="C100" s="20">
        <v>7.9200000000000007E-2</v>
      </c>
      <c r="D100" s="20">
        <v>6.8914</v>
      </c>
      <c r="E100" s="20">
        <v>9.0381</v>
      </c>
      <c r="F100" s="20" t="s">
        <v>33</v>
      </c>
      <c r="G100" s="20">
        <v>0.315</v>
      </c>
      <c r="H100" s="20">
        <v>0</v>
      </c>
      <c r="I100" s="20">
        <v>0</v>
      </c>
      <c r="J100" s="20">
        <v>7.9610000000000003</v>
      </c>
      <c r="K100" s="20" t="s">
        <v>33</v>
      </c>
      <c r="N100" s="25"/>
      <c r="O100" s="24"/>
    </row>
    <row r="101" spans="1:15" x14ac:dyDescent="0.25">
      <c r="A101" s="9">
        <v>40817</v>
      </c>
      <c r="B101" s="20">
        <v>0.45839999999999997</v>
      </c>
      <c r="C101" s="20">
        <v>7.9200000000000007E-2</v>
      </c>
      <c r="D101" s="20">
        <v>6.8914</v>
      </c>
      <c r="E101" s="20">
        <v>9.0381</v>
      </c>
      <c r="F101" s="20" t="s">
        <v>33</v>
      </c>
      <c r="G101" s="20">
        <v>0.315</v>
      </c>
      <c r="H101" s="20">
        <v>0</v>
      </c>
      <c r="I101" s="20">
        <v>0</v>
      </c>
      <c r="J101" s="20">
        <v>7.9610000000000003</v>
      </c>
      <c r="K101" s="20" t="s">
        <v>33</v>
      </c>
      <c r="N101" s="25"/>
      <c r="O101" s="24"/>
    </row>
    <row r="102" spans="1:15" x14ac:dyDescent="0.25">
      <c r="A102" s="9">
        <v>40787</v>
      </c>
      <c r="B102" s="20">
        <v>0.45839999999999997</v>
      </c>
      <c r="C102" s="20">
        <v>7.9200000000000007E-2</v>
      </c>
      <c r="D102" s="20">
        <v>6.8914</v>
      </c>
      <c r="E102" s="20">
        <v>9.0381</v>
      </c>
      <c r="F102" s="20" t="s">
        <v>33</v>
      </c>
      <c r="G102" s="20">
        <v>0.315</v>
      </c>
      <c r="H102" s="20">
        <v>0</v>
      </c>
      <c r="I102" s="20">
        <v>0</v>
      </c>
      <c r="J102" s="20">
        <v>7.9610000000000003</v>
      </c>
      <c r="K102" s="20" t="s">
        <v>33</v>
      </c>
      <c r="N102" s="25"/>
      <c r="O102" s="24"/>
    </row>
    <row r="103" spans="1:15" x14ac:dyDescent="0.25">
      <c r="A103" s="9">
        <v>40756</v>
      </c>
      <c r="B103" s="20">
        <v>0.45839999999999997</v>
      </c>
      <c r="C103" s="20">
        <v>7.9200000000000007E-2</v>
      </c>
      <c r="D103" s="20">
        <v>6.8914</v>
      </c>
      <c r="E103" s="20">
        <v>9.0381</v>
      </c>
      <c r="F103" s="20" t="s">
        <v>33</v>
      </c>
      <c r="G103" s="20">
        <v>0.315</v>
      </c>
      <c r="H103" s="20">
        <v>0</v>
      </c>
      <c r="I103" s="20">
        <v>0</v>
      </c>
      <c r="J103" s="20">
        <v>7.9610000000000003</v>
      </c>
      <c r="K103" s="20" t="s">
        <v>33</v>
      </c>
      <c r="N103" s="25"/>
      <c r="O103" s="24"/>
    </row>
    <row r="104" spans="1:15" x14ac:dyDescent="0.25">
      <c r="A104" s="9">
        <v>40725</v>
      </c>
      <c r="B104" s="20">
        <v>0.45839999999999997</v>
      </c>
      <c r="C104" s="20">
        <v>7.9200000000000007E-2</v>
      </c>
      <c r="D104" s="20">
        <v>6.8914</v>
      </c>
      <c r="E104" s="20">
        <v>9.0381</v>
      </c>
      <c r="F104" s="20" t="s">
        <v>33</v>
      </c>
      <c r="G104" s="20">
        <v>0.315</v>
      </c>
      <c r="H104" s="20">
        <v>0</v>
      </c>
      <c r="I104" s="20">
        <v>0</v>
      </c>
      <c r="J104" s="20">
        <v>7.9610000000000003</v>
      </c>
      <c r="K104" s="20" t="s">
        <v>33</v>
      </c>
      <c r="N104" s="25"/>
      <c r="O104" s="24"/>
    </row>
    <row r="105" spans="1:15" x14ac:dyDescent="0.25">
      <c r="A105" s="9">
        <v>40695</v>
      </c>
      <c r="B105" s="20">
        <v>0.45839999999999997</v>
      </c>
      <c r="C105" s="20">
        <v>7.9200000000000007E-2</v>
      </c>
      <c r="D105" s="20">
        <v>6.8914</v>
      </c>
      <c r="E105" s="20">
        <v>9.0381</v>
      </c>
      <c r="F105" s="20" t="s">
        <v>33</v>
      </c>
      <c r="G105" s="20">
        <v>0.315</v>
      </c>
      <c r="H105" s="20">
        <v>0</v>
      </c>
      <c r="I105" s="20">
        <v>0</v>
      </c>
      <c r="J105" s="20">
        <v>7.9610000000000003</v>
      </c>
      <c r="K105" s="20" t="s">
        <v>33</v>
      </c>
      <c r="N105" s="25"/>
      <c r="O105" s="24"/>
    </row>
    <row r="106" spans="1:15" x14ac:dyDescent="0.25">
      <c r="A106" s="9">
        <v>40664</v>
      </c>
      <c r="B106" s="20">
        <v>0.45839999999999997</v>
      </c>
      <c r="C106" s="20">
        <v>7.9200000000000007E-2</v>
      </c>
      <c r="D106" s="20">
        <v>6.8914</v>
      </c>
      <c r="E106" s="20">
        <v>9.0381</v>
      </c>
      <c r="F106" s="20" t="s">
        <v>33</v>
      </c>
      <c r="G106" s="20">
        <v>0.315</v>
      </c>
      <c r="H106" s="20">
        <v>0</v>
      </c>
      <c r="I106" s="20">
        <v>0</v>
      </c>
      <c r="J106" s="20">
        <v>7.9610000000000003</v>
      </c>
      <c r="K106" s="20" t="s">
        <v>33</v>
      </c>
      <c r="N106" s="25"/>
      <c r="O106" s="24"/>
    </row>
    <row r="107" spans="1:15" x14ac:dyDescent="0.25">
      <c r="A107" s="9">
        <v>40634</v>
      </c>
      <c r="B107" s="20">
        <v>0.45839999999999997</v>
      </c>
      <c r="C107" s="20">
        <v>7.9200000000000007E-2</v>
      </c>
      <c r="D107" s="20">
        <v>6.8914</v>
      </c>
      <c r="E107" s="20">
        <v>9.0381</v>
      </c>
      <c r="F107" s="20" t="s">
        <v>33</v>
      </c>
      <c r="G107" s="20">
        <v>0.315</v>
      </c>
      <c r="H107" s="20">
        <v>0</v>
      </c>
      <c r="I107" s="20">
        <v>0</v>
      </c>
      <c r="J107" s="20">
        <v>7.9610000000000003</v>
      </c>
      <c r="K107" s="20" t="s">
        <v>33</v>
      </c>
      <c r="N107" s="25"/>
      <c r="O107" s="24"/>
    </row>
    <row r="108" spans="1:15" x14ac:dyDescent="0.25">
      <c r="A108" s="9">
        <v>40603</v>
      </c>
      <c r="B108" s="20">
        <v>0.45839999999999997</v>
      </c>
      <c r="C108" s="20">
        <v>7.9200000000000007E-2</v>
      </c>
      <c r="D108" s="20">
        <v>6.8914</v>
      </c>
      <c r="E108" s="20">
        <v>9.0381</v>
      </c>
      <c r="F108" s="20" t="s">
        <v>33</v>
      </c>
      <c r="G108" s="20">
        <v>0.315</v>
      </c>
      <c r="H108" s="20">
        <v>0</v>
      </c>
      <c r="I108" s="20">
        <v>0</v>
      </c>
      <c r="J108" s="20">
        <v>7.9610000000000003</v>
      </c>
      <c r="K108" s="20" t="s">
        <v>33</v>
      </c>
      <c r="N108" s="25"/>
      <c r="O108" s="24"/>
    </row>
    <row r="109" spans="1:15" x14ac:dyDescent="0.25">
      <c r="A109" s="9">
        <v>40575</v>
      </c>
      <c r="B109" s="20">
        <v>0.45839999999999997</v>
      </c>
      <c r="C109" s="20">
        <v>7.9200000000000007E-2</v>
      </c>
      <c r="D109" s="20">
        <v>6.8914</v>
      </c>
      <c r="E109" s="20">
        <v>9.0381</v>
      </c>
      <c r="F109" s="20" t="s">
        <v>33</v>
      </c>
      <c r="G109" s="20">
        <v>0.315</v>
      </c>
      <c r="H109" s="20">
        <v>0</v>
      </c>
      <c r="I109" s="20">
        <v>0</v>
      </c>
      <c r="J109" s="20">
        <v>7.9610000000000003</v>
      </c>
      <c r="K109" s="20" t="s">
        <v>33</v>
      </c>
      <c r="N109" s="25"/>
      <c r="O109" s="24"/>
    </row>
    <row r="110" spans="1:15" x14ac:dyDescent="0.25">
      <c r="A110" s="9">
        <v>40544</v>
      </c>
      <c r="B110" s="20">
        <v>0.45839999999999997</v>
      </c>
      <c r="C110" s="20">
        <v>7.9200000000000007E-2</v>
      </c>
      <c r="D110" s="20">
        <v>6.8914</v>
      </c>
      <c r="E110" s="20">
        <v>9.0381</v>
      </c>
      <c r="F110" s="20" t="s">
        <v>33</v>
      </c>
      <c r="G110" s="20">
        <v>0.315</v>
      </c>
      <c r="H110" s="20">
        <v>0</v>
      </c>
      <c r="I110" s="20">
        <v>0</v>
      </c>
      <c r="J110" s="20">
        <v>7.9610000000000003</v>
      </c>
      <c r="K110" s="20" t="s">
        <v>33</v>
      </c>
      <c r="N110" s="25"/>
      <c r="O110" s="24"/>
    </row>
    <row r="111" spans="1:15" x14ac:dyDescent="0.25">
      <c r="A111" s="9">
        <v>40513</v>
      </c>
      <c r="B111" s="20">
        <v>0.45839999999999997</v>
      </c>
      <c r="C111" s="20">
        <v>7.9200000000000007E-2</v>
      </c>
      <c r="D111" s="20">
        <v>6.8914</v>
      </c>
      <c r="E111" s="20">
        <v>9.0381</v>
      </c>
      <c r="F111" s="20" t="s">
        <v>33</v>
      </c>
      <c r="G111" s="20">
        <v>0.315</v>
      </c>
      <c r="H111" s="20">
        <v>0</v>
      </c>
      <c r="I111" s="20">
        <v>0</v>
      </c>
      <c r="J111" s="20">
        <v>7.9610000000000003</v>
      </c>
      <c r="K111" s="20" t="s">
        <v>33</v>
      </c>
      <c r="N111" s="25"/>
      <c r="O111" s="24"/>
    </row>
    <row r="112" spans="1:15" x14ac:dyDescent="0.25">
      <c r="A112" s="9">
        <v>40483</v>
      </c>
      <c r="B112" s="20">
        <v>0.45839999999999997</v>
      </c>
      <c r="C112" s="20">
        <v>7.9200000000000007E-2</v>
      </c>
      <c r="D112" s="20">
        <v>6.8914</v>
      </c>
      <c r="E112" s="20">
        <v>9.0381</v>
      </c>
      <c r="F112" s="20" t="s">
        <v>33</v>
      </c>
      <c r="G112" s="20">
        <v>0.315</v>
      </c>
      <c r="H112" s="20">
        <v>0</v>
      </c>
      <c r="I112" s="20">
        <v>0</v>
      </c>
      <c r="J112" s="20">
        <v>7.9610000000000003</v>
      </c>
      <c r="K112" s="20" t="s">
        <v>33</v>
      </c>
      <c r="N112" s="25"/>
      <c r="O112" s="24"/>
    </row>
    <row r="113" spans="1:15" x14ac:dyDescent="0.25">
      <c r="A113" s="9">
        <v>40452</v>
      </c>
      <c r="B113" s="20">
        <v>0.45839999999999997</v>
      </c>
      <c r="C113" s="20">
        <v>7.9200000000000007E-2</v>
      </c>
      <c r="D113" s="20">
        <v>6.8914</v>
      </c>
      <c r="E113" s="20">
        <v>9.0381</v>
      </c>
      <c r="F113" s="20" t="s">
        <v>33</v>
      </c>
      <c r="G113" s="20">
        <v>0.315</v>
      </c>
      <c r="H113" s="20">
        <v>0</v>
      </c>
      <c r="I113" s="20">
        <v>0</v>
      </c>
      <c r="J113" s="20">
        <v>7.9610000000000003</v>
      </c>
      <c r="K113" s="20" t="s">
        <v>33</v>
      </c>
      <c r="N113" s="25"/>
      <c r="O113" s="24"/>
    </row>
    <row r="114" spans="1:15" x14ac:dyDescent="0.25">
      <c r="A114" s="9">
        <v>40422</v>
      </c>
      <c r="B114" s="20">
        <v>0.45839999999999997</v>
      </c>
      <c r="C114" s="20">
        <v>7.9200000000000007E-2</v>
      </c>
      <c r="D114" s="20">
        <v>6.8914</v>
      </c>
      <c r="E114" s="20">
        <v>9.0381</v>
      </c>
      <c r="F114" s="20" t="s">
        <v>33</v>
      </c>
      <c r="G114" s="20">
        <v>0.315</v>
      </c>
      <c r="H114" s="20">
        <v>0</v>
      </c>
      <c r="I114" s="20">
        <v>0</v>
      </c>
      <c r="J114" s="20">
        <v>7.9610000000000003</v>
      </c>
      <c r="K114" s="20" t="s">
        <v>33</v>
      </c>
      <c r="N114" s="25"/>
      <c r="O114" s="24"/>
    </row>
    <row r="115" spans="1:15" x14ac:dyDescent="0.25">
      <c r="A115" s="9">
        <v>40391</v>
      </c>
      <c r="B115" s="20">
        <v>0.45839999999999997</v>
      </c>
      <c r="C115" s="20">
        <v>7.9200000000000007E-2</v>
      </c>
      <c r="D115" s="20">
        <v>6.8914</v>
      </c>
      <c r="E115" s="20">
        <v>9.0381</v>
      </c>
      <c r="F115" s="20" t="s">
        <v>33</v>
      </c>
      <c r="G115" s="20">
        <v>0.315</v>
      </c>
      <c r="H115" s="20">
        <v>0</v>
      </c>
      <c r="I115" s="20">
        <v>0</v>
      </c>
      <c r="J115" s="20">
        <v>7.9610000000000003</v>
      </c>
      <c r="K115" s="20" t="s">
        <v>33</v>
      </c>
      <c r="N115" s="25"/>
      <c r="O115" s="24"/>
    </row>
    <row r="116" spans="1:15" x14ac:dyDescent="0.25">
      <c r="A116" s="9">
        <v>40360</v>
      </c>
      <c r="B116" s="20">
        <v>0.45839999999999997</v>
      </c>
      <c r="C116" s="20">
        <v>7.9200000000000007E-2</v>
      </c>
      <c r="D116" s="20">
        <v>6.8914</v>
      </c>
      <c r="E116" s="20">
        <v>9.0381</v>
      </c>
      <c r="F116" s="20" t="s">
        <v>33</v>
      </c>
      <c r="G116" s="20">
        <v>0.315</v>
      </c>
      <c r="H116" s="20">
        <v>0</v>
      </c>
      <c r="I116" s="20">
        <v>0</v>
      </c>
      <c r="J116" s="20">
        <v>7.9610000000000003</v>
      </c>
      <c r="K116" s="20" t="s">
        <v>33</v>
      </c>
      <c r="N116" s="25"/>
      <c r="O116" s="24"/>
    </row>
    <row r="117" spans="1:15" x14ac:dyDescent="0.25">
      <c r="A117" s="9">
        <v>40330</v>
      </c>
      <c r="B117" s="20">
        <v>0.45839999999999997</v>
      </c>
      <c r="C117" s="20">
        <v>7.9200000000000007E-2</v>
      </c>
      <c r="D117" s="20">
        <v>6.8914</v>
      </c>
      <c r="E117" s="20">
        <v>9.0381</v>
      </c>
      <c r="F117" s="20" t="s">
        <v>33</v>
      </c>
      <c r="G117" s="20">
        <v>0.315</v>
      </c>
      <c r="H117" s="20">
        <v>0</v>
      </c>
      <c r="I117" s="20">
        <v>0</v>
      </c>
      <c r="J117" s="20">
        <v>7.9610000000000003</v>
      </c>
      <c r="K117" s="20" t="s">
        <v>33</v>
      </c>
      <c r="N117" s="25"/>
      <c r="O117" s="24"/>
    </row>
    <row r="118" spans="1:15" x14ac:dyDescent="0.25">
      <c r="A118" s="9">
        <v>40299</v>
      </c>
      <c r="B118" s="20">
        <v>0.45839999999999997</v>
      </c>
      <c r="C118" s="20">
        <v>7.9200000000000007E-2</v>
      </c>
      <c r="D118" s="20">
        <v>6.8914</v>
      </c>
      <c r="E118" s="20">
        <v>9.0381</v>
      </c>
      <c r="F118" s="20" t="s">
        <v>33</v>
      </c>
      <c r="G118" s="20">
        <v>0.315</v>
      </c>
      <c r="H118" s="20">
        <v>0</v>
      </c>
      <c r="I118" s="20">
        <v>0</v>
      </c>
      <c r="J118" s="20">
        <v>7.9610000000000003</v>
      </c>
      <c r="K118" s="20" t="s">
        <v>33</v>
      </c>
      <c r="N118" s="25"/>
      <c r="O118" s="24"/>
    </row>
    <row r="119" spans="1:15" x14ac:dyDescent="0.25">
      <c r="A119" s="9">
        <v>40269</v>
      </c>
      <c r="B119" s="20">
        <v>0.45839999999999997</v>
      </c>
      <c r="C119" s="20">
        <v>7.9200000000000007E-2</v>
      </c>
      <c r="D119" s="20">
        <v>6.8914</v>
      </c>
      <c r="E119" s="20">
        <v>9.0381</v>
      </c>
      <c r="F119" s="20" t="s">
        <v>33</v>
      </c>
      <c r="G119" s="20">
        <v>0.315</v>
      </c>
      <c r="H119" s="20">
        <v>0</v>
      </c>
      <c r="I119" s="20">
        <v>0</v>
      </c>
      <c r="J119" s="20">
        <v>7.9610000000000003</v>
      </c>
      <c r="K119" s="20" t="s">
        <v>33</v>
      </c>
      <c r="N119" s="25"/>
      <c r="O119" s="24"/>
    </row>
    <row r="120" spans="1:15" x14ac:dyDescent="0.25">
      <c r="A120" s="9">
        <v>40238</v>
      </c>
      <c r="B120" s="20">
        <v>0.45839999999999997</v>
      </c>
      <c r="C120" s="20">
        <v>7.9200000000000007E-2</v>
      </c>
      <c r="D120" s="20">
        <v>6.8914</v>
      </c>
      <c r="E120" s="20">
        <v>9.0381</v>
      </c>
      <c r="F120" s="20" t="s">
        <v>33</v>
      </c>
      <c r="G120" s="20">
        <v>0.315</v>
      </c>
      <c r="H120" s="20">
        <v>0</v>
      </c>
      <c r="I120" s="20">
        <v>0</v>
      </c>
      <c r="J120" s="20">
        <v>7.9610000000000003</v>
      </c>
      <c r="K120" s="20" t="s">
        <v>33</v>
      </c>
      <c r="N120" s="25"/>
      <c r="O120" s="24"/>
    </row>
    <row r="121" spans="1:15" x14ac:dyDescent="0.25">
      <c r="A121" s="9">
        <v>40210</v>
      </c>
      <c r="B121" s="20">
        <v>0.45839999999999997</v>
      </c>
      <c r="C121" s="20">
        <v>7.9200000000000007E-2</v>
      </c>
      <c r="D121" s="20">
        <v>6.8914</v>
      </c>
      <c r="E121" s="20">
        <v>9.0381</v>
      </c>
      <c r="F121" s="20" t="s">
        <v>33</v>
      </c>
      <c r="G121" s="20">
        <v>0.315</v>
      </c>
      <c r="H121" s="20">
        <v>0</v>
      </c>
      <c r="I121" s="20">
        <v>0</v>
      </c>
      <c r="J121" s="20">
        <v>7.9610000000000003</v>
      </c>
      <c r="K121" s="20" t="s">
        <v>33</v>
      </c>
      <c r="N121" s="25"/>
      <c r="O121" s="24"/>
    </row>
    <row r="122" spans="1:15" x14ac:dyDescent="0.25">
      <c r="A122" s="9">
        <v>40179</v>
      </c>
      <c r="B122" s="20">
        <v>0.45839999999999997</v>
      </c>
      <c r="C122" s="20">
        <v>7.9200000000000007E-2</v>
      </c>
      <c r="D122" s="20">
        <v>6.8914</v>
      </c>
      <c r="E122" s="20">
        <v>9.0381</v>
      </c>
      <c r="F122" s="20" t="s">
        <v>33</v>
      </c>
      <c r="G122" s="20">
        <v>0.315</v>
      </c>
      <c r="H122" s="20">
        <v>0</v>
      </c>
      <c r="I122" s="20">
        <v>0</v>
      </c>
      <c r="J122" s="20">
        <v>7.9610000000000003</v>
      </c>
      <c r="K122" s="20" t="s">
        <v>33</v>
      </c>
      <c r="N122" s="25"/>
      <c r="O122" s="24"/>
    </row>
    <row r="123" spans="1:15" x14ac:dyDescent="0.25">
      <c r="A123" s="9">
        <v>40148</v>
      </c>
      <c r="B123" s="20">
        <v>0.45839999999999997</v>
      </c>
      <c r="C123" s="20">
        <v>7.9200000000000007E-2</v>
      </c>
      <c r="D123" s="20">
        <v>6.8914</v>
      </c>
      <c r="E123" s="20">
        <v>9.0381</v>
      </c>
      <c r="F123" s="20" t="s">
        <v>33</v>
      </c>
      <c r="G123" s="20">
        <v>0.315</v>
      </c>
      <c r="H123" s="20">
        <v>0</v>
      </c>
      <c r="I123" s="20">
        <v>0</v>
      </c>
      <c r="J123" s="20">
        <v>7.9610000000000003</v>
      </c>
      <c r="K123" s="20" t="s">
        <v>33</v>
      </c>
      <c r="N123" s="25"/>
      <c r="O123" s="24"/>
    </row>
    <row r="124" spans="1:15" x14ac:dyDescent="0.25">
      <c r="A124" s="9">
        <v>40118</v>
      </c>
      <c r="B124" s="20">
        <v>0.45839999999999997</v>
      </c>
      <c r="C124" s="20">
        <v>7.9200000000000007E-2</v>
      </c>
      <c r="D124" s="20">
        <v>6.8914</v>
      </c>
      <c r="E124" s="20">
        <v>9.0381</v>
      </c>
      <c r="F124" s="20" t="s">
        <v>33</v>
      </c>
      <c r="G124" s="20">
        <v>0.315</v>
      </c>
      <c r="H124" s="20">
        <v>0</v>
      </c>
      <c r="I124" s="20">
        <v>0</v>
      </c>
      <c r="J124" s="20">
        <v>7.9610000000000003</v>
      </c>
      <c r="K124" s="20" t="s">
        <v>33</v>
      </c>
      <c r="N124" s="25"/>
      <c r="O124" s="24"/>
    </row>
    <row r="125" spans="1:15" x14ac:dyDescent="0.25">
      <c r="A125" s="9">
        <v>40087</v>
      </c>
      <c r="B125" s="20">
        <v>0.45839999999999997</v>
      </c>
      <c r="C125" s="20">
        <v>7.9200000000000007E-2</v>
      </c>
      <c r="D125" s="20">
        <v>6.8914</v>
      </c>
      <c r="E125" s="20">
        <v>9.0381</v>
      </c>
      <c r="F125" s="20" t="s">
        <v>33</v>
      </c>
      <c r="G125" s="20">
        <v>0.315</v>
      </c>
      <c r="H125" s="20">
        <v>0</v>
      </c>
      <c r="I125" s="20">
        <v>0</v>
      </c>
      <c r="J125" s="20">
        <v>7.9610000000000003</v>
      </c>
      <c r="K125" s="20" t="s">
        <v>33</v>
      </c>
      <c r="N125" s="25"/>
      <c r="O125" s="24"/>
    </row>
    <row r="126" spans="1:15" x14ac:dyDescent="0.25">
      <c r="A126" s="9">
        <v>40057</v>
      </c>
      <c r="B126" s="20">
        <v>0.45839999999999997</v>
      </c>
      <c r="C126" s="20">
        <v>7.9200000000000007E-2</v>
      </c>
      <c r="D126" s="20">
        <v>6.8914</v>
      </c>
      <c r="E126" s="20">
        <v>9.0381</v>
      </c>
      <c r="F126" s="20" t="s">
        <v>33</v>
      </c>
      <c r="G126" s="20">
        <v>0.315</v>
      </c>
      <c r="H126" s="20">
        <v>0</v>
      </c>
      <c r="I126" s="20">
        <v>0</v>
      </c>
      <c r="J126" s="20">
        <v>7.9610000000000003</v>
      </c>
      <c r="K126" s="20" t="s">
        <v>33</v>
      </c>
      <c r="N126" s="25"/>
      <c r="O126" s="24"/>
    </row>
    <row r="127" spans="1:15" x14ac:dyDescent="0.25">
      <c r="A127" s="9">
        <v>40026</v>
      </c>
      <c r="B127" s="20">
        <v>0.45839999999999997</v>
      </c>
      <c r="C127" s="20">
        <v>7.9200000000000007E-2</v>
      </c>
      <c r="D127" s="20">
        <v>6.8914</v>
      </c>
      <c r="E127" s="20">
        <v>9.0381</v>
      </c>
      <c r="F127" s="20" t="s">
        <v>33</v>
      </c>
      <c r="G127" s="20">
        <v>0.315</v>
      </c>
      <c r="H127" s="20">
        <v>0</v>
      </c>
      <c r="I127" s="20">
        <v>0</v>
      </c>
      <c r="J127" s="20">
        <v>7.9610000000000003</v>
      </c>
      <c r="K127" s="20" t="s">
        <v>33</v>
      </c>
      <c r="N127" s="25"/>
      <c r="O127" s="24"/>
    </row>
    <row r="128" spans="1:15" x14ac:dyDescent="0.25">
      <c r="A128" s="9">
        <v>39995</v>
      </c>
      <c r="B128" s="20">
        <v>0.45839999999999997</v>
      </c>
      <c r="C128" s="20">
        <v>7.9200000000000007E-2</v>
      </c>
      <c r="D128" s="20">
        <v>6.8914</v>
      </c>
      <c r="E128" s="20">
        <v>9.0381</v>
      </c>
      <c r="F128" s="20" t="s">
        <v>33</v>
      </c>
      <c r="G128" s="20">
        <v>0.315</v>
      </c>
      <c r="H128" s="20">
        <v>0</v>
      </c>
      <c r="I128" s="20">
        <v>0</v>
      </c>
      <c r="J128" s="20">
        <v>7.9610000000000003</v>
      </c>
      <c r="K128" s="20" t="s">
        <v>33</v>
      </c>
      <c r="N128" s="25"/>
      <c r="O128" s="24"/>
    </row>
    <row r="129" spans="1:15" x14ac:dyDescent="0.25">
      <c r="A129" s="9">
        <v>39965</v>
      </c>
      <c r="B129" s="20">
        <v>0.45839999999999997</v>
      </c>
      <c r="C129" s="20">
        <v>7.9200000000000007E-2</v>
      </c>
      <c r="D129" s="20">
        <v>6.8914</v>
      </c>
      <c r="E129" s="20">
        <v>9.0381</v>
      </c>
      <c r="F129" s="20" t="s">
        <v>33</v>
      </c>
      <c r="G129" s="20">
        <v>0.315</v>
      </c>
      <c r="H129" s="20">
        <v>0</v>
      </c>
      <c r="I129" s="20">
        <v>0</v>
      </c>
      <c r="J129" s="20">
        <v>7.9610000000000003</v>
      </c>
      <c r="K129" s="20" t="s">
        <v>33</v>
      </c>
      <c r="N129" s="25"/>
      <c r="O129" s="24"/>
    </row>
    <row r="130" spans="1:15" x14ac:dyDescent="0.25">
      <c r="A130" s="9">
        <v>39934</v>
      </c>
      <c r="B130" s="20">
        <v>0.45839999999999997</v>
      </c>
      <c r="C130" s="20">
        <v>7.9200000000000007E-2</v>
      </c>
      <c r="D130" s="20">
        <v>6.8914</v>
      </c>
      <c r="E130" s="20">
        <v>9.0381</v>
      </c>
      <c r="F130" s="20" t="s">
        <v>33</v>
      </c>
      <c r="G130" s="20">
        <v>0.315</v>
      </c>
      <c r="H130" s="20">
        <v>0</v>
      </c>
      <c r="I130" s="20">
        <v>0</v>
      </c>
      <c r="J130" s="20">
        <v>7.9610000000000003</v>
      </c>
      <c r="K130" s="20" t="s">
        <v>33</v>
      </c>
      <c r="N130" s="25"/>
      <c r="O130" s="24"/>
    </row>
    <row r="131" spans="1:15" x14ac:dyDescent="0.25">
      <c r="A131" s="9">
        <v>39904</v>
      </c>
      <c r="B131" s="20">
        <v>0.45839999999999997</v>
      </c>
      <c r="C131" s="20">
        <v>7.9200000000000007E-2</v>
      </c>
      <c r="D131" s="20">
        <v>6.8914</v>
      </c>
      <c r="E131" s="20">
        <v>9.0381</v>
      </c>
      <c r="F131" s="20" t="s">
        <v>33</v>
      </c>
      <c r="G131" s="20">
        <v>0.315</v>
      </c>
      <c r="H131" s="20">
        <v>0</v>
      </c>
      <c r="I131" s="20">
        <v>0</v>
      </c>
      <c r="J131" s="20">
        <v>7.9610000000000003</v>
      </c>
      <c r="K131" s="20" t="s">
        <v>33</v>
      </c>
      <c r="N131" s="25"/>
      <c r="O131" s="24"/>
    </row>
    <row r="132" spans="1:15" x14ac:dyDescent="0.25">
      <c r="A132" s="9">
        <v>39873</v>
      </c>
      <c r="B132" s="20">
        <v>0.45839999999999997</v>
      </c>
      <c r="C132" s="20">
        <v>7.9200000000000007E-2</v>
      </c>
      <c r="D132" s="20">
        <v>6.8914</v>
      </c>
      <c r="E132" s="20">
        <v>9.0381</v>
      </c>
      <c r="F132" s="20" t="s">
        <v>33</v>
      </c>
      <c r="G132" s="20">
        <v>0.315</v>
      </c>
      <c r="H132" s="20">
        <v>0</v>
      </c>
      <c r="I132" s="20">
        <v>0</v>
      </c>
      <c r="J132" s="20">
        <v>7.9610000000000003</v>
      </c>
      <c r="K132" s="20" t="s">
        <v>33</v>
      </c>
      <c r="N132" s="25"/>
      <c r="O132" s="24"/>
    </row>
    <row r="133" spans="1:15" x14ac:dyDescent="0.25">
      <c r="A133" s="9">
        <v>39845</v>
      </c>
      <c r="B133" s="20">
        <v>0.45839999999999997</v>
      </c>
      <c r="C133" s="20">
        <v>7.9200000000000007E-2</v>
      </c>
      <c r="D133" s="20">
        <v>6.8914</v>
      </c>
      <c r="E133" s="20">
        <v>9.0381</v>
      </c>
      <c r="F133" s="20" t="s">
        <v>33</v>
      </c>
      <c r="G133" s="20">
        <v>0.315</v>
      </c>
      <c r="H133" s="20">
        <v>0</v>
      </c>
      <c r="I133" s="20">
        <v>0</v>
      </c>
      <c r="J133" s="20">
        <v>7.9610000000000003</v>
      </c>
      <c r="K133" s="20" t="s">
        <v>33</v>
      </c>
      <c r="N133" s="25"/>
      <c r="O133" s="24"/>
    </row>
    <row r="134" spans="1:15" x14ac:dyDescent="0.25">
      <c r="A134" s="9">
        <v>39814</v>
      </c>
      <c r="B134" s="20">
        <v>0.45839999999999997</v>
      </c>
      <c r="C134" s="20">
        <v>7.9200000000000007E-2</v>
      </c>
      <c r="D134" s="20">
        <v>6.8914</v>
      </c>
      <c r="E134" s="20">
        <v>9.0381</v>
      </c>
      <c r="F134" s="20" t="s">
        <v>33</v>
      </c>
      <c r="G134" s="20">
        <v>0.315</v>
      </c>
      <c r="H134" s="20">
        <v>0</v>
      </c>
      <c r="I134" s="20">
        <v>0</v>
      </c>
      <c r="J134" s="20">
        <v>7.9610000000000003</v>
      </c>
      <c r="K134" s="20" t="s">
        <v>33</v>
      </c>
      <c r="N134" s="25"/>
      <c r="O134" s="24"/>
    </row>
    <row r="135" spans="1:15" x14ac:dyDescent="0.25">
      <c r="A135" s="9">
        <v>39783</v>
      </c>
      <c r="B135" s="20">
        <v>0.45839999999999997</v>
      </c>
      <c r="C135" s="20">
        <v>7.9200000000000007E-2</v>
      </c>
      <c r="D135" s="20">
        <v>6.8914</v>
      </c>
      <c r="E135" s="20">
        <v>9.0381</v>
      </c>
      <c r="F135" s="20" t="s">
        <v>33</v>
      </c>
      <c r="G135" s="20">
        <v>0.315</v>
      </c>
      <c r="H135" s="20">
        <v>0</v>
      </c>
      <c r="I135" s="20">
        <v>0</v>
      </c>
      <c r="J135" s="20">
        <v>7.9610000000000003</v>
      </c>
      <c r="K135" s="20" t="s">
        <v>33</v>
      </c>
      <c r="N135" s="25"/>
      <c r="O135" s="24"/>
    </row>
    <row r="136" spans="1:15" x14ac:dyDescent="0.25">
      <c r="A136" s="9">
        <v>39753</v>
      </c>
      <c r="B136" s="20">
        <v>0.45839999999999997</v>
      </c>
      <c r="C136" s="20">
        <v>7.9200000000000007E-2</v>
      </c>
      <c r="D136" s="20">
        <v>6.8914</v>
      </c>
      <c r="E136" s="20">
        <v>9.0381</v>
      </c>
      <c r="F136" s="20" t="s">
        <v>33</v>
      </c>
      <c r="G136" s="20">
        <v>0.315</v>
      </c>
      <c r="H136" s="20">
        <v>0</v>
      </c>
      <c r="I136" s="20">
        <v>0</v>
      </c>
      <c r="J136" s="20">
        <v>7.9610000000000003</v>
      </c>
      <c r="K136" s="20" t="s">
        <v>33</v>
      </c>
      <c r="N136" s="25"/>
      <c r="O136" s="24"/>
    </row>
    <row r="137" spans="1:15" x14ac:dyDescent="0.25">
      <c r="A137" s="9">
        <v>39722</v>
      </c>
      <c r="B137" s="20">
        <v>0.45839999999999997</v>
      </c>
      <c r="C137" s="20">
        <v>7.9200000000000007E-2</v>
      </c>
      <c r="D137" s="20">
        <v>6.8914</v>
      </c>
      <c r="E137" s="20">
        <v>9.0381</v>
      </c>
      <c r="F137" s="20" t="s">
        <v>33</v>
      </c>
      <c r="G137" s="20">
        <v>0.315</v>
      </c>
      <c r="H137" s="20">
        <v>0</v>
      </c>
      <c r="I137" s="20">
        <v>0</v>
      </c>
      <c r="J137" s="20">
        <v>7.9610000000000003</v>
      </c>
      <c r="K137" s="20" t="s">
        <v>33</v>
      </c>
      <c r="N137" s="25"/>
      <c r="O137" s="24"/>
    </row>
    <row r="138" spans="1:15" x14ac:dyDescent="0.25">
      <c r="A138" s="9">
        <v>39692</v>
      </c>
      <c r="B138" s="20">
        <v>0.45839999999999997</v>
      </c>
      <c r="C138" s="20">
        <v>7.9200000000000007E-2</v>
      </c>
      <c r="D138" s="20">
        <v>6.8914</v>
      </c>
      <c r="E138" s="20">
        <v>9.0381</v>
      </c>
      <c r="F138" s="20" t="s">
        <v>33</v>
      </c>
      <c r="G138" s="20">
        <v>0.315</v>
      </c>
      <c r="H138" s="20">
        <v>0</v>
      </c>
      <c r="I138" s="20">
        <v>0</v>
      </c>
      <c r="J138" s="20">
        <v>7.9610000000000003</v>
      </c>
      <c r="K138" s="20" t="s">
        <v>33</v>
      </c>
      <c r="N138" s="25"/>
      <c r="O138" s="24"/>
    </row>
    <row r="139" spans="1:15" x14ac:dyDescent="0.25">
      <c r="A139" s="9">
        <v>39661</v>
      </c>
      <c r="B139" s="20">
        <v>0.45839999999999997</v>
      </c>
      <c r="C139" s="20">
        <v>7.9200000000000007E-2</v>
      </c>
      <c r="D139" s="20">
        <v>6.8914</v>
      </c>
      <c r="E139" s="20">
        <v>9.0381</v>
      </c>
      <c r="F139" s="20" t="s">
        <v>33</v>
      </c>
      <c r="G139" s="20">
        <v>0.315</v>
      </c>
      <c r="H139" s="20">
        <v>0</v>
      </c>
      <c r="I139" s="20">
        <v>0</v>
      </c>
      <c r="J139" s="20">
        <v>7.9610000000000003</v>
      </c>
      <c r="K139" s="20" t="s">
        <v>33</v>
      </c>
      <c r="N139" s="25"/>
      <c r="O139" s="24"/>
    </row>
    <row r="140" spans="1:15" x14ac:dyDescent="0.25">
      <c r="A140" s="9">
        <v>39630</v>
      </c>
      <c r="B140" s="20">
        <v>0.45839999999999997</v>
      </c>
      <c r="C140" s="20">
        <v>7.9200000000000007E-2</v>
      </c>
      <c r="D140" s="20">
        <v>6.8914</v>
      </c>
      <c r="E140" s="20">
        <v>9.0381</v>
      </c>
      <c r="F140" s="20" t="s">
        <v>33</v>
      </c>
      <c r="G140" s="20">
        <v>0.315</v>
      </c>
      <c r="H140" s="20">
        <v>0</v>
      </c>
      <c r="I140" s="20">
        <v>0</v>
      </c>
      <c r="J140" s="20">
        <v>7.9610000000000003</v>
      </c>
      <c r="K140" s="20" t="s">
        <v>33</v>
      </c>
      <c r="N140" s="25"/>
      <c r="O140" s="24"/>
    </row>
    <row r="141" spans="1:15" x14ac:dyDescent="0.25">
      <c r="A141" s="9">
        <v>39600</v>
      </c>
      <c r="B141" s="20">
        <v>0.45839999999999997</v>
      </c>
      <c r="C141" s="20">
        <v>7.9200000000000007E-2</v>
      </c>
      <c r="D141" s="20">
        <v>6.8914</v>
      </c>
      <c r="E141" s="20">
        <v>9.0381</v>
      </c>
      <c r="F141" s="20" t="s">
        <v>33</v>
      </c>
      <c r="G141" s="20">
        <v>0.315</v>
      </c>
      <c r="H141" s="20">
        <v>0</v>
      </c>
      <c r="I141" s="20">
        <v>0</v>
      </c>
      <c r="J141" s="20">
        <v>7.9610000000000003</v>
      </c>
      <c r="K141" s="20" t="s">
        <v>33</v>
      </c>
      <c r="N141" s="25"/>
      <c r="O141" s="24"/>
    </row>
    <row r="142" spans="1:15" x14ac:dyDescent="0.25">
      <c r="A142" s="9">
        <v>39569</v>
      </c>
      <c r="B142" s="20">
        <v>0.45839999999999997</v>
      </c>
      <c r="C142" s="20">
        <v>7.9200000000000007E-2</v>
      </c>
      <c r="D142" s="20">
        <v>6.8914</v>
      </c>
      <c r="E142" s="20">
        <v>9.0381</v>
      </c>
      <c r="F142" s="20" t="s">
        <v>33</v>
      </c>
      <c r="G142" s="20">
        <v>0.315</v>
      </c>
      <c r="H142" s="20">
        <v>0</v>
      </c>
      <c r="I142" s="20">
        <v>0</v>
      </c>
      <c r="J142" s="20">
        <v>7.9610000000000003</v>
      </c>
      <c r="K142" s="20" t="s">
        <v>33</v>
      </c>
      <c r="N142" s="25"/>
      <c r="O142" s="24"/>
    </row>
    <row r="143" spans="1:15" x14ac:dyDescent="0.25">
      <c r="A143" s="9">
        <v>39539</v>
      </c>
      <c r="B143" s="20">
        <v>0.45839999999999997</v>
      </c>
      <c r="C143" s="20">
        <v>7.9200000000000007E-2</v>
      </c>
      <c r="D143" s="20">
        <v>6.8914</v>
      </c>
      <c r="E143" s="20">
        <v>9.0381</v>
      </c>
      <c r="F143" s="20" t="s">
        <v>33</v>
      </c>
      <c r="G143" s="20">
        <v>0.315</v>
      </c>
      <c r="H143" s="20">
        <v>0</v>
      </c>
      <c r="I143" s="20">
        <v>0</v>
      </c>
      <c r="J143" s="20">
        <v>7.9610000000000003</v>
      </c>
      <c r="K143" s="20" t="s">
        <v>33</v>
      </c>
      <c r="N143" s="25"/>
      <c r="O143" s="24"/>
    </row>
    <row r="144" spans="1:15" x14ac:dyDescent="0.25">
      <c r="A144" s="9">
        <v>39508</v>
      </c>
      <c r="B144" s="20">
        <v>0.45839999999999997</v>
      </c>
      <c r="C144" s="20">
        <v>7.9200000000000007E-2</v>
      </c>
      <c r="D144" s="20">
        <v>6.8914</v>
      </c>
      <c r="E144" s="20">
        <v>9.0381</v>
      </c>
      <c r="F144" s="20" t="s">
        <v>33</v>
      </c>
      <c r="G144" s="20">
        <v>0.315</v>
      </c>
      <c r="H144" s="20">
        <v>0</v>
      </c>
      <c r="I144" s="20">
        <v>0</v>
      </c>
      <c r="J144" s="20">
        <v>7.9610000000000003</v>
      </c>
      <c r="K144" s="20" t="s">
        <v>33</v>
      </c>
      <c r="N144" s="25"/>
      <c r="O144" s="24"/>
    </row>
    <row r="145" spans="1:15" x14ac:dyDescent="0.25">
      <c r="A145" s="9">
        <v>39479</v>
      </c>
      <c r="B145" s="20">
        <v>0.45839999999999997</v>
      </c>
      <c r="C145" s="20">
        <v>7.9200000000000007E-2</v>
      </c>
      <c r="D145" s="20">
        <v>6.8914</v>
      </c>
      <c r="E145" s="20">
        <v>9.0381</v>
      </c>
      <c r="F145" s="20" t="s">
        <v>33</v>
      </c>
      <c r="G145" s="20">
        <v>0.315</v>
      </c>
      <c r="H145" s="20">
        <v>0</v>
      </c>
      <c r="I145" s="20">
        <v>0</v>
      </c>
      <c r="J145" s="20">
        <v>7.9610000000000003</v>
      </c>
      <c r="K145" s="20" t="s">
        <v>33</v>
      </c>
      <c r="N145" s="25"/>
      <c r="O145" s="24"/>
    </row>
    <row r="146" spans="1:15" x14ac:dyDescent="0.25">
      <c r="A146" s="9">
        <v>39448</v>
      </c>
      <c r="B146" s="20">
        <v>0.45839999999999997</v>
      </c>
      <c r="C146" s="20">
        <v>7.9200000000000007E-2</v>
      </c>
      <c r="D146" s="20">
        <v>6.8914</v>
      </c>
      <c r="E146" s="20">
        <v>9.0381</v>
      </c>
      <c r="F146" s="20" t="s">
        <v>33</v>
      </c>
      <c r="G146" s="20">
        <v>0.315</v>
      </c>
      <c r="H146" s="20">
        <v>0</v>
      </c>
      <c r="I146" s="20">
        <v>0</v>
      </c>
      <c r="J146" s="20">
        <v>7.9610000000000003</v>
      </c>
      <c r="K146" s="20" t="s">
        <v>33</v>
      </c>
      <c r="N146" s="25"/>
      <c r="O146" s="24"/>
    </row>
    <row r="147" spans="1:15" x14ac:dyDescent="0.25">
      <c r="A147" s="9">
        <v>39417</v>
      </c>
      <c r="B147" s="20">
        <v>0.45839999999999997</v>
      </c>
      <c r="C147" s="20">
        <v>7.9200000000000007E-2</v>
      </c>
      <c r="D147" s="20">
        <v>6.8914</v>
      </c>
      <c r="E147" s="20">
        <v>9.0381</v>
      </c>
      <c r="F147" s="20" t="s">
        <v>33</v>
      </c>
      <c r="G147" s="20">
        <v>0.315</v>
      </c>
      <c r="H147" s="20">
        <v>0</v>
      </c>
      <c r="I147" s="20">
        <v>0</v>
      </c>
      <c r="J147" s="20">
        <v>7.9610000000000003</v>
      </c>
      <c r="K147" s="20" t="s">
        <v>33</v>
      </c>
      <c r="N147" s="25"/>
      <c r="O147" s="24"/>
    </row>
    <row r="148" spans="1:15" x14ac:dyDescent="0.25">
      <c r="A148" s="9">
        <v>39387</v>
      </c>
      <c r="B148" s="20">
        <v>0.45839999999999997</v>
      </c>
      <c r="C148" s="20">
        <v>7.9200000000000007E-2</v>
      </c>
      <c r="D148" s="20">
        <v>6.8914</v>
      </c>
      <c r="E148" s="20">
        <v>9.0381</v>
      </c>
      <c r="F148" s="20" t="s">
        <v>33</v>
      </c>
      <c r="G148" s="20">
        <v>0.315</v>
      </c>
      <c r="H148" s="20">
        <v>0</v>
      </c>
      <c r="I148" s="20">
        <v>0</v>
      </c>
      <c r="J148" s="20">
        <v>7.9610000000000003</v>
      </c>
      <c r="K148" s="20" t="s">
        <v>33</v>
      </c>
      <c r="N148" s="25"/>
      <c r="O148" s="24"/>
    </row>
    <row r="149" spans="1:15" x14ac:dyDescent="0.25">
      <c r="A149" s="9">
        <v>39356</v>
      </c>
      <c r="B149" s="20">
        <v>0.45839999999999997</v>
      </c>
      <c r="C149" s="20">
        <v>7.9200000000000007E-2</v>
      </c>
      <c r="D149" s="20">
        <v>6.8914</v>
      </c>
      <c r="E149" s="20">
        <v>9.0381</v>
      </c>
      <c r="F149" s="20" t="s">
        <v>33</v>
      </c>
      <c r="G149" s="20">
        <v>0.315</v>
      </c>
      <c r="H149" s="20">
        <v>0</v>
      </c>
      <c r="I149" s="20">
        <v>0</v>
      </c>
      <c r="J149" s="20">
        <v>7.9610000000000003</v>
      </c>
      <c r="K149" s="20" t="s">
        <v>33</v>
      </c>
      <c r="N149" s="25"/>
      <c r="O149" s="24"/>
    </row>
    <row r="150" spans="1:15" x14ac:dyDescent="0.25">
      <c r="A150" s="9">
        <v>39326</v>
      </c>
      <c r="B150" s="20">
        <v>0.45839999999999997</v>
      </c>
      <c r="C150" s="20">
        <v>7.9200000000000007E-2</v>
      </c>
      <c r="D150" s="20">
        <v>6.8914</v>
      </c>
      <c r="E150" s="20">
        <v>9.0381</v>
      </c>
      <c r="F150" s="20" t="s">
        <v>33</v>
      </c>
      <c r="G150" s="20">
        <v>0.315</v>
      </c>
      <c r="H150" s="20">
        <v>0</v>
      </c>
      <c r="I150" s="20">
        <v>0</v>
      </c>
      <c r="J150" s="20">
        <v>7.9610000000000003</v>
      </c>
      <c r="K150" s="20" t="s">
        <v>33</v>
      </c>
      <c r="N150" s="25"/>
      <c r="O150" s="24"/>
    </row>
    <row r="151" spans="1:15" x14ac:dyDescent="0.25">
      <c r="A151" s="9">
        <v>39295</v>
      </c>
      <c r="B151" s="20">
        <v>0.45839999999999997</v>
      </c>
      <c r="C151" s="20">
        <v>7.9200000000000007E-2</v>
      </c>
      <c r="D151" s="20">
        <v>6.8914</v>
      </c>
      <c r="E151" s="20">
        <v>9.0381</v>
      </c>
      <c r="F151" s="20" t="s">
        <v>33</v>
      </c>
      <c r="G151" s="20">
        <v>0.315</v>
      </c>
      <c r="H151" s="20">
        <v>0</v>
      </c>
      <c r="I151" s="20">
        <v>0</v>
      </c>
      <c r="J151" s="20">
        <v>7.9610000000000003</v>
      </c>
      <c r="K151" s="20" t="s">
        <v>33</v>
      </c>
      <c r="N151" s="25"/>
      <c r="O151" s="24"/>
    </row>
    <row r="152" spans="1:15" x14ac:dyDescent="0.25">
      <c r="A152" s="9">
        <v>39264</v>
      </c>
      <c r="B152" s="20">
        <v>0.45839999999999997</v>
      </c>
      <c r="C152" s="20">
        <v>7.9200000000000007E-2</v>
      </c>
      <c r="D152" s="20">
        <v>6.8914</v>
      </c>
      <c r="E152" s="20">
        <v>9.0381</v>
      </c>
      <c r="F152" s="20" t="s">
        <v>33</v>
      </c>
      <c r="G152" s="20">
        <v>0.315</v>
      </c>
      <c r="H152" s="20">
        <v>0</v>
      </c>
      <c r="I152" s="20">
        <v>0</v>
      </c>
      <c r="J152" s="20">
        <v>7.9610000000000003</v>
      </c>
      <c r="K152" s="20" t="s">
        <v>33</v>
      </c>
      <c r="N152" s="25"/>
      <c r="O152" s="24"/>
    </row>
    <row r="153" spans="1:15" x14ac:dyDescent="0.25">
      <c r="A153" s="9">
        <v>39234</v>
      </c>
      <c r="B153" s="20">
        <v>0.45839999999999997</v>
      </c>
      <c r="C153" s="20">
        <v>7.9200000000000007E-2</v>
      </c>
      <c r="D153" s="20">
        <v>6.8914</v>
      </c>
      <c r="E153" s="20">
        <v>9.0381</v>
      </c>
      <c r="F153" s="20" t="s">
        <v>33</v>
      </c>
      <c r="G153" s="20">
        <v>0.315</v>
      </c>
      <c r="H153" s="20">
        <v>0</v>
      </c>
      <c r="I153" s="20">
        <v>0</v>
      </c>
      <c r="J153" s="20">
        <v>7.9610000000000003</v>
      </c>
      <c r="K153" s="20" t="s">
        <v>33</v>
      </c>
      <c r="N153" s="25"/>
      <c r="O153" s="24"/>
    </row>
    <row r="154" spans="1:15" x14ac:dyDescent="0.25">
      <c r="A154" s="9">
        <v>39203</v>
      </c>
      <c r="B154" s="20">
        <v>0.45839999999999997</v>
      </c>
      <c r="C154" s="20">
        <v>7.9200000000000007E-2</v>
      </c>
      <c r="D154" s="20">
        <v>6.8914</v>
      </c>
      <c r="E154" s="20">
        <v>9.0381</v>
      </c>
      <c r="F154" s="20" t="s">
        <v>33</v>
      </c>
      <c r="G154" s="20">
        <v>0.315</v>
      </c>
      <c r="H154" s="20">
        <v>0</v>
      </c>
      <c r="I154" s="20">
        <v>0</v>
      </c>
      <c r="J154" s="20">
        <v>7.9610000000000003</v>
      </c>
      <c r="K154" s="20" t="s">
        <v>33</v>
      </c>
      <c r="N154" s="25"/>
      <c r="O154" s="24"/>
    </row>
    <row r="155" spans="1:15" x14ac:dyDescent="0.25">
      <c r="A155" s="9">
        <v>39173</v>
      </c>
      <c r="B155" s="20">
        <v>0.45839999999999997</v>
      </c>
      <c r="C155" s="20">
        <v>7.9200000000000007E-2</v>
      </c>
      <c r="D155" s="20">
        <v>6.8914</v>
      </c>
      <c r="E155" s="20">
        <v>9.0381</v>
      </c>
      <c r="F155" s="20" t="s">
        <v>33</v>
      </c>
      <c r="G155" s="20">
        <v>0.315</v>
      </c>
      <c r="H155" s="20">
        <v>0</v>
      </c>
      <c r="I155" s="20">
        <v>0</v>
      </c>
      <c r="J155" s="20">
        <v>7.9610000000000003</v>
      </c>
      <c r="K155" s="20" t="s">
        <v>33</v>
      </c>
      <c r="N155" s="25"/>
      <c r="O155" s="24"/>
    </row>
    <row r="156" spans="1:15" x14ac:dyDescent="0.25">
      <c r="A156" s="9">
        <v>39142</v>
      </c>
      <c r="B156" s="20">
        <v>0.45839999999999997</v>
      </c>
      <c r="C156" s="20">
        <v>7.9200000000000007E-2</v>
      </c>
      <c r="D156" s="20">
        <v>6.8914</v>
      </c>
      <c r="E156" s="20">
        <v>9.0381</v>
      </c>
      <c r="F156" s="20" t="s">
        <v>33</v>
      </c>
      <c r="G156" s="20">
        <v>0.315</v>
      </c>
      <c r="H156" s="20">
        <v>0</v>
      </c>
      <c r="I156" s="20">
        <v>0</v>
      </c>
      <c r="J156" s="20">
        <v>7.9610000000000003</v>
      </c>
      <c r="K156" s="20" t="s">
        <v>33</v>
      </c>
      <c r="N156" s="25"/>
      <c r="O156" s="24"/>
    </row>
    <row r="157" spans="1:15" x14ac:dyDescent="0.25">
      <c r="A157" s="9">
        <v>39114</v>
      </c>
      <c r="B157" s="20">
        <v>0.45839999999999997</v>
      </c>
      <c r="C157" s="20">
        <v>7.9200000000000007E-2</v>
      </c>
      <c r="D157" s="20">
        <v>6.8914</v>
      </c>
      <c r="E157" s="20">
        <v>9.0381</v>
      </c>
      <c r="F157" s="20" t="s">
        <v>33</v>
      </c>
      <c r="G157" s="20">
        <v>0.315</v>
      </c>
      <c r="H157" s="20">
        <v>0</v>
      </c>
      <c r="I157" s="20">
        <v>0</v>
      </c>
      <c r="J157" s="20">
        <v>7.9610000000000003</v>
      </c>
      <c r="K157" s="20" t="s">
        <v>33</v>
      </c>
      <c r="N157" s="25"/>
      <c r="O157" s="24"/>
    </row>
    <row r="158" spans="1:15" x14ac:dyDescent="0.25">
      <c r="A158" s="9">
        <v>39083</v>
      </c>
      <c r="B158" s="20">
        <v>0.45839999999999997</v>
      </c>
      <c r="C158" s="20">
        <v>7.9200000000000007E-2</v>
      </c>
      <c r="D158" s="20">
        <v>6.8914</v>
      </c>
      <c r="E158" s="20">
        <v>9.0381</v>
      </c>
      <c r="F158" s="20" t="s">
        <v>33</v>
      </c>
      <c r="G158" s="20">
        <v>0.315</v>
      </c>
      <c r="H158" s="20">
        <v>0</v>
      </c>
      <c r="I158" s="20">
        <v>0</v>
      </c>
      <c r="J158" s="20">
        <v>7.9610000000000003</v>
      </c>
      <c r="K158" s="20" t="s">
        <v>33</v>
      </c>
      <c r="N158" s="25"/>
      <c r="O158" s="24"/>
    </row>
    <row r="159" spans="1:15" x14ac:dyDescent="0.25">
      <c r="A159" s="9">
        <v>39052</v>
      </c>
      <c r="B159" s="20">
        <v>0.45839999999999997</v>
      </c>
      <c r="C159" s="20">
        <v>7.9200000000000007E-2</v>
      </c>
      <c r="D159" s="20">
        <v>6.8914</v>
      </c>
      <c r="E159" s="20">
        <v>0</v>
      </c>
      <c r="F159" s="20" t="s">
        <v>33</v>
      </c>
      <c r="G159" s="20">
        <v>0.315</v>
      </c>
      <c r="H159" s="20">
        <v>0</v>
      </c>
      <c r="I159" s="20">
        <v>0</v>
      </c>
      <c r="J159" s="20">
        <v>4.4770000000000003</v>
      </c>
      <c r="K159" s="20" t="s">
        <v>33</v>
      </c>
      <c r="N159" s="25"/>
      <c r="O159" s="24"/>
    </row>
    <row r="160" spans="1:15" x14ac:dyDescent="0.25">
      <c r="A160" s="9">
        <v>39022</v>
      </c>
      <c r="B160" s="20">
        <v>0.45839999999999997</v>
      </c>
      <c r="C160" s="20">
        <v>7.9200000000000007E-2</v>
      </c>
      <c r="D160" s="20">
        <v>6.8914</v>
      </c>
      <c r="E160" s="20">
        <v>0</v>
      </c>
      <c r="F160" s="20" t="s">
        <v>33</v>
      </c>
      <c r="G160" s="20">
        <v>0.315</v>
      </c>
      <c r="H160" s="20">
        <v>0</v>
      </c>
      <c r="I160" s="20">
        <v>0</v>
      </c>
      <c r="J160" s="20">
        <v>4.4770000000000003</v>
      </c>
      <c r="K160" s="20" t="s">
        <v>33</v>
      </c>
      <c r="N160" s="25"/>
      <c r="O160" s="24"/>
    </row>
    <row r="161" spans="1:15" x14ac:dyDescent="0.25">
      <c r="A161" s="9">
        <v>38991</v>
      </c>
      <c r="B161" s="20">
        <v>0.45839999999999997</v>
      </c>
      <c r="C161" s="20">
        <v>7.9200000000000007E-2</v>
      </c>
      <c r="D161" s="20">
        <v>6.8914</v>
      </c>
      <c r="E161" s="20">
        <v>0</v>
      </c>
      <c r="F161" s="20" t="s">
        <v>33</v>
      </c>
      <c r="G161" s="20">
        <v>0.315</v>
      </c>
      <c r="H161" s="20">
        <v>0</v>
      </c>
      <c r="I161" s="20">
        <v>0</v>
      </c>
      <c r="J161" s="20">
        <v>4.4770000000000003</v>
      </c>
      <c r="K161" s="20" t="s">
        <v>33</v>
      </c>
      <c r="N161" s="25"/>
      <c r="O161" s="24"/>
    </row>
    <row r="162" spans="1:15" x14ac:dyDescent="0.25">
      <c r="A162" s="9">
        <v>38961</v>
      </c>
      <c r="B162" s="20">
        <v>0.45839999999999997</v>
      </c>
      <c r="C162" s="20">
        <v>7.9200000000000007E-2</v>
      </c>
      <c r="D162" s="20">
        <v>6.8914</v>
      </c>
      <c r="E162" s="20">
        <v>0</v>
      </c>
      <c r="F162" s="20" t="s">
        <v>33</v>
      </c>
      <c r="G162" s="20">
        <v>0.315</v>
      </c>
      <c r="H162" s="20">
        <v>0</v>
      </c>
      <c r="I162" s="20">
        <v>0</v>
      </c>
      <c r="J162" s="20">
        <v>4.4770000000000003</v>
      </c>
      <c r="K162" s="20" t="s">
        <v>33</v>
      </c>
      <c r="N162" s="25"/>
      <c r="O162" s="24"/>
    </row>
    <row r="163" spans="1:15" x14ac:dyDescent="0.25">
      <c r="A163" s="9">
        <v>38930</v>
      </c>
      <c r="B163" s="20">
        <v>0.45839999999999997</v>
      </c>
      <c r="C163" s="20">
        <v>7.9200000000000007E-2</v>
      </c>
      <c r="D163" s="20">
        <v>6.8914</v>
      </c>
      <c r="E163" s="20">
        <v>0</v>
      </c>
      <c r="F163" s="20" t="s">
        <v>33</v>
      </c>
      <c r="G163" s="20">
        <v>0.315</v>
      </c>
      <c r="H163" s="20">
        <v>0</v>
      </c>
      <c r="I163" s="20">
        <v>0</v>
      </c>
      <c r="J163" s="20">
        <v>4.4770000000000003</v>
      </c>
      <c r="K163" s="20" t="s">
        <v>33</v>
      </c>
      <c r="N163" s="25"/>
      <c r="O163" s="24"/>
    </row>
    <row r="164" spans="1:15" x14ac:dyDescent="0.25">
      <c r="A164" s="9">
        <v>38899</v>
      </c>
      <c r="B164" s="20">
        <v>0.45839999999999997</v>
      </c>
      <c r="C164" s="20">
        <v>7.9200000000000007E-2</v>
      </c>
      <c r="D164" s="20">
        <v>6.8914</v>
      </c>
      <c r="E164" s="20">
        <v>0</v>
      </c>
      <c r="F164" s="20" t="s">
        <v>33</v>
      </c>
      <c r="G164" s="20">
        <v>0.315</v>
      </c>
      <c r="H164" s="20">
        <v>0</v>
      </c>
      <c r="I164" s="20">
        <v>0</v>
      </c>
      <c r="J164" s="20">
        <v>4.4770000000000003</v>
      </c>
      <c r="K164" s="20" t="s">
        <v>33</v>
      </c>
      <c r="N164" s="25"/>
      <c r="O164" s="24"/>
    </row>
    <row r="165" spans="1:15" x14ac:dyDescent="0.25">
      <c r="A165" s="9">
        <v>38869</v>
      </c>
      <c r="B165" s="20">
        <v>0.45839999999999997</v>
      </c>
      <c r="C165" s="20">
        <v>7.9200000000000007E-2</v>
      </c>
      <c r="D165" s="20">
        <v>6.8914</v>
      </c>
      <c r="E165" s="20">
        <v>0</v>
      </c>
      <c r="F165" s="20" t="s">
        <v>33</v>
      </c>
      <c r="G165" s="20">
        <v>0.315</v>
      </c>
      <c r="H165" s="20">
        <v>6.0499999999999998E-2</v>
      </c>
      <c r="I165" s="20">
        <v>0</v>
      </c>
      <c r="J165" s="20">
        <v>0</v>
      </c>
      <c r="K165" s="20" t="s">
        <v>33</v>
      </c>
      <c r="N165" s="25"/>
      <c r="O165" s="24"/>
    </row>
    <row r="166" spans="1:15" x14ac:dyDescent="0.25">
      <c r="A166" s="9">
        <v>38838</v>
      </c>
      <c r="B166" s="20">
        <v>0.45839999999999997</v>
      </c>
      <c r="C166" s="20">
        <v>7.9200000000000007E-2</v>
      </c>
      <c r="D166" s="20">
        <v>6.8914</v>
      </c>
      <c r="E166" s="20">
        <v>0</v>
      </c>
      <c r="F166" s="20" t="s">
        <v>33</v>
      </c>
      <c r="G166" s="20">
        <v>0.315</v>
      </c>
      <c r="H166" s="20">
        <v>6.0499999999999998E-2</v>
      </c>
      <c r="I166" s="20">
        <v>0</v>
      </c>
      <c r="J166" s="20">
        <v>0</v>
      </c>
      <c r="K166" s="20" t="s">
        <v>33</v>
      </c>
      <c r="N166" s="25"/>
      <c r="O166" s="24"/>
    </row>
    <row r="167" spans="1:15" x14ac:dyDescent="0.25">
      <c r="A167" s="9">
        <v>38808</v>
      </c>
      <c r="B167" s="20">
        <v>0.45839999999999997</v>
      </c>
      <c r="C167" s="20">
        <v>7.9200000000000007E-2</v>
      </c>
      <c r="D167" s="20">
        <v>6.8914</v>
      </c>
      <c r="E167" s="20">
        <v>0</v>
      </c>
      <c r="F167" s="20" t="s">
        <v>33</v>
      </c>
      <c r="G167" s="20">
        <v>0.315</v>
      </c>
      <c r="H167" s="20">
        <v>6.0499999999999998E-2</v>
      </c>
      <c r="I167" s="20">
        <v>0</v>
      </c>
      <c r="J167" s="20">
        <v>0</v>
      </c>
      <c r="K167" s="20" t="s">
        <v>33</v>
      </c>
      <c r="N167" s="25"/>
      <c r="O167" s="24"/>
    </row>
    <row r="168" spans="1:15" x14ac:dyDescent="0.25">
      <c r="A168" s="9">
        <v>38777</v>
      </c>
      <c r="B168" s="20">
        <v>0.45839999999999997</v>
      </c>
      <c r="C168" s="20">
        <v>7.9200000000000007E-2</v>
      </c>
      <c r="D168" s="20">
        <v>6.8914</v>
      </c>
      <c r="E168" s="20">
        <v>0</v>
      </c>
      <c r="F168" s="20" t="s">
        <v>33</v>
      </c>
      <c r="G168" s="20">
        <v>0.315</v>
      </c>
      <c r="H168" s="20">
        <v>6.0499999999999998E-2</v>
      </c>
      <c r="I168" s="20">
        <v>0</v>
      </c>
      <c r="J168" s="20">
        <v>0</v>
      </c>
      <c r="K168" s="20" t="s">
        <v>33</v>
      </c>
      <c r="N168" s="25"/>
      <c r="O168" s="24"/>
    </row>
    <row r="169" spans="1:15" x14ac:dyDescent="0.25">
      <c r="A169" s="9">
        <v>38749</v>
      </c>
      <c r="B169" s="20">
        <v>0.45839999999999997</v>
      </c>
      <c r="C169" s="20">
        <v>7.9200000000000007E-2</v>
      </c>
      <c r="D169" s="20">
        <v>6.8914</v>
      </c>
      <c r="E169" s="20">
        <v>0</v>
      </c>
      <c r="F169" s="20" t="s">
        <v>33</v>
      </c>
      <c r="G169" s="20">
        <v>0.315</v>
      </c>
      <c r="H169" s="20">
        <v>6.0499999999999998E-2</v>
      </c>
      <c r="I169" s="20">
        <v>0</v>
      </c>
      <c r="J169" s="20">
        <v>0</v>
      </c>
      <c r="K169" s="20" t="s">
        <v>33</v>
      </c>
      <c r="N169" s="25"/>
      <c r="O169" s="24"/>
    </row>
    <row r="170" spans="1:15" x14ac:dyDescent="0.25">
      <c r="A170" s="9">
        <v>38718</v>
      </c>
      <c r="B170" s="20">
        <v>0.45839999999999997</v>
      </c>
      <c r="C170" s="20">
        <v>7.9200000000000007E-2</v>
      </c>
      <c r="D170" s="20">
        <v>6.8914</v>
      </c>
      <c r="E170" s="20">
        <v>0</v>
      </c>
      <c r="F170" s="20" t="s">
        <v>33</v>
      </c>
      <c r="G170" s="20">
        <v>0.315</v>
      </c>
      <c r="H170" s="20">
        <v>6.0499999999999998E-2</v>
      </c>
      <c r="I170" s="20">
        <v>0</v>
      </c>
      <c r="J170" s="20">
        <v>0</v>
      </c>
      <c r="K170" s="20" t="s">
        <v>33</v>
      </c>
      <c r="N170" s="25"/>
      <c r="O170" s="2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2" workbookViewId="0">
      <selection activeCell="H30" sqref="H30"/>
    </sheetView>
  </sheetViews>
  <sheetFormatPr defaultRowHeight="15" x14ac:dyDescent="0.25"/>
  <sheetData>
    <row r="1" spans="1:4" s="12" customFormat="1" ht="113.25" x14ac:dyDescent="0.25">
      <c r="A1" s="13" t="s">
        <v>0</v>
      </c>
      <c r="B1" s="13" t="s">
        <v>36</v>
      </c>
      <c r="C1" s="13" t="s">
        <v>37</v>
      </c>
      <c r="D1" s="13" t="s">
        <v>38</v>
      </c>
    </row>
    <row r="2" spans="1:4" x14ac:dyDescent="0.25">
      <c r="A2" s="5">
        <v>2016</v>
      </c>
      <c r="B2" s="5" t="s">
        <v>33</v>
      </c>
      <c r="C2" s="5" t="s">
        <v>33</v>
      </c>
      <c r="D2" s="5" t="s">
        <v>33</v>
      </c>
    </row>
    <row r="3" spans="1:4" x14ac:dyDescent="0.25">
      <c r="A3" s="5">
        <v>2015</v>
      </c>
      <c r="B3" s="5" t="s">
        <v>33</v>
      </c>
      <c r="C3" s="5" t="s">
        <v>33</v>
      </c>
      <c r="D3" s="5" t="s">
        <v>33</v>
      </c>
    </row>
    <row r="4" spans="1:4" x14ac:dyDescent="0.25">
      <c r="A4" s="5">
        <v>2014</v>
      </c>
      <c r="B4" s="5" t="s">
        <v>33</v>
      </c>
      <c r="C4" s="5" t="s">
        <v>33</v>
      </c>
      <c r="D4" s="5" t="s">
        <v>33</v>
      </c>
    </row>
    <row r="5" spans="1:4" x14ac:dyDescent="0.25">
      <c r="A5" s="5">
        <v>2013</v>
      </c>
      <c r="B5" s="5">
        <v>0.23</v>
      </c>
      <c r="C5" s="5">
        <v>0.19</v>
      </c>
      <c r="D5" s="5" t="s">
        <v>33</v>
      </c>
    </row>
    <row r="6" spans="1:4" x14ac:dyDescent="0.25">
      <c r="A6" s="5">
        <v>2012</v>
      </c>
      <c r="B6" s="5" t="s">
        <v>33</v>
      </c>
      <c r="C6" s="5" t="s">
        <v>33</v>
      </c>
      <c r="D6" s="5" t="s">
        <v>33</v>
      </c>
    </row>
    <row r="7" spans="1:4" x14ac:dyDescent="0.25">
      <c r="A7" s="5">
        <v>2011</v>
      </c>
      <c r="B7" s="5" t="s">
        <v>33</v>
      </c>
      <c r="C7" s="5" t="s">
        <v>33</v>
      </c>
      <c r="D7" s="5" t="s">
        <v>33</v>
      </c>
    </row>
    <row r="8" spans="1:4" x14ac:dyDescent="0.25">
      <c r="A8" s="5">
        <v>2010</v>
      </c>
      <c r="B8" s="5" t="s">
        <v>33</v>
      </c>
      <c r="C8" s="5" t="s">
        <v>33</v>
      </c>
      <c r="D8" s="5" t="s">
        <v>33</v>
      </c>
    </row>
    <row r="9" spans="1:4" x14ac:dyDescent="0.25">
      <c r="A9" s="5">
        <v>2009</v>
      </c>
      <c r="B9" s="5" t="s">
        <v>33</v>
      </c>
      <c r="C9" s="5" t="s">
        <v>33</v>
      </c>
      <c r="D9" s="5">
        <v>0.2</v>
      </c>
    </row>
    <row r="10" spans="1:4" x14ac:dyDescent="0.25">
      <c r="A10" s="5">
        <v>2008</v>
      </c>
      <c r="B10" s="5">
        <v>0.25</v>
      </c>
      <c r="C10" s="5">
        <v>0.21</v>
      </c>
      <c r="D10" s="5">
        <v>0.2</v>
      </c>
    </row>
    <row r="11" spans="1:4" x14ac:dyDescent="0.25">
      <c r="A11" s="5">
        <v>2007</v>
      </c>
      <c r="B11" s="5" t="s">
        <v>33</v>
      </c>
      <c r="C11" s="5" t="s">
        <v>33</v>
      </c>
      <c r="D11" s="5">
        <v>0.22</v>
      </c>
    </row>
    <row r="12" spans="1:4" x14ac:dyDescent="0.25">
      <c r="A12" s="5">
        <v>2006</v>
      </c>
      <c r="B12" s="5" t="s">
        <v>33</v>
      </c>
      <c r="C12" s="5" t="s">
        <v>33</v>
      </c>
      <c r="D12" s="5">
        <v>0.22</v>
      </c>
    </row>
    <row r="13" spans="1:4" x14ac:dyDescent="0.25">
      <c r="A13" s="5">
        <v>2005</v>
      </c>
      <c r="B13" s="5" t="s">
        <v>33</v>
      </c>
      <c r="C13" s="5" t="s">
        <v>33</v>
      </c>
      <c r="D13" s="5">
        <v>0.2</v>
      </c>
    </row>
    <row r="14" spans="1:4" x14ac:dyDescent="0.25">
      <c r="A14" s="5">
        <v>2004</v>
      </c>
      <c r="B14" s="5">
        <v>0.28000000000000003</v>
      </c>
      <c r="C14" s="5">
        <v>0.24</v>
      </c>
      <c r="D14" s="5">
        <v>0.2</v>
      </c>
    </row>
    <row r="15" spans="1:4" x14ac:dyDescent="0.25">
      <c r="A15" s="5">
        <v>2003</v>
      </c>
      <c r="B15" s="5" t="s">
        <v>33</v>
      </c>
      <c r="C15" s="5" t="s">
        <v>33</v>
      </c>
      <c r="D15" s="5">
        <v>0.27</v>
      </c>
    </row>
    <row r="16" spans="1:4" x14ac:dyDescent="0.25">
      <c r="A16" s="5">
        <v>2002</v>
      </c>
      <c r="B16" s="5" t="s">
        <v>33</v>
      </c>
      <c r="C16" s="5" t="s">
        <v>33</v>
      </c>
      <c r="D16" s="5">
        <v>0.28999999999999998</v>
      </c>
    </row>
    <row r="17" spans="1:4" x14ac:dyDescent="0.25">
      <c r="A17" s="5">
        <v>2001</v>
      </c>
      <c r="B17" s="5">
        <v>0.28000000000000003</v>
      </c>
      <c r="C17" s="5">
        <v>0.24</v>
      </c>
      <c r="D17" s="5">
        <v>0.28000000000000003</v>
      </c>
    </row>
    <row r="18" spans="1:4" x14ac:dyDescent="0.25">
      <c r="A18" s="5">
        <v>2000</v>
      </c>
      <c r="B18" s="5" t="s">
        <v>33</v>
      </c>
      <c r="C18" s="5" t="s">
        <v>33</v>
      </c>
      <c r="D18" s="5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31" sqref="D31"/>
    </sheetView>
  </sheetViews>
  <sheetFormatPr defaultRowHeight="15" x14ac:dyDescent="0.25"/>
  <cols>
    <col min="2" max="2" width="19.140625" bestFit="1" customWidth="1"/>
    <col min="3" max="3" width="16" bestFit="1" customWidth="1"/>
    <col min="4" max="4" width="63.42578125" bestFit="1" customWidth="1"/>
  </cols>
  <sheetData>
    <row r="1" spans="1:8" x14ac:dyDescent="0.25">
      <c r="A1" s="5" t="s">
        <v>19</v>
      </c>
      <c r="B1" s="5" t="s">
        <v>34</v>
      </c>
      <c r="C1" s="5" t="s">
        <v>35</v>
      </c>
      <c r="D1" s="5" t="s">
        <v>39</v>
      </c>
      <c r="E1" s="5"/>
      <c r="F1" s="5"/>
      <c r="G1" s="5"/>
      <c r="H1" s="5"/>
    </row>
    <row r="2" spans="1:8" x14ac:dyDescent="0.25">
      <c r="A2" s="5">
        <v>2016</v>
      </c>
      <c r="B2" s="5">
        <v>2289300000</v>
      </c>
      <c r="C2" s="5">
        <v>3087000000</v>
      </c>
      <c r="D2" s="5" t="s">
        <v>1</v>
      </c>
      <c r="E2" s="5"/>
      <c r="F2" s="5"/>
      <c r="G2" s="5"/>
      <c r="H2" s="5"/>
    </row>
    <row r="3" spans="1:8" x14ac:dyDescent="0.25">
      <c r="A3" s="5">
        <v>2015</v>
      </c>
      <c r="B3" s="5">
        <v>2259300000</v>
      </c>
      <c r="C3" s="5">
        <f>C2-190000000</f>
        <v>2897000000</v>
      </c>
      <c r="D3" s="5" t="s">
        <v>1</v>
      </c>
      <c r="E3" s="5"/>
      <c r="F3" s="5"/>
      <c r="G3" s="5"/>
      <c r="H3" s="5"/>
    </row>
    <row r="4" spans="1:8" x14ac:dyDescent="0.25">
      <c r="A4" s="5">
        <v>2014</v>
      </c>
      <c r="B4" s="5">
        <v>2249500000</v>
      </c>
      <c r="C4" s="5">
        <v>2903586544.3299999</v>
      </c>
      <c r="D4" s="5" t="s">
        <v>2</v>
      </c>
      <c r="E4" s="5"/>
      <c r="F4" s="5"/>
      <c r="G4" s="5"/>
      <c r="H4" s="5"/>
    </row>
    <row r="5" spans="1:8" x14ac:dyDescent="0.25">
      <c r="A5" s="5">
        <v>2013</v>
      </c>
      <c r="B5" s="5">
        <v>2147300000</v>
      </c>
      <c r="C5" s="5">
        <v>2806557745</v>
      </c>
      <c r="D5" s="5" t="s">
        <v>2</v>
      </c>
      <c r="E5" s="5"/>
      <c r="F5" s="5"/>
      <c r="G5" s="5"/>
      <c r="H5" s="5"/>
    </row>
    <row r="6" spans="1:8" x14ac:dyDescent="0.25">
      <c r="A6" s="5">
        <v>2012</v>
      </c>
      <c r="B6" s="5">
        <v>2004700000</v>
      </c>
      <c r="C6" s="5">
        <v>2609384622.5799999</v>
      </c>
      <c r="D6" s="5" t="s">
        <v>2</v>
      </c>
      <c r="E6" s="5"/>
      <c r="F6" s="5"/>
      <c r="G6" s="5"/>
      <c r="H6" s="5"/>
    </row>
    <row r="7" spans="1:8" x14ac:dyDescent="0.25">
      <c r="A7" s="5">
        <v>2011</v>
      </c>
      <c r="B7" s="5">
        <v>1654100000</v>
      </c>
      <c r="C7" s="5">
        <v>2194077054.5599999</v>
      </c>
      <c r="D7" s="5" t="s">
        <v>2</v>
      </c>
      <c r="E7" s="5"/>
      <c r="F7" s="5"/>
      <c r="G7" s="5"/>
      <c r="H7" s="5"/>
    </row>
    <row r="8" spans="1:8" x14ac:dyDescent="0.25">
      <c r="A8" s="5">
        <v>2010</v>
      </c>
      <c r="B8" s="5">
        <v>1959500000</v>
      </c>
      <c r="C8" s="5">
        <v>2619479435.6999998</v>
      </c>
      <c r="D8" s="5" t="s">
        <v>2</v>
      </c>
      <c r="E8" s="5"/>
      <c r="F8" s="5"/>
      <c r="G8" s="5"/>
      <c r="H8" s="5"/>
    </row>
    <row r="9" spans="1:8" x14ac:dyDescent="0.25">
      <c r="A9" s="5">
        <v>2009</v>
      </c>
      <c r="B9" s="5">
        <v>1819900000</v>
      </c>
      <c r="C9" s="5">
        <v>2353694652</v>
      </c>
      <c r="D9" s="5" t="s">
        <v>2</v>
      </c>
      <c r="E9" s="5"/>
      <c r="F9" s="5"/>
      <c r="G9" s="5"/>
      <c r="H9" s="5"/>
    </row>
    <row r="10" spans="1:8" x14ac:dyDescent="0.25">
      <c r="A10" s="5">
        <v>2008</v>
      </c>
      <c r="B10" s="5">
        <v>1831300000</v>
      </c>
      <c r="C10" s="5">
        <v>2285760000</v>
      </c>
      <c r="D10" s="5" t="s">
        <v>3</v>
      </c>
      <c r="E10" s="5"/>
      <c r="F10" s="5"/>
      <c r="G10" s="5"/>
      <c r="H10" s="5"/>
    </row>
    <row r="11" spans="1:8" x14ac:dyDescent="0.25">
      <c r="A11" s="5">
        <v>2007</v>
      </c>
      <c r="B11" s="5">
        <v>1844700000</v>
      </c>
      <c r="C11" s="5">
        <v>2397260000</v>
      </c>
      <c r="D11" s="5" t="s">
        <v>3</v>
      </c>
      <c r="E11" s="5"/>
      <c r="F11" s="5"/>
      <c r="G11" s="5"/>
      <c r="H11" s="5"/>
    </row>
    <row r="12" spans="1:8" x14ac:dyDescent="0.25">
      <c r="A12" s="5">
        <v>2006</v>
      </c>
      <c r="B12" s="5">
        <v>1726600000</v>
      </c>
      <c r="C12" s="5">
        <v>2306850000</v>
      </c>
      <c r="D12" s="5" t="s">
        <v>3</v>
      </c>
      <c r="E12" s="5"/>
      <c r="F12" s="5"/>
      <c r="G12" s="5"/>
      <c r="H12" s="5"/>
    </row>
    <row r="13" spans="1:8" x14ac:dyDescent="0.25">
      <c r="A13" s="5">
        <v>2005</v>
      </c>
      <c r="B13" s="5">
        <v>1656980000</v>
      </c>
      <c r="C13" s="5">
        <v>2212470000</v>
      </c>
      <c r="D13" s="5" t="s">
        <v>3</v>
      </c>
      <c r="E13" s="5"/>
      <c r="F13" s="5"/>
      <c r="G13" s="5"/>
      <c r="H13" s="5"/>
    </row>
    <row r="14" spans="1:8" x14ac:dyDescent="0.25">
      <c r="A14" s="5">
        <v>2004</v>
      </c>
      <c r="B14" s="5">
        <v>1640780000</v>
      </c>
      <c r="C14" s="5">
        <v>2198790000</v>
      </c>
      <c r="D14" s="5" t="s">
        <v>3</v>
      </c>
      <c r="E14" s="5"/>
      <c r="F14" s="5"/>
      <c r="G14" s="5"/>
      <c r="H14" s="5"/>
    </row>
    <row r="15" spans="1:8" x14ac:dyDescent="0.25">
      <c r="A15" s="5">
        <v>2003</v>
      </c>
      <c r="B15" s="5">
        <v>1616420000</v>
      </c>
      <c r="C15" s="5">
        <v>2164150000</v>
      </c>
      <c r="D15" s="5" t="s">
        <v>3</v>
      </c>
      <c r="E15" s="5"/>
      <c r="F15" s="5"/>
      <c r="G15" s="5"/>
      <c r="H15" s="5"/>
    </row>
    <row r="16" spans="1:8" x14ac:dyDescent="0.25">
      <c r="A16" s="5">
        <v>2002</v>
      </c>
      <c r="B16" s="5">
        <v>1469840000</v>
      </c>
      <c r="C16" s="5">
        <v>1979470000</v>
      </c>
      <c r="D16" s="5" t="s">
        <v>3</v>
      </c>
      <c r="E16" s="5"/>
      <c r="F16" s="5"/>
      <c r="G16" s="5"/>
      <c r="H16" s="5"/>
    </row>
    <row r="17" spans="1:8" x14ac:dyDescent="0.25">
      <c r="A17" s="5">
        <v>2001</v>
      </c>
      <c r="B17" s="5">
        <v>1275190000</v>
      </c>
      <c r="C17" s="5">
        <v>1712270000</v>
      </c>
      <c r="D17" s="5" t="s">
        <v>3</v>
      </c>
      <c r="E17" s="5"/>
      <c r="F17" s="5"/>
      <c r="G17" s="5"/>
      <c r="H17" s="5"/>
    </row>
    <row r="18" spans="1:8" x14ac:dyDescent="0.25">
      <c r="A18" s="5">
        <v>2000</v>
      </c>
      <c r="B18" s="5">
        <v>1334300000</v>
      </c>
      <c r="C18" s="5">
        <v>1792840000</v>
      </c>
      <c r="D18" s="5" t="s">
        <v>3</v>
      </c>
      <c r="E18" s="5"/>
      <c r="F18" s="5"/>
      <c r="G18" s="5"/>
      <c r="H18" s="5"/>
    </row>
    <row r="19" spans="1:8" x14ac:dyDescent="0.25">
      <c r="A19" s="5"/>
      <c r="B19" s="5"/>
      <c r="C19" s="5"/>
      <c r="D19" s="5"/>
      <c r="E19" s="5"/>
      <c r="F19" s="5"/>
      <c r="G19" s="5"/>
      <c r="H19" s="5"/>
    </row>
    <row r="20" spans="1:8" x14ac:dyDescent="0.25">
      <c r="A20" s="5"/>
      <c r="B20" s="5"/>
      <c r="C20" s="5"/>
      <c r="D20" s="5"/>
      <c r="E20" s="5"/>
      <c r="F20" s="5"/>
      <c r="G20" s="5"/>
      <c r="H20" s="5"/>
    </row>
    <row r="21" spans="1:8" x14ac:dyDescent="0.25">
      <c r="A21" s="5"/>
      <c r="B21" s="5"/>
      <c r="C21" s="5"/>
      <c r="D21" s="5"/>
      <c r="E21" s="5"/>
      <c r="F21" s="5"/>
      <c r="G21" s="5"/>
      <c r="H21" s="5"/>
    </row>
    <row r="22" spans="1:8" x14ac:dyDescent="0.25">
      <c r="A22" s="5"/>
      <c r="B22" s="5"/>
      <c r="C22" s="5"/>
      <c r="D22" s="5"/>
      <c r="E22" s="5"/>
      <c r="F22" s="5"/>
      <c r="G22" s="5"/>
      <c r="H22" s="5"/>
    </row>
    <row r="23" spans="1:8" x14ac:dyDescent="0.25">
      <c r="A23" s="5"/>
      <c r="B23" s="5"/>
      <c r="C23" s="5"/>
      <c r="D23" s="5"/>
      <c r="E23" s="5"/>
      <c r="F23" s="5"/>
      <c r="G23" s="5"/>
      <c r="H23" s="5"/>
    </row>
    <row r="24" spans="1:8" x14ac:dyDescent="0.25">
      <c r="A24" s="5"/>
      <c r="B24" s="5"/>
      <c r="C24" s="5"/>
      <c r="D24" s="5"/>
      <c r="E24" s="5"/>
      <c r="F24" s="5"/>
      <c r="G24" s="5"/>
      <c r="H24" s="5"/>
    </row>
    <row r="25" spans="1:8" x14ac:dyDescent="0.25">
      <c r="A25" s="5"/>
      <c r="B25" s="5"/>
      <c r="C25" s="5"/>
      <c r="D25" s="5"/>
      <c r="E25" s="5"/>
      <c r="F25" s="5"/>
      <c r="G25" s="5"/>
      <c r="H25" s="5"/>
    </row>
    <row r="26" spans="1:8" x14ac:dyDescent="0.25">
      <c r="A26" s="5"/>
      <c r="B26" s="5"/>
      <c r="C26" s="5"/>
      <c r="D26" s="5"/>
      <c r="E26" s="5"/>
      <c r="F26" s="5"/>
      <c r="G26" s="5"/>
      <c r="H26" s="5"/>
    </row>
    <row r="27" spans="1:8" x14ac:dyDescent="0.25">
      <c r="A27" s="5"/>
      <c r="B27" s="5"/>
      <c r="C27" s="5"/>
      <c r="D27" s="5"/>
      <c r="E27" s="5"/>
      <c r="F27" s="5"/>
      <c r="G27" s="5"/>
      <c r="H27" s="5"/>
    </row>
    <row r="28" spans="1:8" x14ac:dyDescent="0.25">
      <c r="A28" s="5"/>
      <c r="B28" s="5"/>
      <c r="C28" s="5"/>
      <c r="D28" s="5"/>
      <c r="E28" s="5"/>
      <c r="F28" s="5"/>
      <c r="G28" s="5"/>
      <c r="H28" s="5"/>
    </row>
    <row r="29" spans="1:8" x14ac:dyDescent="0.25">
      <c r="A29" s="5"/>
      <c r="B29" s="5"/>
      <c r="C29" s="5"/>
      <c r="D29" s="5"/>
      <c r="E29" s="5"/>
      <c r="F29" s="5"/>
      <c r="G29" s="5"/>
      <c r="H29" s="5"/>
    </row>
    <row r="30" spans="1:8" x14ac:dyDescent="0.25">
      <c r="A30" s="5"/>
      <c r="B30" s="5"/>
      <c r="C30" s="5"/>
      <c r="D30" s="5"/>
      <c r="E30" s="5"/>
      <c r="F30" s="5"/>
      <c r="G30" s="5"/>
      <c r="H30" s="5"/>
    </row>
    <row r="31" spans="1:8" x14ac:dyDescent="0.25">
      <c r="A31" s="5"/>
      <c r="B31" s="5"/>
      <c r="C31" s="5"/>
      <c r="D31" s="5"/>
      <c r="E31" s="5"/>
      <c r="F31" s="5"/>
      <c r="G31" s="5"/>
      <c r="H31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3" sqref="B3"/>
    </sheetView>
  </sheetViews>
  <sheetFormatPr defaultRowHeight="15" x14ac:dyDescent="0.25"/>
  <cols>
    <col min="2" max="2" width="10.140625" style="17" bestFit="1" customWidth="1"/>
  </cols>
  <sheetData>
    <row r="1" spans="1:2" x14ac:dyDescent="0.25">
      <c r="A1" t="s">
        <v>19</v>
      </c>
      <c r="B1" s="17" t="s">
        <v>42</v>
      </c>
    </row>
    <row r="2" spans="1:2" x14ac:dyDescent="0.25">
      <c r="A2">
        <v>2016</v>
      </c>
      <c r="B2" s="17">
        <v>11267910</v>
      </c>
    </row>
    <row r="3" spans="1:2" x14ac:dyDescent="0.25">
      <c r="A3">
        <v>2015</v>
      </c>
      <c r="B3" s="17">
        <v>11209044</v>
      </c>
    </row>
    <row r="4" spans="1:2" x14ac:dyDescent="0.25">
      <c r="A4">
        <v>2014</v>
      </c>
      <c r="B4" s="17">
        <v>11150516</v>
      </c>
    </row>
    <row r="5" spans="1:2" x14ac:dyDescent="0.25">
      <c r="A5">
        <v>2013</v>
      </c>
      <c r="B5" s="17">
        <v>11099554</v>
      </c>
    </row>
    <row r="6" spans="1:2" x14ac:dyDescent="0.25">
      <c r="A6">
        <v>2012</v>
      </c>
      <c r="B6" s="17">
        <v>11035948</v>
      </c>
    </row>
    <row r="7" spans="1:2" x14ac:dyDescent="0.25">
      <c r="A7">
        <v>2011</v>
      </c>
      <c r="B7" s="17">
        <v>10951266</v>
      </c>
    </row>
    <row r="8" spans="1:2" x14ac:dyDescent="0.25">
      <c r="A8">
        <v>2010</v>
      </c>
      <c r="B8" s="17">
        <v>10839905</v>
      </c>
    </row>
    <row r="9" spans="1:2" x14ac:dyDescent="0.25">
      <c r="A9">
        <v>2009</v>
      </c>
      <c r="B9" s="17">
        <v>10753080</v>
      </c>
    </row>
    <row r="10" spans="1:2" x14ac:dyDescent="0.25">
      <c r="A10">
        <v>2008</v>
      </c>
      <c r="B10" s="14">
        <v>10666866</v>
      </c>
    </row>
    <row r="11" spans="1:2" x14ac:dyDescent="0.25">
      <c r="A11">
        <v>2007</v>
      </c>
      <c r="B11" s="14">
        <v>10584534</v>
      </c>
    </row>
    <row r="12" spans="1:2" x14ac:dyDescent="0.25">
      <c r="A12">
        <v>2006</v>
      </c>
      <c r="B12" s="14">
        <v>10511382</v>
      </c>
    </row>
    <row r="13" spans="1:2" x14ac:dyDescent="0.25">
      <c r="A13">
        <v>2005</v>
      </c>
      <c r="B13" s="14">
        <v>10445852</v>
      </c>
    </row>
    <row r="14" spans="1:2" x14ac:dyDescent="0.25">
      <c r="A14">
        <v>2004</v>
      </c>
      <c r="B14" s="14">
        <v>10396421</v>
      </c>
    </row>
    <row r="15" spans="1:2" x14ac:dyDescent="0.25">
      <c r="A15">
        <v>2003</v>
      </c>
      <c r="B15" s="15">
        <v>10355844</v>
      </c>
    </row>
    <row r="16" spans="1:2" x14ac:dyDescent="0.25">
      <c r="A16">
        <v>2002</v>
      </c>
      <c r="B16" s="15">
        <v>10309725</v>
      </c>
    </row>
    <row r="17" spans="1:2" x14ac:dyDescent="0.25">
      <c r="A17">
        <v>2001</v>
      </c>
      <c r="B17" s="15">
        <v>10263414</v>
      </c>
    </row>
    <row r="18" spans="1:2" x14ac:dyDescent="0.25">
      <c r="A18">
        <v>2000</v>
      </c>
      <c r="B18" s="14">
        <v>10239085</v>
      </c>
    </row>
    <row r="19" spans="1:2" x14ac:dyDescent="0.25">
      <c r="A19">
        <v>1999</v>
      </c>
      <c r="B19" s="15">
        <v>10213752</v>
      </c>
    </row>
    <row r="20" spans="1:2" x14ac:dyDescent="0.25">
      <c r="A20">
        <v>1998</v>
      </c>
      <c r="B20" s="15">
        <v>10192264</v>
      </c>
    </row>
    <row r="21" spans="1:2" x14ac:dyDescent="0.25">
      <c r="A21">
        <v>1997</v>
      </c>
      <c r="B21" s="15">
        <v>10170226</v>
      </c>
    </row>
    <row r="22" spans="1:2" x14ac:dyDescent="0.25">
      <c r="A22">
        <v>1996</v>
      </c>
      <c r="B22" s="15">
        <v>10143047</v>
      </c>
    </row>
    <row r="23" spans="1:2" x14ac:dyDescent="0.25">
      <c r="A23">
        <v>1995</v>
      </c>
      <c r="B23" s="14">
        <v>10130574</v>
      </c>
    </row>
    <row r="24" spans="1:2" x14ac:dyDescent="0.25">
      <c r="A24">
        <v>1994</v>
      </c>
      <c r="B24" s="15">
        <v>10100631</v>
      </c>
    </row>
    <row r="25" spans="1:2" x14ac:dyDescent="0.25">
      <c r="A25">
        <v>1993</v>
      </c>
      <c r="B25" s="15">
        <v>10068319</v>
      </c>
    </row>
    <row r="26" spans="1:2" x14ac:dyDescent="0.25">
      <c r="A26">
        <v>1992</v>
      </c>
      <c r="B26" s="15">
        <v>10021997</v>
      </c>
    </row>
    <row r="27" spans="1:2" x14ac:dyDescent="0.25">
      <c r="A27">
        <v>1991</v>
      </c>
      <c r="B27" s="15">
        <v>9986975</v>
      </c>
    </row>
    <row r="28" spans="1:2" x14ac:dyDescent="0.25">
      <c r="A28">
        <v>1990</v>
      </c>
      <c r="B28" s="16">
        <v>9947782</v>
      </c>
    </row>
  </sheetData>
  <sortState ref="A2:B25">
    <sortCondition descending="1" ref="B2:B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dataSigaretten</vt:lpstr>
      <vt:lpstr>dataIndex</vt:lpstr>
      <vt:lpstr>dataIndexFull</vt:lpstr>
      <vt:lpstr>dataIndexMaand</vt:lpstr>
      <vt:lpstr>dataAccijnzen</vt:lpstr>
      <vt:lpstr>dataAccijnzenMaand</vt:lpstr>
      <vt:lpstr>dataRokers</vt:lpstr>
      <vt:lpstr>dataInkomsten</vt:lpstr>
      <vt:lpstr>dataBevolking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Roel</dc:creator>
  <cp:lastModifiedBy>Roel</cp:lastModifiedBy>
  <dcterms:created xsi:type="dcterms:W3CDTF">2017-04-09T15:13:40Z</dcterms:created>
  <dcterms:modified xsi:type="dcterms:W3CDTF">2017-04-18T20:28:48Z</dcterms:modified>
</cp:coreProperties>
</file>