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225" windowWidth="14640" windowHeight="13095" activeTab="2"/>
  </bookViews>
  <sheets>
    <sheet name="Orden de Compra" sheetId="2" r:id="rId1"/>
    <sheet name="Datos" sheetId="5" r:id="rId2"/>
    <sheet name="Anexo" sheetId="4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I51" i="4" l="1"/>
  <c r="E48" i="4"/>
  <c r="G41" i="4"/>
  <c r="G42" i="4" l="1"/>
  <c r="G40" i="4" l="1"/>
  <c r="E3" i="5" l="1"/>
  <c r="G3" i="5" s="1"/>
  <c r="M3" i="5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D4" i="5"/>
  <c r="E4" i="5" s="1"/>
  <c r="G4" i="5" s="1"/>
  <c r="K4" i="5" s="1"/>
  <c r="N4" i="5" s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A27" i="5"/>
  <c r="E27" i="5"/>
  <c r="G27" i="5" s="1"/>
  <c r="K27" i="5" s="1"/>
  <c r="N27" i="5" s="1"/>
  <c r="M27" i="5"/>
  <c r="C28" i="5"/>
  <c r="D28" i="5"/>
  <c r="D29" i="5" s="1"/>
  <c r="E28" i="5"/>
  <c r="G28" i="5" s="1"/>
  <c r="K28" i="5" s="1"/>
  <c r="N28" i="5" s="1"/>
  <c r="M28" i="5"/>
  <c r="C29" i="5"/>
  <c r="C30" i="5" s="1"/>
  <c r="C31" i="5" s="1"/>
  <c r="C32" i="5" s="1"/>
  <c r="C33" i="5" s="1"/>
  <c r="C34" i="5" s="1"/>
  <c r="E29" i="5"/>
  <c r="G29" i="5" s="1"/>
  <c r="M29" i="5"/>
  <c r="D30" i="5"/>
  <c r="E30" i="5" s="1"/>
  <c r="G30" i="5" s="1"/>
  <c r="K30" i="5" s="1"/>
  <c r="N30" i="5" s="1"/>
  <c r="M30" i="5"/>
  <c r="M31" i="5"/>
  <c r="M32" i="5"/>
  <c r="M33" i="5"/>
  <c r="M34" i="5"/>
  <c r="C35" i="5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A51" i="5"/>
  <c r="E51" i="5"/>
  <c r="G51" i="5"/>
  <c r="K51" i="5" s="1"/>
  <c r="N51" i="5" s="1"/>
  <c r="M51" i="5"/>
  <c r="C52" i="5"/>
  <c r="D52" i="5"/>
  <c r="E52" i="5" s="1"/>
  <c r="G52" i="5" s="1"/>
  <c r="K52" i="5" s="1"/>
  <c r="N52" i="5" s="1"/>
  <c r="M52" i="5"/>
  <c r="C53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A75" i="5"/>
  <c r="A99" i="5" s="1"/>
  <c r="E75" i="5"/>
  <c r="G75" i="5" s="1"/>
  <c r="K75" i="5" s="1"/>
  <c r="N75" i="5" s="1"/>
  <c r="M75" i="5"/>
  <c r="C76" i="5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D76" i="5"/>
  <c r="D77" i="5" s="1"/>
  <c r="D78" i="5" s="1"/>
  <c r="E78" i="5" s="1"/>
  <c r="E76" i="5"/>
  <c r="G76" i="5" s="1"/>
  <c r="K76" i="5" s="1"/>
  <c r="N76" i="5" s="1"/>
  <c r="M76" i="5"/>
  <c r="E77" i="5"/>
  <c r="G77" i="5" s="1"/>
  <c r="M77" i="5"/>
  <c r="G78" i="5"/>
  <c r="M78" i="5"/>
  <c r="D79" i="5"/>
  <c r="E79" i="5" s="1"/>
  <c r="G79" i="5" s="1"/>
  <c r="M79" i="5"/>
  <c r="D80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E99" i="5"/>
  <c r="G99" i="5" s="1"/>
  <c r="K99" i="5" s="1"/>
  <c r="N99" i="5" s="1"/>
  <c r="M99" i="5"/>
  <c r="C100" i="5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D100" i="5"/>
  <c r="E100" i="5" s="1"/>
  <c r="G100" i="5" s="1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A123" i="5"/>
  <c r="A147" i="5" s="1"/>
  <c r="A171" i="5" s="1"/>
  <c r="A195" i="5" s="1"/>
  <c r="A219" i="5" s="1"/>
  <c r="A243" i="5" s="1"/>
  <c r="A267" i="5" s="1"/>
  <c r="A291" i="5" s="1"/>
  <c r="A315" i="5" s="1"/>
  <c r="A339" i="5" s="1"/>
  <c r="A363" i="5" s="1"/>
  <c r="A387" i="5" s="1"/>
  <c r="A411" i="5" s="1"/>
  <c r="A435" i="5" s="1"/>
  <c r="A459" i="5" s="1"/>
  <c r="A483" i="5" s="1"/>
  <c r="A507" i="5" s="1"/>
  <c r="A531" i="5" s="1"/>
  <c r="A555" i="5" s="1"/>
  <c r="A579" i="5" s="1"/>
  <c r="A603" i="5" s="1"/>
  <c r="A627" i="5" s="1"/>
  <c r="A651" i="5" s="1"/>
  <c r="A675" i="5" s="1"/>
  <c r="A699" i="5" s="1"/>
  <c r="A723" i="5" s="1"/>
  <c r="E123" i="5"/>
  <c r="G123" i="5" s="1"/>
  <c r="K123" i="5" s="1"/>
  <c r="N123" i="5" s="1"/>
  <c r="M123" i="5"/>
  <c r="C124" i="5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D124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E147" i="5"/>
  <c r="G147" i="5" s="1"/>
  <c r="K147" i="5" s="1"/>
  <c r="N147" i="5" s="1"/>
  <c r="M147" i="5"/>
  <c r="C148" i="5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D148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E171" i="5"/>
  <c r="G171" i="5"/>
  <c r="K171" i="5" s="1"/>
  <c r="N171" i="5" s="1"/>
  <c r="M171" i="5"/>
  <c r="C172" i="5"/>
  <c r="C173" i="5" s="1"/>
  <c r="C174" i="5" s="1"/>
  <c r="D172" i="5"/>
  <c r="E172" i="5" s="1"/>
  <c r="G172" i="5" s="1"/>
  <c r="M172" i="5"/>
  <c r="D173" i="5"/>
  <c r="M173" i="5"/>
  <c r="M174" i="5"/>
  <c r="C175" i="5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E195" i="5"/>
  <c r="G195" i="5" s="1"/>
  <c r="K195" i="5" s="1"/>
  <c r="N195" i="5" s="1"/>
  <c r="M195" i="5"/>
  <c r="C196" i="5"/>
  <c r="D196" i="5"/>
  <c r="D197" i="5" s="1"/>
  <c r="D198" i="5" s="1"/>
  <c r="E198" i="5" s="1"/>
  <c r="M196" i="5"/>
  <c r="C197" i="5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M197" i="5"/>
  <c r="G198" i="5"/>
  <c r="M198" i="5"/>
  <c r="D199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E219" i="5"/>
  <c r="G219" i="5" s="1"/>
  <c r="K219" i="5" s="1"/>
  <c r="N219" i="5" s="1"/>
  <c r="M219" i="5"/>
  <c r="C220" i="5"/>
  <c r="D220" i="5"/>
  <c r="E220" i="5"/>
  <c r="G220" i="5" s="1"/>
  <c r="K220" i="5" s="1"/>
  <c r="N220" i="5" s="1"/>
  <c r="M220" i="5"/>
  <c r="C221" i="5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D221" i="5"/>
  <c r="E221" i="5" s="1"/>
  <c r="G221" i="5" s="1"/>
  <c r="K221" i="5" s="1"/>
  <c r="N221" i="5" s="1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E243" i="5"/>
  <c r="G243" i="5" s="1"/>
  <c r="K243" i="5" s="1"/>
  <c r="N243" i="5" s="1"/>
  <c r="M243" i="5"/>
  <c r="C244" i="5"/>
  <c r="C245" i="5" s="1"/>
  <c r="D244" i="5"/>
  <c r="E244" i="5" s="1"/>
  <c r="G244" i="5" s="1"/>
  <c r="M244" i="5"/>
  <c r="D245" i="5"/>
  <c r="E245" i="5" s="1"/>
  <c r="G245" i="5" s="1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E267" i="5"/>
  <c r="G267" i="5" s="1"/>
  <c r="K267" i="5" s="1"/>
  <c r="N267" i="5" s="1"/>
  <c r="M267" i="5"/>
  <c r="C268" i="5"/>
  <c r="D268" i="5"/>
  <c r="E268" i="5" s="1"/>
  <c r="G268" i="5" s="1"/>
  <c r="M268" i="5"/>
  <c r="D269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E291" i="5"/>
  <c r="G291" i="5" s="1"/>
  <c r="K291" i="5"/>
  <c r="N291" i="5" s="1"/>
  <c r="M291" i="5"/>
  <c r="C292" i="5"/>
  <c r="D292" i="5"/>
  <c r="D293" i="5" s="1"/>
  <c r="D294" i="5" s="1"/>
  <c r="E294" i="5" s="1"/>
  <c r="E292" i="5"/>
  <c r="G292" i="5" s="1"/>
  <c r="K292" i="5" s="1"/>
  <c r="N292" i="5" s="1"/>
  <c r="M292" i="5"/>
  <c r="C293" i="5"/>
  <c r="E293" i="5"/>
  <c r="G293" i="5" s="1"/>
  <c r="K293" i="5" s="1"/>
  <c r="N293" i="5" s="1"/>
  <c r="M293" i="5"/>
  <c r="C294" i="5"/>
  <c r="G294" i="5"/>
  <c r="K294" i="5" s="1"/>
  <c r="N294" i="5" s="1"/>
  <c r="M294" i="5"/>
  <c r="C295" i="5"/>
  <c r="C296" i="5" s="1"/>
  <c r="C297" i="5" s="1"/>
  <c r="D295" i="5"/>
  <c r="M295" i="5"/>
  <c r="M296" i="5"/>
  <c r="M297" i="5"/>
  <c r="C298" i="5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E315" i="5"/>
  <c r="G315" i="5" s="1"/>
  <c r="K315" i="5" s="1"/>
  <c r="N315" i="5" s="1"/>
  <c r="M315" i="5"/>
  <c r="C316" i="5"/>
  <c r="D316" i="5"/>
  <c r="E316" i="5"/>
  <c r="G316" i="5" s="1"/>
  <c r="M316" i="5"/>
  <c r="C317" i="5"/>
  <c r="D317" i="5"/>
  <c r="E317" i="5" s="1"/>
  <c r="G317" i="5"/>
  <c r="M317" i="5"/>
  <c r="D318" i="5"/>
  <c r="E318" i="5" s="1"/>
  <c r="G318" i="5" s="1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E339" i="5"/>
  <c r="G339" i="5"/>
  <c r="K339" i="5" s="1"/>
  <c r="N339" i="5" s="1"/>
  <c r="M339" i="5"/>
  <c r="C340" i="5"/>
  <c r="D340" i="5"/>
  <c r="E340" i="5" s="1"/>
  <c r="G340" i="5"/>
  <c r="K340" i="5" s="1"/>
  <c r="N340" i="5" s="1"/>
  <c r="M340" i="5"/>
  <c r="C341" i="5"/>
  <c r="C342" i="5" s="1"/>
  <c r="C343" i="5" s="1"/>
  <c r="D341" i="5"/>
  <c r="M341" i="5"/>
  <c r="M342" i="5"/>
  <c r="M343" i="5"/>
  <c r="C344" i="5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E363" i="5"/>
  <c r="G363" i="5" s="1"/>
  <c r="K363" i="5" s="1"/>
  <c r="N363" i="5" s="1"/>
  <c r="M363" i="5"/>
  <c r="C364" i="5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D364" i="5"/>
  <c r="E364" i="5"/>
  <c r="G364" i="5" s="1"/>
  <c r="M364" i="5"/>
  <c r="D365" i="5"/>
  <c r="D366" i="5" s="1"/>
  <c r="E365" i="5"/>
  <c r="G365" i="5"/>
  <c r="M365" i="5"/>
  <c r="E366" i="5"/>
  <c r="G366" i="5" s="1"/>
  <c r="M366" i="5"/>
  <c r="D367" i="5"/>
  <c r="E367" i="5" s="1"/>
  <c r="G367" i="5" s="1"/>
  <c r="K367" i="5" s="1"/>
  <c r="N367" i="5" s="1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E387" i="5"/>
  <c r="G387" i="5" s="1"/>
  <c r="K387" i="5" s="1"/>
  <c r="N387" i="5" s="1"/>
  <c r="M387" i="5"/>
  <c r="C388" i="5"/>
  <c r="D388" i="5"/>
  <c r="D389" i="5" s="1"/>
  <c r="E389" i="5" s="1"/>
  <c r="E388" i="5"/>
  <c r="G388" i="5" s="1"/>
  <c r="K388" i="5" s="1"/>
  <c r="N388" i="5" s="1"/>
  <c r="M388" i="5"/>
  <c r="C389" i="5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G389" i="5"/>
  <c r="K389" i="5" s="1"/>
  <c r="N389" i="5" s="1"/>
  <c r="M389" i="5"/>
  <c r="D390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E411" i="5"/>
  <c r="G411" i="5"/>
  <c r="K411" i="5" s="1"/>
  <c r="N411" i="5" s="1"/>
  <c r="M411" i="5"/>
  <c r="C412" i="5"/>
  <c r="D412" i="5"/>
  <c r="D413" i="5" s="1"/>
  <c r="E412" i="5"/>
  <c r="G412" i="5" s="1"/>
  <c r="K412" i="5" s="1"/>
  <c r="N412" i="5" s="1"/>
  <c r="M412" i="5"/>
  <c r="C413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E435" i="5"/>
  <c r="G435" i="5"/>
  <c r="K435" i="5"/>
  <c r="N435" i="5" s="1"/>
  <c r="O435" i="5" s="1"/>
  <c r="M435" i="5"/>
  <c r="C436" i="5"/>
  <c r="D436" i="5"/>
  <c r="D437" i="5" s="1"/>
  <c r="E436" i="5"/>
  <c r="G436" i="5" s="1"/>
  <c r="K436" i="5" s="1"/>
  <c r="P436" i="5" s="1"/>
  <c r="M436" i="5"/>
  <c r="C437" i="5"/>
  <c r="M437" i="5"/>
  <c r="C438" i="5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E459" i="5"/>
  <c r="G459" i="5"/>
  <c r="K459" i="5"/>
  <c r="N459" i="5" s="1"/>
  <c r="O459" i="5" s="1"/>
  <c r="M459" i="5"/>
  <c r="C460" i="5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D460" i="5"/>
  <c r="E460" i="5" s="1"/>
  <c r="G460" i="5" s="1"/>
  <c r="K460" i="5" s="1"/>
  <c r="M460" i="5"/>
  <c r="D461" i="5"/>
  <c r="E461" i="5" s="1"/>
  <c r="G461" i="5" s="1"/>
  <c r="K461" i="5" s="1"/>
  <c r="M461" i="5"/>
  <c r="D462" i="5"/>
  <c r="E462" i="5" s="1"/>
  <c r="G462" i="5" s="1"/>
  <c r="K462" i="5" s="1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E483" i="5"/>
  <c r="G483" i="5"/>
  <c r="K483" i="5" s="1"/>
  <c r="M483" i="5"/>
  <c r="C484" i="5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D484" i="5"/>
  <c r="E484" i="5"/>
  <c r="G484" i="5"/>
  <c r="K484" i="5"/>
  <c r="M484" i="5"/>
  <c r="D485" i="5"/>
  <c r="E485" i="5"/>
  <c r="G485" i="5"/>
  <c r="M485" i="5"/>
  <c r="D486" i="5"/>
  <c r="D487" i="5" s="1"/>
  <c r="E486" i="5"/>
  <c r="G486" i="5" s="1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E507" i="5"/>
  <c r="G507" i="5" s="1"/>
  <c r="K507" i="5" s="1"/>
  <c r="P507" i="5" s="1"/>
  <c r="M507" i="5"/>
  <c r="C508" i="5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D508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E531" i="5"/>
  <c r="G531" i="5"/>
  <c r="K531" i="5" s="1"/>
  <c r="M531" i="5"/>
  <c r="C532" i="5"/>
  <c r="D532" i="5"/>
  <c r="M532" i="5"/>
  <c r="C533" i="5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E555" i="5"/>
  <c r="G555" i="5"/>
  <c r="K555" i="5" s="1"/>
  <c r="M555" i="5"/>
  <c r="C556" i="5"/>
  <c r="C557" i="5" s="1"/>
  <c r="C558" i="5" s="1"/>
  <c r="C559" i="5" s="1"/>
  <c r="C560" i="5" s="1"/>
  <c r="C561" i="5" s="1"/>
  <c r="C562" i="5" s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D556" i="5"/>
  <c r="E556" i="5"/>
  <c r="G556" i="5"/>
  <c r="M556" i="5"/>
  <c r="D557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E579" i="5"/>
  <c r="G579" i="5" s="1"/>
  <c r="K579" i="5" s="1"/>
  <c r="P579" i="5" s="1"/>
  <c r="M579" i="5"/>
  <c r="C580" i="5"/>
  <c r="C581" i="5" s="1"/>
  <c r="D580" i="5"/>
  <c r="D581" i="5" s="1"/>
  <c r="E580" i="5"/>
  <c r="G580" i="5" s="1"/>
  <c r="K580" i="5" s="1"/>
  <c r="N580" i="5" s="1"/>
  <c r="O580" i="5" s="1"/>
  <c r="M580" i="5"/>
  <c r="M581" i="5"/>
  <c r="C582" i="5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E603" i="5"/>
  <c r="G603" i="5" s="1"/>
  <c r="K603" i="5" s="1"/>
  <c r="M603" i="5"/>
  <c r="C604" i="5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 s="1"/>
  <c r="C620" i="5" s="1"/>
  <c r="C621" i="5" s="1"/>
  <c r="C622" i="5" s="1"/>
  <c r="C623" i="5" s="1"/>
  <c r="C624" i="5" s="1"/>
  <c r="C625" i="5" s="1"/>
  <c r="C626" i="5" s="1"/>
  <c r="D604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E627" i="5"/>
  <c r="G627" i="5"/>
  <c r="K627" i="5" s="1"/>
  <c r="N627" i="5" s="1"/>
  <c r="O627" i="5" s="1"/>
  <c r="M627" i="5"/>
  <c r="C628" i="5"/>
  <c r="C629" i="5" s="1"/>
  <c r="C630" i="5" s="1"/>
  <c r="C631" i="5" s="1"/>
  <c r="C632" i="5" s="1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48" i="5" s="1"/>
  <c r="C649" i="5" s="1"/>
  <c r="C650" i="5" s="1"/>
  <c r="D628" i="5"/>
  <c r="D629" i="5" s="1"/>
  <c r="E629" i="5" s="1"/>
  <c r="G629" i="5" s="1"/>
  <c r="E628" i="5"/>
  <c r="G628" i="5" s="1"/>
  <c r="K628" i="5" s="1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E651" i="5"/>
  <c r="G651" i="5"/>
  <c r="K651" i="5" s="1"/>
  <c r="M651" i="5"/>
  <c r="C652" i="5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C671" i="5" s="1"/>
  <c r="C672" i="5" s="1"/>
  <c r="C673" i="5" s="1"/>
  <c r="C674" i="5" s="1"/>
  <c r="D652" i="5"/>
  <c r="E652" i="5" s="1"/>
  <c r="G652" i="5" s="1"/>
  <c r="K652" i="5" s="1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E675" i="5"/>
  <c r="G675" i="5" s="1"/>
  <c r="K675" i="5" s="1"/>
  <c r="P675" i="5" s="1"/>
  <c r="M675" i="5"/>
  <c r="N675" i="5"/>
  <c r="O675" i="5" s="1"/>
  <c r="C676" i="5"/>
  <c r="C677" i="5" s="1"/>
  <c r="C678" i="5" s="1"/>
  <c r="C679" i="5" s="1"/>
  <c r="D676" i="5"/>
  <c r="E676" i="5"/>
  <c r="G676" i="5"/>
  <c r="K676" i="5" s="1"/>
  <c r="M676" i="5"/>
  <c r="D677" i="5"/>
  <c r="M677" i="5"/>
  <c r="M678" i="5"/>
  <c r="M679" i="5"/>
  <c r="C680" i="5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C692" i="5" s="1"/>
  <c r="C693" i="5" s="1"/>
  <c r="C694" i="5" s="1"/>
  <c r="C695" i="5" s="1"/>
  <c r="C696" i="5" s="1"/>
  <c r="C697" i="5" s="1"/>
  <c r="C698" i="5" s="1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E699" i="5"/>
  <c r="G699" i="5"/>
  <c r="K699" i="5" s="1"/>
  <c r="P699" i="5" s="1"/>
  <c r="M699" i="5"/>
  <c r="C700" i="5"/>
  <c r="C701" i="5" s="1"/>
  <c r="C702" i="5" s="1"/>
  <c r="C703" i="5" s="1"/>
  <c r="C704" i="5" s="1"/>
  <c r="C705" i="5" s="1"/>
  <c r="C706" i="5" s="1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C718" i="5" s="1"/>
  <c r="C719" i="5" s="1"/>
  <c r="C720" i="5" s="1"/>
  <c r="C721" i="5" s="1"/>
  <c r="C722" i="5" s="1"/>
  <c r="D700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E723" i="5"/>
  <c r="G723" i="5" s="1"/>
  <c r="K723" i="5" s="1"/>
  <c r="M723" i="5"/>
  <c r="C724" i="5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C737" i="5" s="1"/>
  <c r="C738" i="5" s="1"/>
  <c r="C739" i="5" s="1"/>
  <c r="C740" i="5" s="1"/>
  <c r="C741" i="5" s="1"/>
  <c r="C742" i="5" s="1"/>
  <c r="C743" i="5" s="1"/>
  <c r="C744" i="5" s="1"/>
  <c r="C745" i="5" s="1"/>
  <c r="C746" i="5" s="1"/>
  <c r="D724" i="5"/>
  <c r="E724" i="5" s="1"/>
  <c r="G724" i="5" s="1"/>
  <c r="K724" i="5" s="1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E437" i="5" l="1"/>
  <c r="G437" i="5" s="1"/>
  <c r="K437" i="5" s="1"/>
  <c r="D438" i="5"/>
  <c r="P652" i="5"/>
  <c r="N652" i="5"/>
  <c r="O652" i="5" s="1"/>
  <c r="E413" i="5"/>
  <c r="G413" i="5" s="1"/>
  <c r="K413" i="5" s="1"/>
  <c r="N413" i="5" s="1"/>
  <c r="D414" i="5"/>
  <c r="D582" i="5"/>
  <c r="E582" i="5" s="1"/>
  <c r="G582" i="5" s="1"/>
  <c r="K582" i="5" s="1"/>
  <c r="N582" i="5" s="1"/>
  <c r="O582" i="5" s="1"/>
  <c r="E581" i="5"/>
  <c r="G581" i="5" s="1"/>
  <c r="K581" i="5" s="1"/>
  <c r="N555" i="5"/>
  <c r="O555" i="5" s="1"/>
  <c r="P555" i="5"/>
  <c r="N483" i="5"/>
  <c r="O483" i="5" s="1"/>
  <c r="P483" i="5"/>
  <c r="K364" i="5"/>
  <c r="N364" i="5" s="1"/>
  <c r="D222" i="5"/>
  <c r="K198" i="5"/>
  <c r="N198" i="5" s="1"/>
  <c r="K77" i="5"/>
  <c r="N77" i="5" s="1"/>
  <c r="D31" i="5"/>
  <c r="D5" i="5"/>
  <c r="K556" i="5"/>
  <c r="D463" i="5"/>
  <c r="P459" i="5"/>
  <c r="K366" i="5"/>
  <c r="N366" i="5" s="1"/>
  <c r="K316" i="5"/>
  <c r="N316" i="5" s="1"/>
  <c r="D246" i="5"/>
  <c r="K172" i="5"/>
  <c r="N172" i="5" s="1"/>
  <c r="K29" i="5"/>
  <c r="N29" i="5" s="1"/>
  <c r="D368" i="5"/>
  <c r="K365" i="5"/>
  <c r="N365" i="5" s="1"/>
  <c r="N699" i="5"/>
  <c r="O699" i="5" s="1"/>
  <c r="D653" i="5"/>
  <c r="N579" i="5"/>
  <c r="O579" i="5" s="1"/>
  <c r="K244" i="5"/>
  <c r="N244" i="5" s="1"/>
  <c r="D53" i="5"/>
  <c r="K3" i="5"/>
  <c r="N3" i="5" s="1"/>
  <c r="N724" i="5"/>
  <c r="O724" i="5" s="1"/>
  <c r="P724" i="5"/>
  <c r="N676" i="5"/>
  <c r="O676" i="5" s="1"/>
  <c r="P676" i="5"/>
  <c r="P603" i="5"/>
  <c r="N603" i="5"/>
  <c r="O603" i="5" s="1"/>
  <c r="P723" i="5"/>
  <c r="N723" i="5"/>
  <c r="O723" i="5" s="1"/>
  <c r="N651" i="5"/>
  <c r="O651" i="5" s="1"/>
  <c r="P651" i="5"/>
  <c r="E463" i="5"/>
  <c r="G463" i="5" s="1"/>
  <c r="K463" i="5" s="1"/>
  <c r="D464" i="5"/>
  <c r="P627" i="5"/>
  <c r="P582" i="5"/>
  <c r="E390" i="5"/>
  <c r="G390" i="5" s="1"/>
  <c r="K390" i="5" s="1"/>
  <c r="N390" i="5" s="1"/>
  <c r="D391" i="5"/>
  <c r="C246" i="5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K245" i="5"/>
  <c r="N245" i="5" s="1"/>
  <c r="D725" i="5"/>
  <c r="P628" i="5"/>
  <c r="N628" i="5"/>
  <c r="O628" i="5" s="1"/>
  <c r="P556" i="5"/>
  <c r="N556" i="5"/>
  <c r="O556" i="5" s="1"/>
  <c r="P531" i="5"/>
  <c r="N531" i="5"/>
  <c r="O531" i="5" s="1"/>
  <c r="E438" i="5"/>
  <c r="G438" i="5" s="1"/>
  <c r="K438" i="5" s="1"/>
  <c r="D439" i="5"/>
  <c r="C414" i="5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E222" i="5"/>
  <c r="G222" i="5" s="1"/>
  <c r="K222" i="5" s="1"/>
  <c r="N222" i="5" s="1"/>
  <c r="D223" i="5"/>
  <c r="E700" i="5"/>
  <c r="G700" i="5" s="1"/>
  <c r="K700" i="5" s="1"/>
  <c r="D701" i="5"/>
  <c r="N484" i="5"/>
  <c r="O484" i="5" s="1"/>
  <c r="P484" i="5"/>
  <c r="N460" i="5"/>
  <c r="O460" i="5" s="1"/>
  <c r="P460" i="5"/>
  <c r="D678" i="5"/>
  <c r="E677" i="5"/>
  <c r="G677" i="5" s="1"/>
  <c r="K677" i="5" s="1"/>
  <c r="E653" i="5"/>
  <c r="G653" i="5" s="1"/>
  <c r="K653" i="5" s="1"/>
  <c r="D654" i="5"/>
  <c r="K629" i="5"/>
  <c r="P581" i="5"/>
  <c r="N581" i="5"/>
  <c r="O581" i="5" s="1"/>
  <c r="E532" i="5"/>
  <c r="G532" i="5" s="1"/>
  <c r="K532" i="5" s="1"/>
  <c r="D533" i="5"/>
  <c r="P462" i="5"/>
  <c r="N462" i="5"/>
  <c r="O462" i="5" s="1"/>
  <c r="C269" i="5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K268" i="5"/>
  <c r="N268" i="5" s="1"/>
  <c r="E508" i="5"/>
  <c r="G508" i="5" s="1"/>
  <c r="K508" i="5" s="1"/>
  <c r="D509" i="5"/>
  <c r="E487" i="5"/>
  <c r="G487" i="5" s="1"/>
  <c r="K487" i="5" s="1"/>
  <c r="D488" i="5"/>
  <c r="K486" i="5"/>
  <c r="D415" i="5"/>
  <c r="E414" i="5"/>
  <c r="G414" i="5" s="1"/>
  <c r="D270" i="5"/>
  <c r="E269" i="5"/>
  <c r="G269" i="5" s="1"/>
  <c r="K269" i="5" s="1"/>
  <c r="N269" i="5" s="1"/>
  <c r="D247" i="5"/>
  <c r="E246" i="5"/>
  <c r="G246" i="5" s="1"/>
  <c r="K246" i="5" s="1"/>
  <c r="N246" i="5" s="1"/>
  <c r="K485" i="5"/>
  <c r="P461" i="5"/>
  <c r="N461" i="5"/>
  <c r="O461" i="5" s="1"/>
  <c r="D630" i="5"/>
  <c r="E604" i="5"/>
  <c r="G604" i="5" s="1"/>
  <c r="K604" i="5" s="1"/>
  <c r="D605" i="5"/>
  <c r="D583" i="5"/>
  <c r="P580" i="5"/>
  <c r="E557" i="5"/>
  <c r="G557" i="5" s="1"/>
  <c r="K557" i="5" s="1"/>
  <c r="D558" i="5"/>
  <c r="N507" i="5"/>
  <c r="O507" i="5" s="1"/>
  <c r="P437" i="5"/>
  <c r="N437" i="5"/>
  <c r="O437" i="5" s="1"/>
  <c r="N436" i="5"/>
  <c r="O436" i="5" s="1"/>
  <c r="C318" i="5"/>
  <c r="K317" i="5"/>
  <c r="N317" i="5" s="1"/>
  <c r="E124" i="5"/>
  <c r="G124" i="5" s="1"/>
  <c r="K124" i="5" s="1"/>
  <c r="N124" i="5" s="1"/>
  <c r="D125" i="5"/>
  <c r="P435" i="5"/>
  <c r="E341" i="5"/>
  <c r="G341" i="5" s="1"/>
  <c r="K341" i="5" s="1"/>
  <c r="N341" i="5" s="1"/>
  <c r="D342" i="5"/>
  <c r="E295" i="5"/>
  <c r="G295" i="5" s="1"/>
  <c r="K295" i="5" s="1"/>
  <c r="N295" i="5" s="1"/>
  <c r="D296" i="5"/>
  <c r="E199" i="5"/>
  <c r="G199" i="5" s="1"/>
  <c r="K199" i="5" s="1"/>
  <c r="N199" i="5" s="1"/>
  <c r="D200" i="5"/>
  <c r="C54" i="5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D319" i="5"/>
  <c r="D174" i="5"/>
  <c r="E173" i="5"/>
  <c r="G173" i="5" s="1"/>
  <c r="K173" i="5" s="1"/>
  <c r="N173" i="5" s="1"/>
  <c r="D149" i="5"/>
  <c r="E148" i="5"/>
  <c r="G148" i="5" s="1"/>
  <c r="K148" i="5" s="1"/>
  <c r="N148" i="5" s="1"/>
  <c r="K100" i="5"/>
  <c r="N100" i="5" s="1"/>
  <c r="E197" i="5"/>
  <c r="G197" i="5" s="1"/>
  <c r="K197" i="5" s="1"/>
  <c r="N197" i="5" s="1"/>
  <c r="E196" i="5"/>
  <c r="G196" i="5" s="1"/>
  <c r="K196" i="5" s="1"/>
  <c r="N196" i="5" s="1"/>
  <c r="K78" i="5"/>
  <c r="N78" i="5" s="1"/>
  <c r="K79" i="5"/>
  <c r="N79" i="5" s="1"/>
  <c r="D101" i="5"/>
  <c r="D81" i="5"/>
  <c r="E80" i="5"/>
  <c r="G80" i="5" s="1"/>
  <c r="K80" i="5" s="1"/>
  <c r="N80" i="5" s="1"/>
  <c r="C16" i="4"/>
  <c r="D6" i="5" l="1"/>
  <c r="E5" i="5"/>
  <c r="G5" i="5" s="1"/>
  <c r="E53" i="5"/>
  <c r="G53" i="5" s="1"/>
  <c r="K53" i="5" s="1"/>
  <c r="N53" i="5" s="1"/>
  <c r="D54" i="5"/>
  <c r="E31" i="5"/>
  <c r="G31" i="5" s="1"/>
  <c r="K31" i="5" s="1"/>
  <c r="N31" i="5" s="1"/>
  <c r="D32" i="5"/>
  <c r="E368" i="5"/>
  <c r="G368" i="5" s="1"/>
  <c r="K368" i="5" s="1"/>
  <c r="N368" i="5" s="1"/>
  <c r="D369" i="5"/>
  <c r="E149" i="5"/>
  <c r="G149" i="5" s="1"/>
  <c r="K149" i="5" s="1"/>
  <c r="N149" i="5" s="1"/>
  <c r="D150" i="5"/>
  <c r="D584" i="5"/>
  <c r="E583" i="5"/>
  <c r="G583" i="5" s="1"/>
  <c r="K583" i="5" s="1"/>
  <c r="D248" i="5"/>
  <c r="E247" i="5"/>
  <c r="G247" i="5" s="1"/>
  <c r="K247" i="5" s="1"/>
  <c r="N247" i="5" s="1"/>
  <c r="D416" i="5"/>
  <c r="E415" i="5"/>
  <c r="G415" i="5" s="1"/>
  <c r="K415" i="5" s="1"/>
  <c r="N415" i="5" s="1"/>
  <c r="E509" i="5"/>
  <c r="G509" i="5" s="1"/>
  <c r="K509" i="5" s="1"/>
  <c r="D510" i="5"/>
  <c r="D392" i="5"/>
  <c r="E391" i="5"/>
  <c r="G391" i="5" s="1"/>
  <c r="K391" i="5" s="1"/>
  <c r="N391" i="5" s="1"/>
  <c r="E464" i="5"/>
  <c r="G464" i="5" s="1"/>
  <c r="K464" i="5" s="1"/>
  <c r="D465" i="5"/>
  <c r="E605" i="5"/>
  <c r="G605" i="5" s="1"/>
  <c r="K605" i="5" s="1"/>
  <c r="D606" i="5"/>
  <c r="P486" i="5"/>
  <c r="N486" i="5"/>
  <c r="O486" i="5" s="1"/>
  <c r="N508" i="5"/>
  <c r="O508" i="5" s="1"/>
  <c r="P508" i="5"/>
  <c r="P677" i="5"/>
  <c r="N677" i="5"/>
  <c r="O677" i="5" s="1"/>
  <c r="D224" i="5"/>
  <c r="E223" i="5"/>
  <c r="G223" i="5" s="1"/>
  <c r="K223" i="5" s="1"/>
  <c r="N223" i="5" s="1"/>
  <c r="E439" i="5"/>
  <c r="G439" i="5" s="1"/>
  <c r="K439" i="5" s="1"/>
  <c r="D440" i="5"/>
  <c r="E725" i="5"/>
  <c r="G725" i="5" s="1"/>
  <c r="K725" i="5" s="1"/>
  <c r="D726" i="5"/>
  <c r="N463" i="5"/>
  <c r="O463" i="5" s="1"/>
  <c r="P463" i="5"/>
  <c r="E81" i="5"/>
  <c r="G81" i="5" s="1"/>
  <c r="K81" i="5" s="1"/>
  <c r="N81" i="5" s="1"/>
  <c r="D82" i="5"/>
  <c r="D175" i="5"/>
  <c r="E174" i="5"/>
  <c r="G174" i="5" s="1"/>
  <c r="K174" i="5" s="1"/>
  <c r="N174" i="5" s="1"/>
  <c r="D297" i="5"/>
  <c r="E296" i="5"/>
  <c r="G296" i="5" s="1"/>
  <c r="K296" i="5" s="1"/>
  <c r="N296" i="5" s="1"/>
  <c r="N557" i="5"/>
  <c r="O557" i="5" s="1"/>
  <c r="P557" i="5"/>
  <c r="N604" i="5"/>
  <c r="O604" i="5" s="1"/>
  <c r="P604" i="5"/>
  <c r="P485" i="5"/>
  <c r="N485" i="5"/>
  <c r="O485" i="5" s="1"/>
  <c r="D271" i="5"/>
  <c r="E270" i="5"/>
  <c r="G270" i="5" s="1"/>
  <c r="K270" i="5" s="1"/>
  <c r="N270" i="5" s="1"/>
  <c r="E488" i="5"/>
  <c r="G488" i="5" s="1"/>
  <c r="K488" i="5" s="1"/>
  <c r="D489" i="5"/>
  <c r="E533" i="5"/>
  <c r="G533" i="5" s="1"/>
  <c r="K533" i="5" s="1"/>
  <c r="D534" i="5"/>
  <c r="N629" i="5"/>
  <c r="O629" i="5" s="1"/>
  <c r="P629" i="5"/>
  <c r="E678" i="5"/>
  <c r="G678" i="5" s="1"/>
  <c r="K678" i="5" s="1"/>
  <c r="D679" i="5"/>
  <c r="N438" i="5"/>
  <c r="O438" i="5" s="1"/>
  <c r="P438" i="5"/>
  <c r="D201" i="5"/>
  <c r="E200" i="5"/>
  <c r="G200" i="5" s="1"/>
  <c r="K200" i="5" s="1"/>
  <c r="N200" i="5" s="1"/>
  <c r="D343" i="5"/>
  <c r="E342" i="5"/>
  <c r="G342" i="5" s="1"/>
  <c r="K342" i="5" s="1"/>
  <c r="N342" i="5" s="1"/>
  <c r="C319" i="5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K318" i="5"/>
  <c r="N318" i="5" s="1"/>
  <c r="N653" i="5"/>
  <c r="O653" i="5" s="1"/>
  <c r="P653" i="5"/>
  <c r="N700" i="5"/>
  <c r="O700" i="5" s="1"/>
  <c r="P700" i="5"/>
  <c r="E558" i="5"/>
  <c r="G558" i="5" s="1"/>
  <c r="K558" i="5" s="1"/>
  <c r="D559" i="5"/>
  <c r="D102" i="5"/>
  <c r="E101" i="5"/>
  <c r="G101" i="5" s="1"/>
  <c r="K101" i="5" s="1"/>
  <c r="N101" i="5" s="1"/>
  <c r="D320" i="5"/>
  <c r="E319" i="5"/>
  <c r="G319" i="5" s="1"/>
  <c r="D126" i="5"/>
  <c r="E125" i="5"/>
  <c r="G125" i="5" s="1"/>
  <c r="K125" i="5" s="1"/>
  <c r="N125" i="5" s="1"/>
  <c r="D631" i="5"/>
  <c r="E630" i="5"/>
  <c r="G630" i="5" s="1"/>
  <c r="K630" i="5" s="1"/>
  <c r="K414" i="5"/>
  <c r="N414" i="5" s="1"/>
  <c r="N487" i="5"/>
  <c r="O487" i="5" s="1"/>
  <c r="P487" i="5"/>
  <c r="P532" i="5"/>
  <c r="N532" i="5"/>
  <c r="O532" i="5" s="1"/>
  <c r="E654" i="5"/>
  <c r="G654" i="5" s="1"/>
  <c r="K654" i="5" s="1"/>
  <c r="D655" i="5"/>
  <c r="D702" i="5"/>
  <c r="E701" i="5"/>
  <c r="G701" i="5" s="1"/>
  <c r="K701" i="5" s="1"/>
  <c r="E54" i="5" l="1"/>
  <c r="G54" i="5" s="1"/>
  <c r="K54" i="5" s="1"/>
  <c r="N54" i="5" s="1"/>
  <c r="D55" i="5"/>
  <c r="E32" i="5"/>
  <c r="G32" i="5" s="1"/>
  <c r="K32" i="5" s="1"/>
  <c r="N32" i="5" s="1"/>
  <c r="D33" i="5"/>
  <c r="K5" i="5"/>
  <c r="N5" i="5" s="1"/>
  <c r="D370" i="5"/>
  <c r="E369" i="5"/>
  <c r="G369" i="5" s="1"/>
  <c r="K369" i="5" s="1"/>
  <c r="N369" i="5" s="1"/>
  <c r="E6" i="5"/>
  <c r="G6" i="5" s="1"/>
  <c r="K6" i="5" s="1"/>
  <c r="N6" i="5" s="1"/>
  <c r="D7" i="5"/>
  <c r="P654" i="5"/>
  <c r="N654" i="5"/>
  <c r="O654" i="5" s="1"/>
  <c r="E82" i="5"/>
  <c r="G82" i="5" s="1"/>
  <c r="K82" i="5" s="1"/>
  <c r="N82" i="5" s="1"/>
  <c r="D83" i="5"/>
  <c r="P583" i="5"/>
  <c r="N583" i="5"/>
  <c r="O583" i="5" s="1"/>
  <c r="D202" i="5"/>
  <c r="E201" i="5"/>
  <c r="G201" i="5" s="1"/>
  <c r="K201" i="5" s="1"/>
  <c r="N201" i="5" s="1"/>
  <c r="N533" i="5"/>
  <c r="O533" i="5" s="1"/>
  <c r="P533" i="5"/>
  <c r="E271" i="5"/>
  <c r="G271" i="5" s="1"/>
  <c r="K271" i="5" s="1"/>
  <c r="N271" i="5" s="1"/>
  <c r="D272" i="5"/>
  <c r="E175" i="5"/>
  <c r="G175" i="5" s="1"/>
  <c r="K175" i="5" s="1"/>
  <c r="N175" i="5" s="1"/>
  <c r="D176" i="5"/>
  <c r="D393" i="5"/>
  <c r="E392" i="5"/>
  <c r="G392" i="5" s="1"/>
  <c r="K392" i="5" s="1"/>
  <c r="N392" i="5" s="1"/>
  <c r="E584" i="5"/>
  <c r="G584" i="5" s="1"/>
  <c r="K584" i="5" s="1"/>
  <c r="D585" i="5"/>
  <c r="E702" i="5"/>
  <c r="G702" i="5" s="1"/>
  <c r="K702" i="5" s="1"/>
  <c r="D703" i="5"/>
  <c r="P630" i="5"/>
  <c r="N630" i="5"/>
  <c r="O630" i="5" s="1"/>
  <c r="K319" i="5"/>
  <c r="N319" i="5" s="1"/>
  <c r="E559" i="5"/>
  <c r="G559" i="5" s="1"/>
  <c r="K559" i="5" s="1"/>
  <c r="D560" i="5"/>
  <c r="E489" i="5"/>
  <c r="G489" i="5" s="1"/>
  <c r="K489" i="5" s="1"/>
  <c r="D490" i="5"/>
  <c r="E726" i="5"/>
  <c r="G726" i="5" s="1"/>
  <c r="K726" i="5" s="1"/>
  <c r="D727" i="5"/>
  <c r="E606" i="5"/>
  <c r="G606" i="5" s="1"/>
  <c r="K606" i="5" s="1"/>
  <c r="D607" i="5"/>
  <c r="E465" i="5"/>
  <c r="G465" i="5" s="1"/>
  <c r="K465" i="5" s="1"/>
  <c r="D466" i="5"/>
  <c r="E510" i="5"/>
  <c r="G510" i="5" s="1"/>
  <c r="K510" i="5" s="1"/>
  <c r="D511" i="5"/>
  <c r="E150" i="5"/>
  <c r="G150" i="5" s="1"/>
  <c r="K150" i="5" s="1"/>
  <c r="N150" i="5" s="1"/>
  <c r="D151" i="5"/>
  <c r="D680" i="5"/>
  <c r="E679" i="5"/>
  <c r="G679" i="5" s="1"/>
  <c r="K679" i="5" s="1"/>
  <c r="E534" i="5"/>
  <c r="G534" i="5" s="1"/>
  <c r="K534" i="5" s="1"/>
  <c r="D535" i="5"/>
  <c r="E440" i="5"/>
  <c r="G440" i="5" s="1"/>
  <c r="K440" i="5" s="1"/>
  <c r="D441" i="5"/>
  <c r="P701" i="5"/>
  <c r="N701" i="5"/>
  <c r="O701" i="5" s="1"/>
  <c r="D127" i="5"/>
  <c r="E126" i="5"/>
  <c r="G126" i="5" s="1"/>
  <c r="K126" i="5" s="1"/>
  <c r="N126" i="5" s="1"/>
  <c r="D103" i="5"/>
  <c r="E102" i="5"/>
  <c r="G102" i="5" s="1"/>
  <c r="K102" i="5" s="1"/>
  <c r="N102" i="5" s="1"/>
  <c r="N678" i="5"/>
  <c r="O678" i="5" s="1"/>
  <c r="P678" i="5"/>
  <c r="N439" i="5"/>
  <c r="O439" i="5" s="1"/>
  <c r="P439" i="5"/>
  <c r="E416" i="5"/>
  <c r="G416" i="5" s="1"/>
  <c r="K416" i="5" s="1"/>
  <c r="N416" i="5" s="1"/>
  <c r="D417" i="5"/>
  <c r="E655" i="5"/>
  <c r="G655" i="5" s="1"/>
  <c r="K655" i="5" s="1"/>
  <c r="D656" i="5"/>
  <c r="E631" i="5"/>
  <c r="G631" i="5" s="1"/>
  <c r="K631" i="5" s="1"/>
  <c r="D632" i="5"/>
  <c r="D321" i="5"/>
  <c r="E320" i="5"/>
  <c r="G320" i="5" s="1"/>
  <c r="K320" i="5" s="1"/>
  <c r="N320" i="5" s="1"/>
  <c r="P558" i="5"/>
  <c r="N558" i="5"/>
  <c r="O558" i="5" s="1"/>
  <c r="D344" i="5"/>
  <c r="E343" i="5"/>
  <c r="G343" i="5" s="1"/>
  <c r="K343" i="5" s="1"/>
  <c r="N343" i="5" s="1"/>
  <c r="N488" i="5"/>
  <c r="O488" i="5" s="1"/>
  <c r="P488" i="5"/>
  <c r="D298" i="5"/>
  <c r="E297" i="5"/>
  <c r="G297" i="5" s="1"/>
  <c r="K297" i="5" s="1"/>
  <c r="N297" i="5" s="1"/>
  <c r="P725" i="5"/>
  <c r="N725" i="5"/>
  <c r="O725" i="5" s="1"/>
  <c r="D225" i="5"/>
  <c r="E224" i="5"/>
  <c r="G224" i="5" s="1"/>
  <c r="K224" i="5" s="1"/>
  <c r="N224" i="5" s="1"/>
  <c r="P605" i="5"/>
  <c r="N605" i="5"/>
  <c r="O605" i="5" s="1"/>
  <c r="N464" i="5"/>
  <c r="O464" i="5" s="1"/>
  <c r="P464" i="5"/>
  <c r="N509" i="5"/>
  <c r="O509" i="5" s="1"/>
  <c r="P509" i="5"/>
  <c r="E248" i="5"/>
  <c r="G248" i="5" s="1"/>
  <c r="K248" i="5" s="1"/>
  <c r="N248" i="5" s="1"/>
  <c r="D249" i="5"/>
  <c r="D34" i="5" l="1"/>
  <c r="E33" i="5"/>
  <c r="G33" i="5" s="1"/>
  <c r="K33" i="5" s="1"/>
  <c r="N33" i="5" s="1"/>
  <c r="D371" i="5"/>
  <c r="E370" i="5"/>
  <c r="G370" i="5" s="1"/>
  <c r="K370" i="5" s="1"/>
  <c r="N370" i="5" s="1"/>
  <c r="E7" i="5"/>
  <c r="G7" i="5" s="1"/>
  <c r="K7" i="5" s="1"/>
  <c r="N7" i="5" s="1"/>
  <c r="D8" i="5"/>
  <c r="D56" i="5"/>
  <c r="E55" i="5"/>
  <c r="G55" i="5" s="1"/>
  <c r="K55" i="5" s="1"/>
  <c r="N55" i="5" s="1"/>
  <c r="P440" i="5"/>
  <c r="N440" i="5"/>
  <c r="O440" i="5" s="1"/>
  <c r="E680" i="5"/>
  <c r="G680" i="5" s="1"/>
  <c r="K680" i="5" s="1"/>
  <c r="D681" i="5"/>
  <c r="N606" i="5"/>
  <c r="O606" i="5" s="1"/>
  <c r="P606" i="5"/>
  <c r="N559" i="5"/>
  <c r="O559" i="5" s="1"/>
  <c r="P559" i="5"/>
  <c r="D704" i="5"/>
  <c r="E703" i="5"/>
  <c r="G703" i="5" s="1"/>
  <c r="K703" i="5" s="1"/>
  <c r="D657" i="5"/>
  <c r="E656" i="5"/>
  <c r="G656" i="5" s="1"/>
  <c r="K656" i="5" s="1"/>
  <c r="E151" i="5"/>
  <c r="G151" i="5" s="1"/>
  <c r="K151" i="5" s="1"/>
  <c r="N151" i="5" s="1"/>
  <c r="D152" i="5"/>
  <c r="E466" i="5"/>
  <c r="G466" i="5" s="1"/>
  <c r="K466" i="5" s="1"/>
  <c r="D467" i="5"/>
  <c r="E727" i="5"/>
  <c r="G727" i="5" s="1"/>
  <c r="K727" i="5" s="1"/>
  <c r="D728" i="5"/>
  <c r="E490" i="5"/>
  <c r="G490" i="5" s="1"/>
  <c r="K490" i="5" s="1"/>
  <c r="D491" i="5"/>
  <c r="E298" i="5"/>
  <c r="G298" i="5" s="1"/>
  <c r="K298" i="5" s="1"/>
  <c r="N298" i="5" s="1"/>
  <c r="D299" i="5"/>
  <c r="E344" i="5"/>
  <c r="G344" i="5" s="1"/>
  <c r="K344" i="5" s="1"/>
  <c r="N344" i="5" s="1"/>
  <c r="D345" i="5"/>
  <c r="E321" i="5"/>
  <c r="G321" i="5" s="1"/>
  <c r="K321" i="5" s="1"/>
  <c r="N321" i="5" s="1"/>
  <c r="D322" i="5"/>
  <c r="N655" i="5"/>
  <c r="O655" i="5" s="1"/>
  <c r="P655" i="5"/>
  <c r="E103" i="5"/>
  <c r="G103" i="5" s="1"/>
  <c r="K103" i="5" s="1"/>
  <c r="N103" i="5" s="1"/>
  <c r="D104" i="5"/>
  <c r="N534" i="5"/>
  <c r="O534" i="5" s="1"/>
  <c r="P534" i="5"/>
  <c r="P465" i="5"/>
  <c r="N465" i="5"/>
  <c r="O465" i="5" s="1"/>
  <c r="N726" i="5"/>
  <c r="O726" i="5" s="1"/>
  <c r="P726" i="5"/>
  <c r="P489" i="5"/>
  <c r="N489" i="5"/>
  <c r="O489" i="5" s="1"/>
  <c r="D586" i="5"/>
  <c r="E585" i="5"/>
  <c r="G585" i="5" s="1"/>
  <c r="K585" i="5" s="1"/>
  <c r="E176" i="5"/>
  <c r="G176" i="5" s="1"/>
  <c r="K176" i="5" s="1"/>
  <c r="N176" i="5" s="1"/>
  <c r="D177" i="5"/>
  <c r="D84" i="5"/>
  <c r="E83" i="5"/>
  <c r="G83" i="5" s="1"/>
  <c r="K83" i="5" s="1"/>
  <c r="N83" i="5" s="1"/>
  <c r="E225" i="5"/>
  <c r="G225" i="5" s="1"/>
  <c r="K225" i="5" s="1"/>
  <c r="N225" i="5" s="1"/>
  <c r="D226" i="5"/>
  <c r="N631" i="5"/>
  <c r="O631" i="5" s="1"/>
  <c r="P631" i="5"/>
  <c r="E127" i="5"/>
  <c r="G127" i="5" s="1"/>
  <c r="K127" i="5" s="1"/>
  <c r="N127" i="5" s="1"/>
  <c r="D128" i="5"/>
  <c r="P510" i="5"/>
  <c r="N510" i="5"/>
  <c r="O510" i="5" s="1"/>
  <c r="E272" i="5"/>
  <c r="G272" i="5" s="1"/>
  <c r="K272" i="5" s="1"/>
  <c r="N272" i="5" s="1"/>
  <c r="D273" i="5"/>
  <c r="E535" i="5"/>
  <c r="G535" i="5" s="1"/>
  <c r="K535" i="5" s="1"/>
  <c r="D536" i="5"/>
  <c r="N702" i="5"/>
  <c r="O702" i="5" s="1"/>
  <c r="P702" i="5"/>
  <c r="E393" i="5"/>
  <c r="G393" i="5" s="1"/>
  <c r="K393" i="5" s="1"/>
  <c r="N393" i="5" s="1"/>
  <c r="D394" i="5"/>
  <c r="E202" i="5"/>
  <c r="G202" i="5" s="1"/>
  <c r="K202" i="5" s="1"/>
  <c r="N202" i="5" s="1"/>
  <c r="D203" i="5"/>
  <c r="E249" i="5"/>
  <c r="G249" i="5" s="1"/>
  <c r="K249" i="5" s="1"/>
  <c r="N249" i="5" s="1"/>
  <c r="D250" i="5"/>
  <c r="D633" i="5"/>
  <c r="E632" i="5"/>
  <c r="G632" i="5" s="1"/>
  <c r="K632" i="5" s="1"/>
  <c r="E417" i="5"/>
  <c r="G417" i="5" s="1"/>
  <c r="K417" i="5" s="1"/>
  <c r="N417" i="5" s="1"/>
  <c r="D418" i="5"/>
  <c r="E441" i="5"/>
  <c r="G441" i="5" s="1"/>
  <c r="K441" i="5" s="1"/>
  <c r="D442" i="5"/>
  <c r="P679" i="5"/>
  <c r="N679" i="5"/>
  <c r="O679" i="5" s="1"/>
  <c r="E511" i="5"/>
  <c r="G511" i="5" s="1"/>
  <c r="K511" i="5" s="1"/>
  <c r="D512" i="5"/>
  <c r="E607" i="5"/>
  <c r="G607" i="5" s="1"/>
  <c r="K607" i="5" s="1"/>
  <c r="D608" i="5"/>
  <c r="E560" i="5"/>
  <c r="G560" i="5" s="1"/>
  <c r="K560" i="5" s="1"/>
  <c r="D561" i="5"/>
  <c r="N584" i="5"/>
  <c r="O584" i="5" s="1"/>
  <c r="P584" i="5"/>
  <c r="E371" i="5" l="1"/>
  <c r="G371" i="5" s="1"/>
  <c r="K371" i="5" s="1"/>
  <c r="N371" i="5" s="1"/>
  <c r="D372" i="5"/>
  <c r="E8" i="5"/>
  <c r="G8" i="5" s="1"/>
  <c r="D9" i="5"/>
  <c r="E34" i="5"/>
  <c r="G34" i="5" s="1"/>
  <c r="K34" i="5" s="1"/>
  <c r="N34" i="5" s="1"/>
  <c r="D35" i="5"/>
  <c r="E56" i="5"/>
  <c r="G56" i="5" s="1"/>
  <c r="K56" i="5" s="1"/>
  <c r="N56" i="5" s="1"/>
  <c r="D57" i="5"/>
  <c r="P632" i="5"/>
  <c r="N632" i="5"/>
  <c r="O632" i="5" s="1"/>
  <c r="E345" i="5"/>
  <c r="G345" i="5" s="1"/>
  <c r="K345" i="5" s="1"/>
  <c r="N345" i="5" s="1"/>
  <c r="D346" i="5"/>
  <c r="E491" i="5"/>
  <c r="G491" i="5" s="1"/>
  <c r="K491" i="5" s="1"/>
  <c r="D492" i="5"/>
  <c r="E467" i="5"/>
  <c r="G467" i="5" s="1"/>
  <c r="K467" i="5" s="1"/>
  <c r="D468" i="5"/>
  <c r="P656" i="5"/>
  <c r="N656" i="5"/>
  <c r="O656" i="5" s="1"/>
  <c r="P511" i="5"/>
  <c r="N511" i="5"/>
  <c r="O511" i="5" s="1"/>
  <c r="P441" i="5"/>
  <c r="N441" i="5"/>
  <c r="O441" i="5" s="1"/>
  <c r="E633" i="5"/>
  <c r="G633" i="5" s="1"/>
  <c r="K633" i="5" s="1"/>
  <c r="D634" i="5"/>
  <c r="E84" i="5"/>
  <c r="G84" i="5" s="1"/>
  <c r="K84" i="5" s="1"/>
  <c r="N84" i="5" s="1"/>
  <c r="D85" i="5"/>
  <c r="E586" i="5"/>
  <c r="G586" i="5" s="1"/>
  <c r="K586" i="5" s="1"/>
  <c r="D587" i="5"/>
  <c r="P490" i="5"/>
  <c r="N490" i="5"/>
  <c r="O490" i="5" s="1"/>
  <c r="P466" i="5"/>
  <c r="N466" i="5"/>
  <c r="O466" i="5" s="1"/>
  <c r="E657" i="5"/>
  <c r="G657" i="5" s="1"/>
  <c r="K657" i="5" s="1"/>
  <c r="D658" i="5"/>
  <c r="E704" i="5"/>
  <c r="G704" i="5" s="1"/>
  <c r="K704" i="5" s="1"/>
  <c r="D705" i="5"/>
  <c r="E561" i="5"/>
  <c r="G561" i="5" s="1"/>
  <c r="K561" i="5" s="1"/>
  <c r="D562" i="5"/>
  <c r="E608" i="5"/>
  <c r="G608" i="5" s="1"/>
  <c r="K608" i="5" s="1"/>
  <c r="D609" i="5"/>
  <c r="D419" i="5"/>
  <c r="E418" i="5"/>
  <c r="G418" i="5" s="1"/>
  <c r="K418" i="5" s="1"/>
  <c r="N418" i="5" s="1"/>
  <c r="D251" i="5"/>
  <c r="E250" i="5"/>
  <c r="G250" i="5" s="1"/>
  <c r="K250" i="5" s="1"/>
  <c r="N250" i="5" s="1"/>
  <c r="E394" i="5"/>
  <c r="G394" i="5" s="1"/>
  <c r="K394" i="5" s="1"/>
  <c r="N394" i="5" s="1"/>
  <c r="D395" i="5"/>
  <c r="E536" i="5"/>
  <c r="G536" i="5" s="1"/>
  <c r="K536" i="5" s="1"/>
  <c r="D537" i="5"/>
  <c r="D274" i="5"/>
  <c r="E273" i="5"/>
  <c r="G273" i="5" s="1"/>
  <c r="K273" i="5" s="1"/>
  <c r="N273" i="5" s="1"/>
  <c r="E128" i="5"/>
  <c r="G128" i="5" s="1"/>
  <c r="K128" i="5" s="1"/>
  <c r="N128" i="5" s="1"/>
  <c r="D129" i="5"/>
  <c r="E226" i="5"/>
  <c r="G226" i="5" s="1"/>
  <c r="K226" i="5" s="1"/>
  <c r="N226" i="5" s="1"/>
  <c r="D227" i="5"/>
  <c r="D178" i="5"/>
  <c r="E177" i="5"/>
  <c r="G177" i="5" s="1"/>
  <c r="K177" i="5" s="1"/>
  <c r="N177" i="5" s="1"/>
  <c r="E104" i="5"/>
  <c r="G104" i="5" s="1"/>
  <c r="K104" i="5" s="1"/>
  <c r="N104" i="5" s="1"/>
  <c r="D105" i="5"/>
  <c r="E322" i="5"/>
  <c r="G322" i="5" s="1"/>
  <c r="K322" i="5" s="1"/>
  <c r="N322" i="5" s="1"/>
  <c r="D323" i="5"/>
  <c r="E299" i="5"/>
  <c r="G299" i="5" s="1"/>
  <c r="K299" i="5" s="1"/>
  <c r="N299" i="5" s="1"/>
  <c r="D300" i="5"/>
  <c r="E728" i="5"/>
  <c r="G728" i="5" s="1"/>
  <c r="K728" i="5" s="1"/>
  <c r="D729" i="5"/>
  <c r="D153" i="5"/>
  <c r="E152" i="5"/>
  <c r="G152" i="5" s="1"/>
  <c r="K152" i="5" s="1"/>
  <c r="N152" i="5" s="1"/>
  <c r="D682" i="5"/>
  <c r="E681" i="5"/>
  <c r="G681" i="5" s="1"/>
  <c r="K681" i="5" s="1"/>
  <c r="E512" i="5"/>
  <c r="G512" i="5" s="1"/>
  <c r="K512" i="5" s="1"/>
  <c r="D513" i="5"/>
  <c r="E442" i="5"/>
  <c r="G442" i="5" s="1"/>
  <c r="K442" i="5" s="1"/>
  <c r="D443" i="5"/>
  <c r="E203" i="5"/>
  <c r="G203" i="5" s="1"/>
  <c r="K203" i="5" s="1"/>
  <c r="N203" i="5" s="1"/>
  <c r="D204" i="5"/>
  <c r="P585" i="5"/>
  <c r="N585" i="5"/>
  <c r="O585" i="5" s="1"/>
  <c r="P703" i="5"/>
  <c r="N703" i="5"/>
  <c r="O703" i="5" s="1"/>
  <c r="P560" i="5"/>
  <c r="N560" i="5"/>
  <c r="O560" i="5" s="1"/>
  <c r="P607" i="5"/>
  <c r="N607" i="5"/>
  <c r="O607" i="5" s="1"/>
  <c r="P535" i="5"/>
  <c r="N535" i="5"/>
  <c r="O535" i="5" s="1"/>
  <c r="P727" i="5"/>
  <c r="N727" i="5"/>
  <c r="O727" i="5" s="1"/>
  <c r="N680" i="5"/>
  <c r="O680" i="5" s="1"/>
  <c r="P680" i="5"/>
  <c r="E57" i="5" l="1"/>
  <c r="G57" i="5" s="1"/>
  <c r="K57" i="5" s="1"/>
  <c r="N57" i="5" s="1"/>
  <c r="D58" i="5"/>
  <c r="D10" i="5"/>
  <c r="E9" i="5"/>
  <c r="G9" i="5" s="1"/>
  <c r="K9" i="5" s="1"/>
  <c r="N9" i="5" s="1"/>
  <c r="K8" i="5"/>
  <c r="N8" i="5" s="1"/>
  <c r="E35" i="5"/>
  <c r="G35" i="5" s="1"/>
  <c r="K35" i="5" s="1"/>
  <c r="N35" i="5" s="1"/>
  <c r="D36" i="5"/>
  <c r="D373" i="5"/>
  <c r="E372" i="5"/>
  <c r="G372" i="5" s="1"/>
  <c r="K372" i="5" s="1"/>
  <c r="N372" i="5" s="1"/>
  <c r="E443" i="5"/>
  <c r="G443" i="5" s="1"/>
  <c r="K443" i="5" s="1"/>
  <c r="D444" i="5"/>
  <c r="E105" i="5"/>
  <c r="G105" i="5" s="1"/>
  <c r="K105" i="5" s="1"/>
  <c r="N105" i="5" s="1"/>
  <c r="D106" i="5"/>
  <c r="D228" i="5"/>
  <c r="E227" i="5"/>
  <c r="G227" i="5" s="1"/>
  <c r="K227" i="5" s="1"/>
  <c r="N227" i="5" s="1"/>
  <c r="E492" i="5"/>
  <c r="G492" i="5" s="1"/>
  <c r="K492" i="5" s="1"/>
  <c r="D493" i="5"/>
  <c r="D420" i="5"/>
  <c r="E419" i="5"/>
  <c r="G419" i="5" s="1"/>
  <c r="K419" i="5" s="1"/>
  <c r="N419" i="5" s="1"/>
  <c r="N561" i="5"/>
  <c r="O561" i="5" s="1"/>
  <c r="P561" i="5"/>
  <c r="N657" i="5"/>
  <c r="O657" i="5" s="1"/>
  <c r="P657" i="5"/>
  <c r="N491" i="5"/>
  <c r="O491" i="5" s="1"/>
  <c r="P491" i="5"/>
  <c r="D205" i="5"/>
  <c r="E204" i="5"/>
  <c r="G204" i="5" s="1"/>
  <c r="K204" i="5" s="1"/>
  <c r="N204" i="5" s="1"/>
  <c r="E513" i="5"/>
  <c r="G513" i="5" s="1"/>
  <c r="K513" i="5" s="1"/>
  <c r="D514" i="5"/>
  <c r="D730" i="5"/>
  <c r="E729" i="5"/>
  <c r="G729" i="5" s="1"/>
  <c r="K729" i="5" s="1"/>
  <c r="D324" i="5"/>
  <c r="E323" i="5"/>
  <c r="G323" i="5" s="1"/>
  <c r="K323" i="5" s="1"/>
  <c r="N323" i="5" s="1"/>
  <c r="D130" i="5"/>
  <c r="E129" i="5"/>
  <c r="G129" i="5" s="1"/>
  <c r="K129" i="5" s="1"/>
  <c r="N129" i="5" s="1"/>
  <c r="E537" i="5"/>
  <c r="G537" i="5" s="1"/>
  <c r="K537" i="5" s="1"/>
  <c r="D538" i="5"/>
  <c r="D610" i="5"/>
  <c r="E609" i="5"/>
  <c r="G609" i="5" s="1"/>
  <c r="K609" i="5" s="1"/>
  <c r="E705" i="5"/>
  <c r="G705" i="5" s="1"/>
  <c r="K705" i="5" s="1"/>
  <c r="D706" i="5"/>
  <c r="D588" i="5"/>
  <c r="E587" i="5"/>
  <c r="G587" i="5" s="1"/>
  <c r="K587" i="5" s="1"/>
  <c r="D635" i="5"/>
  <c r="E634" i="5"/>
  <c r="G634" i="5" s="1"/>
  <c r="K634" i="5" s="1"/>
  <c r="E468" i="5"/>
  <c r="G468" i="5" s="1"/>
  <c r="K468" i="5" s="1"/>
  <c r="D469" i="5"/>
  <c r="D347" i="5"/>
  <c r="E346" i="5"/>
  <c r="G346" i="5" s="1"/>
  <c r="K346" i="5" s="1"/>
  <c r="N346" i="5" s="1"/>
  <c r="P681" i="5"/>
  <c r="N681" i="5"/>
  <c r="O681" i="5" s="1"/>
  <c r="D301" i="5"/>
  <c r="E300" i="5"/>
  <c r="G300" i="5" s="1"/>
  <c r="K300" i="5" s="1"/>
  <c r="N300" i="5" s="1"/>
  <c r="D396" i="5"/>
  <c r="E395" i="5"/>
  <c r="G395" i="5" s="1"/>
  <c r="K395" i="5" s="1"/>
  <c r="N395" i="5" s="1"/>
  <c r="D563" i="5"/>
  <c r="E562" i="5"/>
  <c r="G562" i="5" s="1"/>
  <c r="K562" i="5" s="1"/>
  <c r="E658" i="5"/>
  <c r="G658" i="5" s="1"/>
  <c r="K658" i="5" s="1"/>
  <c r="D659" i="5"/>
  <c r="E85" i="5"/>
  <c r="G85" i="5" s="1"/>
  <c r="K85" i="5" s="1"/>
  <c r="N85" i="5" s="1"/>
  <c r="D86" i="5"/>
  <c r="N442" i="5"/>
  <c r="O442" i="5" s="1"/>
  <c r="P442" i="5"/>
  <c r="E682" i="5"/>
  <c r="G682" i="5" s="1"/>
  <c r="K682" i="5" s="1"/>
  <c r="D683" i="5"/>
  <c r="D154" i="5"/>
  <c r="E153" i="5"/>
  <c r="G153" i="5" s="1"/>
  <c r="K153" i="5" s="1"/>
  <c r="N153" i="5" s="1"/>
  <c r="D275" i="5"/>
  <c r="E274" i="5"/>
  <c r="G274" i="5" s="1"/>
  <c r="K274" i="5" s="1"/>
  <c r="N274" i="5" s="1"/>
  <c r="N512" i="5"/>
  <c r="O512" i="5" s="1"/>
  <c r="P512" i="5"/>
  <c r="N728" i="5"/>
  <c r="O728" i="5" s="1"/>
  <c r="P728" i="5"/>
  <c r="D179" i="5"/>
  <c r="E178" i="5"/>
  <c r="G178" i="5" s="1"/>
  <c r="K178" i="5" s="1"/>
  <c r="N178" i="5" s="1"/>
  <c r="P536" i="5"/>
  <c r="N536" i="5"/>
  <c r="O536" i="5" s="1"/>
  <c r="D252" i="5"/>
  <c r="E251" i="5"/>
  <c r="G251" i="5" s="1"/>
  <c r="K251" i="5" s="1"/>
  <c r="N251" i="5" s="1"/>
  <c r="N608" i="5"/>
  <c r="O608" i="5" s="1"/>
  <c r="P608" i="5"/>
  <c r="N704" i="5"/>
  <c r="O704" i="5" s="1"/>
  <c r="P704" i="5"/>
  <c r="N586" i="5"/>
  <c r="O586" i="5" s="1"/>
  <c r="P586" i="5"/>
  <c r="N633" i="5"/>
  <c r="O633" i="5" s="1"/>
  <c r="P633" i="5"/>
  <c r="N467" i="5"/>
  <c r="O467" i="5" s="1"/>
  <c r="P467" i="5"/>
  <c r="E58" i="5" l="1"/>
  <c r="G58" i="5" s="1"/>
  <c r="K58" i="5" s="1"/>
  <c r="N58" i="5" s="1"/>
  <c r="D59" i="5"/>
  <c r="E373" i="5"/>
  <c r="G373" i="5" s="1"/>
  <c r="K373" i="5" s="1"/>
  <c r="N373" i="5" s="1"/>
  <c r="D374" i="5"/>
  <c r="D37" i="5"/>
  <c r="E36" i="5"/>
  <c r="G36" i="5" s="1"/>
  <c r="K36" i="5" s="1"/>
  <c r="N36" i="5" s="1"/>
  <c r="D11" i="5"/>
  <c r="E10" i="5"/>
  <c r="G10" i="5" s="1"/>
  <c r="E86" i="5"/>
  <c r="G86" i="5" s="1"/>
  <c r="K86" i="5" s="1"/>
  <c r="N86" i="5" s="1"/>
  <c r="D87" i="5"/>
  <c r="P634" i="5"/>
  <c r="N634" i="5"/>
  <c r="O634" i="5" s="1"/>
  <c r="E706" i="5"/>
  <c r="G706" i="5" s="1"/>
  <c r="K706" i="5" s="1"/>
  <c r="D707" i="5"/>
  <c r="E538" i="5"/>
  <c r="G538" i="5" s="1"/>
  <c r="K538" i="5" s="1"/>
  <c r="D539" i="5"/>
  <c r="D107" i="5"/>
  <c r="E106" i="5"/>
  <c r="G106" i="5" s="1"/>
  <c r="K106" i="5" s="1"/>
  <c r="N106" i="5" s="1"/>
  <c r="E154" i="5"/>
  <c r="G154" i="5" s="1"/>
  <c r="K154" i="5" s="1"/>
  <c r="N154" i="5" s="1"/>
  <c r="D155" i="5"/>
  <c r="E563" i="5"/>
  <c r="G563" i="5" s="1"/>
  <c r="K563" i="5" s="1"/>
  <c r="D564" i="5"/>
  <c r="D348" i="5"/>
  <c r="E347" i="5"/>
  <c r="G347" i="5" s="1"/>
  <c r="K347" i="5" s="1"/>
  <c r="N347" i="5" s="1"/>
  <c r="N537" i="5"/>
  <c r="O537" i="5" s="1"/>
  <c r="P537" i="5"/>
  <c r="N492" i="5"/>
  <c r="O492" i="5" s="1"/>
  <c r="P492" i="5"/>
  <c r="D470" i="5"/>
  <c r="E469" i="5"/>
  <c r="G469" i="5" s="1"/>
  <c r="K469" i="5" s="1"/>
  <c r="P587" i="5"/>
  <c r="N587" i="5"/>
  <c r="O587" i="5" s="1"/>
  <c r="P609" i="5"/>
  <c r="N609" i="5"/>
  <c r="O609" i="5" s="1"/>
  <c r="P729" i="5"/>
  <c r="N729" i="5"/>
  <c r="O729" i="5" s="1"/>
  <c r="E514" i="5"/>
  <c r="G514" i="5" s="1"/>
  <c r="K514" i="5" s="1"/>
  <c r="D515" i="5"/>
  <c r="E444" i="5"/>
  <c r="G444" i="5" s="1"/>
  <c r="K444" i="5" s="1"/>
  <c r="D445" i="5"/>
  <c r="P562" i="5"/>
  <c r="N562" i="5"/>
  <c r="O562" i="5" s="1"/>
  <c r="E493" i="5"/>
  <c r="G493" i="5" s="1"/>
  <c r="K493" i="5" s="1"/>
  <c r="D494" i="5"/>
  <c r="D302" i="5"/>
  <c r="E301" i="5"/>
  <c r="G301" i="5" s="1"/>
  <c r="K301" i="5" s="1"/>
  <c r="N301" i="5" s="1"/>
  <c r="E635" i="5"/>
  <c r="G635" i="5" s="1"/>
  <c r="K635" i="5" s="1"/>
  <c r="D636" i="5"/>
  <c r="P705" i="5"/>
  <c r="N705" i="5"/>
  <c r="O705" i="5" s="1"/>
  <c r="D325" i="5"/>
  <c r="E324" i="5"/>
  <c r="G324" i="5" s="1"/>
  <c r="K324" i="5" s="1"/>
  <c r="N324" i="5" s="1"/>
  <c r="D206" i="5"/>
  <c r="E205" i="5"/>
  <c r="G205" i="5" s="1"/>
  <c r="K205" i="5" s="1"/>
  <c r="N205" i="5" s="1"/>
  <c r="D684" i="5"/>
  <c r="E683" i="5"/>
  <c r="G683" i="5" s="1"/>
  <c r="K683" i="5" s="1"/>
  <c r="E659" i="5"/>
  <c r="G659" i="5" s="1"/>
  <c r="K659" i="5" s="1"/>
  <c r="D660" i="5"/>
  <c r="E252" i="5"/>
  <c r="G252" i="5" s="1"/>
  <c r="K252" i="5" s="1"/>
  <c r="N252" i="5" s="1"/>
  <c r="D253" i="5"/>
  <c r="E179" i="5"/>
  <c r="G179" i="5" s="1"/>
  <c r="K179" i="5" s="1"/>
  <c r="N179" i="5" s="1"/>
  <c r="D180" i="5"/>
  <c r="E275" i="5"/>
  <c r="G275" i="5" s="1"/>
  <c r="K275" i="5" s="1"/>
  <c r="N275" i="5" s="1"/>
  <c r="D276" i="5"/>
  <c r="N682" i="5"/>
  <c r="O682" i="5" s="1"/>
  <c r="P682" i="5"/>
  <c r="P658" i="5"/>
  <c r="N658" i="5"/>
  <c r="O658" i="5" s="1"/>
  <c r="D397" i="5"/>
  <c r="E396" i="5"/>
  <c r="G396" i="5" s="1"/>
  <c r="K396" i="5" s="1"/>
  <c r="N396" i="5" s="1"/>
  <c r="N468" i="5"/>
  <c r="O468" i="5" s="1"/>
  <c r="P468" i="5"/>
  <c r="E588" i="5"/>
  <c r="G588" i="5" s="1"/>
  <c r="K588" i="5" s="1"/>
  <c r="D589" i="5"/>
  <c r="E610" i="5"/>
  <c r="G610" i="5" s="1"/>
  <c r="K610" i="5" s="1"/>
  <c r="D611" i="5"/>
  <c r="E130" i="5"/>
  <c r="G130" i="5" s="1"/>
  <c r="K130" i="5" s="1"/>
  <c r="N130" i="5" s="1"/>
  <c r="D131" i="5"/>
  <c r="E730" i="5"/>
  <c r="G730" i="5" s="1"/>
  <c r="K730" i="5" s="1"/>
  <c r="D731" i="5"/>
  <c r="N513" i="5"/>
  <c r="O513" i="5" s="1"/>
  <c r="P513" i="5"/>
  <c r="E420" i="5"/>
  <c r="G420" i="5" s="1"/>
  <c r="K420" i="5" s="1"/>
  <c r="N420" i="5" s="1"/>
  <c r="D421" i="5"/>
  <c r="D229" i="5"/>
  <c r="E228" i="5"/>
  <c r="G228" i="5" s="1"/>
  <c r="K228" i="5" s="1"/>
  <c r="N228" i="5" s="1"/>
  <c r="N443" i="5"/>
  <c r="O443" i="5" s="1"/>
  <c r="P443" i="5"/>
  <c r="K10" i="5" l="1"/>
  <c r="N10" i="5" s="1"/>
  <c r="D375" i="5"/>
  <c r="E374" i="5"/>
  <c r="G374" i="5" s="1"/>
  <c r="K374" i="5" s="1"/>
  <c r="N374" i="5" s="1"/>
  <c r="D12" i="5"/>
  <c r="E11" i="5"/>
  <c r="G11" i="5" s="1"/>
  <c r="K11" i="5" s="1"/>
  <c r="N11" i="5" s="1"/>
  <c r="D60" i="5"/>
  <c r="E59" i="5"/>
  <c r="G59" i="5" s="1"/>
  <c r="K59" i="5" s="1"/>
  <c r="N59" i="5" s="1"/>
  <c r="D38" i="5"/>
  <c r="E37" i="5"/>
  <c r="G37" i="5" s="1"/>
  <c r="K37" i="5" s="1"/>
  <c r="N37" i="5" s="1"/>
  <c r="E421" i="5"/>
  <c r="G421" i="5" s="1"/>
  <c r="K421" i="5" s="1"/>
  <c r="N421" i="5" s="1"/>
  <c r="D422" i="5"/>
  <c r="E131" i="5"/>
  <c r="G131" i="5" s="1"/>
  <c r="K131" i="5" s="1"/>
  <c r="N131" i="5" s="1"/>
  <c r="D132" i="5"/>
  <c r="D590" i="5"/>
  <c r="E589" i="5"/>
  <c r="G589" i="5" s="1"/>
  <c r="K589" i="5" s="1"/>
  <c r="P683" i="5"/>
  <c r="N683" i="5"/>
  <c r="O683" i="5" s="1"/>
  <c r="E515" i="5"/>
  <c r="G515" i="5" s="1"/>
  <c r="K515" i="5" s="1"/>
  <c r="D516" i="5"/>
  <c r="D156" i="5"/>
  <c r="E155" i="5"/>
  <c r="G155" i="5" s="1"/>
  <c r="K155" i="5" s="1"/>
  <c r="N155" i="5" s="1"/>
  <c r="E397" i="5"/>
  <c r="G397" i="5" s="1"/>
  <c r="K397" i="5" s="1"/>
  <c r="N397" i="5" s="1"/>
  <c r="D398" i="5"/>
  <c r="E684" i="5"/>
  <c r="G684" i="5" s="1"/>
  <c r="K684" i="5" s="1"/>
  <c r="D685" i="5"/>
  <c r="E302" i="5"/>
  <c r="G302" i="5" s="1"/>
  <c r="K302" i="5" s="1"/>
  <c r="N302" i="5" s="1"/>
  <c r="D303" i="5"/>
  <c r="P514" i="5"/>
  <c r="N514" i="5"/>
  <c r="O514" i="5" s="1"/>
  <c r="E470" i="5"/>
  <c r="G470" i="5" s="1"/>
  <c r="K470" i="5" s="1"/>
  <c r="D471" i="5"/>
  <c r="N563" i="5"/>
  <c r="O563" i="5" s="1"/>
  <c r="P563" i="5"/>
  <c r="N538" i="5"/>
  <c r="O538" i="5" s="1"/>
  <c r="P538" i="5"/>
  <c r="D732" i="5"/>
  <c r="E731" i="5"/>
  <c r="G731" i="5" s="1"/>
  <c r="K731" i="5" s="1"/>
  <c r="D612" i="5"/>
  <c r="E611" i="5"/>
  <c r="G611" i="5" s="1"/>
  <c r="K611" i="5" s="1"/>
  <c r="E276" i="5"/>
  <c r="G276" i="5" s="1"/>
  <c r="K276" i="5" s="1"/>
  <c r="N276" i="5" s="1"/>
  <c r="D277" i="5"/>
  <c r="E180" i="5"/>
  <c r="G180" i="5" s="1"/>
  <c r="K180" i="5" s="1"/>
  <c r="N180" i="5" s="1"/>
  <c r="D181" i="5"/>
  <c r="E660" i="5"/>
  <c r="G660" i="5" s="1"/>
  <c r="K660" i="5" s="1"/>
  <c r="D661" i="5"/>
  <c r="D637" i="5"/>
  <c r="E636" i="5"/>
  <c r="G636" i="5" s="1"/>
  <c r="K636" i="5" s="1"/>
  <c r="E494" i="5"/>
  <c r="G494" i="5" s="1"/>
  <c r="K494" i="5" s="1"/>
  <c r="D495" i="5"/>
  <c r="E445" i="5"/>
  <c r="G445" i="5" s="1"/>
  <c r="K445" i="5" s="1"/>
  <c r="D446" i="5"/>
  <c r="E707" i="5"/>
  <c r="G707" i="5" s="1"/>
  <c r="K707" i="5" s="1"/>
  <c r="D708" i="5"/>
  <c r="D88" i="5"/>
  <c r="E87" i="5"/>
  <c r="G87" i="5" s="1"/>
  <c r="K87" i="5" s="1"/>
  <c r="N87" i="5" s="1"/>
  <c r="E253" i="5"/>
  <c r="G253" i="5" s="1"/>
  <c r="K253" i="5" s="1"/>
  <c r="N253" i="5" s="1"/>
  <c r="D254" i="5"/>
  <c r="P469" i="5"/>
  <c r="N469" i="5"/>
  <c r="O469" i="5" s="1"/>
  <c r="D565" i="5"/>
  <c r="E564" i="5"/>
  <c r="G564" i="5" s="1"/>
  <c r="K564" i="5" s="1"/>
  <c r="E539" i="5"/>
  <c r="G539" i="5" s="1"/>
  <c r="K539" i="5" s="1"/>
  <c r="D540" i="5"/>
  <c r="N588" i="5"/>
  <c r="O588" i="5" s="1"/>
  <c r="P588" i="5"/>
  <c r="E229" i="5"/>
  <c r="G229" i="5" s="1"/>
  <c r="K229" i="5" s="1"/>
  <c r="N229" i="5" s="1"/>
  <c r="D230" i="5"/>
  <c r="N730" i="5"/>
  <c r="O730" i="5" s="1"/>
  <c r="P730" i="5"/>
  <c r="N610" i="5"/>
  <c r="O610" i="5" s="1"/>
  <c r="P610" i="5"/>
  <c r="N659" i="5"/>
  <c r="O659" i="5" s="1"/>
  <c r="P659" i="5"/>
  <c r="E206" i="5"/>
  <c r="G206" i="5" s="1"/>
  <c r="K206" i="5" s="1"/>
  <c r="N206" i="5" s="1"/>
  <c r="D207" i="5"/>
  <c r="E325" i="5"/>
  <c r="G325" i="5" s="1"/>
  <c r="K325" i="5" s="1"/>
  <c r="N325" i="5" s="1"/>
  <c r="D326" i="5"/>
  <c r="N635" i="5"/>
  <c r="O635" i="5" s="1"/>
  <c r="P635" i="5"/>
  <c r="P493" i="5"/>
  <c r="N493" i="5"/>
  <c r="O493" i="5" s="1"/>
  <c r="P444" i="5"/>
  <c r="N444" i="5"/>
  <c r="O444" i="5" s="1"/>
  <c r="E348" i="5"/>
  <c r="G348" i="5" s="1"/>
  <c r="K348" i="5" s="1"/>
  <c r="N348" i="5" s="1"/>
  <c r="D349" i="5"/>
  <c r="D108" i="5"/>
  <c r="E107" i="5"/>
  <c r="G107" i="5" s="1"/>
  <c r="K107" i="5" s="1"/>
  <c r="N107" i="5" s="1"/>
  <c r="N706" i="5"/>
  <c r="O706" i="5" s="1"/>
  <c r="P706" i="5"/>
  <c r="E60" i="5" l="1"/>
  <c r="G60" i="5" s="1"/>
  <c r="K60" i="5" s="1"/>
  <c r="N60" i="5" s="1"/>
  <c r="D61" i="5"/>
  <c r="E375" i="5"/>
  <c r="G375" i="5" s="1"/>
  <c r="K375" i="5" s="1"/>
  <c r="N375" i="5" s="1"/>
  <c r="D376" i="5"/>
  <c r="E38" i="5"/>
  <c r="G38" i="5" s="1"/>
  <c r="K38" i="5" s="1"/>
  <c r="N38" i="5" s="1"/>
  <c r="D39" i="5"/>
  <c r="D13" i="5"/>
  <c r="E12" i="5"/>
  <c r="G12" i="5" s="1"/>
  <c r="K12" i="5" s="1"/>
  <c r="N12" i="5" s="1"/>
  <c r="E349" i="5"/>
  <c r="G349" i="5" s="1"/>
  <c r="K349" i="5" s="1"/>
  <c r="N349" i="5" s="1"/>
  <c r="D350" i="5"/>
  <c r="P564" i="5"/>
  <c r="N564" i="5"/>
  <c r="O564" i="5" s="1"/>
  <c r="P636" i="5"/>
  <c r="N636" i="5"/>
  <c r="O636" i="5" s="1"/>
  <c r="D182" i="5"/>
  <c r="E181" i="5"/>
  <c r="G181" i="5" s="1"/>
  <c r="K181" i="5" s="1"/>
  <c r="N181" i="5" s="1"/>
  <c r="P611" i="5"/>
  <c r="N611" i="5"/>
  <c r="O611" i="5" s="1"/>
  <c r="E132" i="5"/>
  <c r="G132" i="5" s="1"/>
  <c r="K132" i="5" s="1"/>
  <c r="N132" i="5" s="1"/>
  <c r="D133" i="5"/>
  <c r="P707" i="5"/>
  <c r="N707" i="5"/>
  <c r="O707" i="5" s="1"/>
  <c r="E612" i="5"/>
  <c r="G612" i="5" s="1"/>
  <c r="K612" i="5" s="1"/>
  <c r="D613" i="5"/>
  <c r="N684" i="5"/>
  <c r="O684" i="5" s="1"/>
  <c r="P684" i="5"/>
  <c r="D157" i="5"/>
  <c r="E156" i="5"/>
  <c r="G156" i="5" s="1"/>
  <c r="K156" i="5" s="1"/>
  <c r="N156" i="5" s="1"/>
  <c r="E207" i="5"/>
  <c r="G207" i="5" s="1"/>
  <c r="K207" i="5" s="1"/>
  <c r="N207" i="5" s="1"/>
  <c r="D208" i="5"/>
  <c r="E230" i="5"/>
  <c r="G230" i="5" s="1"/>
  <c r="K230" i="5" s="1"/>
  <c r="N230" i="5" s="1"/>
  <c r="D231" i="5"/>
  <c r="D541" i="5"/>
  <c r="E540" i="5"/>
  <c r="G540" i="5" s="1"/>
  <c r="K540" i="5" s="1"/>
  <c r="D255" i="5"/>
  <c r="E254" i="5"/>
  <c r="G254" i="5" s="1"/>
  <c r="K254" i="5" s="1"/>
  <c r="N254" i="5" s="1"/>
  <c r="E495" i="5"/>
  <c r="G495" i="5" s="1"/>
  <c r="K495" i="5" s="1"/>
  <c r="D496" i="5"/>
  <c r="E661" i="5"/>
  <c r="G661" i="5" s="1"/>
  <c r="K661" i="5" s="1"/>
  <c r="D662" i="5"/>
  <c r="D278" i="5"/>
  <c r="E277" i="5"/>
  <c r="G277" i="5" s="1"/>
  <c r="K277" i="5" s="1"/>
  <c r="N277" i="5" s="1"/>
  <c r="P731" i="5"/>
  <c r="N731" i="5"/>
  <c r="O731" i="5" s="1"/>
  <c r="E471" i="5"/>
  <c r="G471" i="5" s="1"/>
  <c r="K471" i="5" s="1"/>
  <c r="D472" i="5"/>
  <c r="E303" i="5"/>
  <c r="G303" i="5" s="1"/>
  <c r="K303" i="5" s="1"/>
  <c r="N303" i="5" s="1"/>
  <c r="D304" i="5"/>
  <c r="E398" i="5"/>
  <c r="G398" i="5" s="1"/>
  <c r="K398" i="5" s="1"/>
  <c r="N398" i="5" s="1"/>
  <c r="D399" i="5"/>
  <c r="E516" i="5"/>
  <c r="G516" i="5" s="1"/>
  <c r="K516" i="5" s="1"/>
  <c r="D517" i="5"/>
  <c r="P589" i="5"/>
  <c r="N589" i="5"/>
  <c r="O589" i="5" s="1"/>
  <c r="D423" i="5"/>
  <c r="E422" i="5"/>
  <c r="G422" i="5" s="1"/>
  <c r="K422" i="5" s="1"/>
  <c r="N422" i="5" s="1"/>
  <c r="E326" i="5"/>
  <c r="G326" i="5" s="1"/>
  <c r="K326" i="5" s="1"/>
  <c r="N326" i="5" s="1"/>
  <c r="D327" i="5"/>
  <c r="E708" i="5"/>
  <c r="G708" i="5" s="1"/>
  <c r="K708" i="5" s="1"/>
  <c r="D709" i="5"/>
  <c r="E446" i="5"/>
  <c r="G446" i="5" s="1"/>
  <c r="K446" i="5" s="1"/>
  <c r="D447" i="5"/>
  <c r="D686" i="5"/>
  <c r="E685" i="5"/>
  <c r="G685" i="5" s="1"/>
  <c r="K685" i="5" s="1"/>
  <c r="E565" i="5"/>
  <c r="G565" i="5" s="1"/>
  <c r="K565" i="5" s="1"/>
  <c r="D566" i="5"/>
  <c r="P445" i="5"/>
  <c r="N445" i="5"/>
  <c r="O445" i="5" s="1"/>
  <c r="E637" i="5"/>
  <c r="G637" i="5" s="1"/>
  <c r="K637" i="5" s="1"/>
  <c r="D638" i="5"/>
  <c r="E108" i="5"/>
  <c r="G108" i="5" s="1"/>
  <c r="K108" i="5" s="1"/>
  <c r="N108" i="5" s="1"/>
  <c r="D109" i="5"/>
  <c r="P539" i="5"/>
  <c r="N539" i="5"/>
  <c r="O539" i="5" s="1"/>
  <c r="D89" i="5"/>
  <c r="E88" i="5"/>
  <c r="G88" i="5" s="1"/>
  <c r="K88" i="5" s="1"/>
  <c r="N88" i="5" s="1"/>
  <c r="P494" i="5"/>
  <c r="N494" i="5"/>
  <c r="O494" i="5" s="1"/>
  <c r="P660" i="5"/>
  <c r="N660" i="5"/>
  <c r="O660" i="5" s="1"/>
  <c r="E732" i="5"/>
  <c r="G732" i="5" s="1"/>
  <c r="K732" i="5" s="1"/>
  <c r="D733" i="5"/>
  <c r="N470" i="5"/>
  <c r="O470" i="5" s="1"/>
  <c r="P470" i="5"/>
  <c r="P515" i="5"/>
  <c r="N515" i="5"/>
  <c r="O515" i="5" s="1"/>
  <c r="E590" i="5"/>
  <c r="G590" i="5" s="1"/>
  <c r="K590" i="5" s="1"/>
  <c r="D591" i="5"/>
  <c r="E376" i="5" l="1"/>
  <c r="G376" i="5" s="1"/>
  <c r="K376" i="5" s="1"/>
  <c r="N376" i="5" s="1"/>
  <c r="D377" i="5"/>
  <c r="E13" i="5"/>
  <c r="G13" i="5" s="1"/>
  <c r="K13" i="5" s="1"/>
  <c r="N13" i="5" s="1"/>
  <c r="D14" i="5"/>
  <c r="D40" i="5"/>
  <c r="E39" i="5"/>
  <c r="G39" i="5" s="1"/>
  <c r="K39" i="5" s="1"/>
  <c r="N39" i="5" s="1"/>
  <c r="E61" i="5"/>
  <c r="G61" i="5" s="1"/>
  <c r="K61" i="5" s="1"/>
  <c r="N61" i="5" s="1"/>
  <c r="D62" i="5"/>
  <c r="D592" i="5"/>
  <c r="E591" i="5"/>
  <c r="G591" i="5" s="1"/>
  <c r="K591" i="5" s="1"/>
  <c r="D639" i="5"/>
  <c r="E638" i="5"/>
  <c r="G638" i="5" s="1"/>
  <c r="K638" i="5" s="1"/>
  <c r="E566" i="5"/>
  <c r="G566" i="5" s="1"/>
  <c r="K566" i="5" s="1"/>
  <c r="D567" i="5"/>
  <c r="E447" i="5"/>
  <c r="G447" i="5" s="1"/>
  <c r="K447" i="5" s="1"/>
  <c r="D448" i="5"/>
  <c r="D400" i="5"/>
  <c r="E399" i="5"/>
  <c r="G399" i="5" s="1"/>
  <c r="K399" i="5" s="1"/>
  <c r="N399" i="5" s="1"/>
  <c r="D473" i="5"/>
  <c r="E472" i="5"/>
  <c r="G472" i="5" s="1"/>
  <c r="K472" i="5" s="1"/>
  <c r="P540" i="5"/>
  <c r="N540" i="5"/>
  <c r="O540" i="5" s="1"/>
  <c r="E613" i="5"/>
  <c r="G613" i="5" s="1"/>
  <c r="K613" i="5" s="1"/>
  <c r="D614" i="5"/>
  <c r="D134" i="5"/>
  <c r="E133" i="5"/>
  <c r="G133" i="5" s="1"/>
  <c r="K133" i="5" s="1"/>
  <c r="N133" i="5" s="1"/>
  <c r="N637" i="5"/>
  <c r="O637" i="5" s="1"/>
  <c r="P637" i="5"/>
  <c r="D279" i="5"/>
  <c r="E278" i="5"/>
  <c r="G278" i="5" s="1"/>
  <c r="K278" i="5" s="1"/>
  <c r="N278" i="5" s="1"/>
  <c r="N495" i="5"/>
  <c r="O495" i="5" s="1"/>
  <c r="P495" i="5"/>
  <c r="E541" i="5"/>
  <c r="G541" i="5" s="1"/>
  <c r="K541" i="5" s="1"/>
  <c r="D542" i="5"/>
  <c r="E733" i="5"/>
  <c r="G733" i="5" s="1"/>
  <c r="K733" i="5" s="1"/>
  <c r="D734" i="5"/>
  <c r="D110" i="5"/>
  <c r="E109" i="5"/>
  <c r="G109" i="5" s="1"/>
  <c r="K109" i="5" s="1"/>
  <c r="N109" i="5" s="1"/>
  <c r="P685" i="5"/>
  <c r="N685" i="5"/>
  <c r="O685" i="5" s="1"/>
  <c r="D710" i="5"/>
  <c r="E709" i="5"/>
  <c r="G709" i="5" s="1"/>
  <c r="K709" i="5" s="1"/>
  <c r="E517" i="5"/>
  <c r="G517" i="5" s="1"/>
  <c r="K517" i="5" s="1"/>
  <c r="D518" i="5"/>
  <c r="D305" i="5"/>
  <c r="E304" i="5"/>
  <c r="G304" i="5" s="1"/>
  <c r="K304" i="5" s="1"/>
  <c r="N304" i="5" s="1"/>
  <c r="E662" i="5"/>
  <c r="G662" i="5" s="1"/>
  <c r="K662" i="5" s="1"/>
  <c r="D663" i="5"/>
  <c r="D232" i="5"/>
  <c r="E231" i="5"/>
  <c r="G231" i="5" s="1"/>
  <c r="K231" i="5" s="1"/>
  <c r="N231" i="5" s="1"/>
  <c r="D351" i="5"/>
  <c r="E350" i="5"/>
  <c r="G350" i="5" s="1"/>
  <c r="K350" i="5" s="1"/>
  <c r="N350" i="5" s="1"/>
  <c r="D328" i="5"/>
  <c r="E327" i="5"/>
  <c r="G327" i="5" s="1"/>
  <c r="K327" i="5" s="1"/>
  <c r="N327" i="5" s="1"/>
  <c r="E496" i="5"/>
  <c r="G496" i="5" s="1"/>
  <c r="K496" i="5" s="1"/>
  <c r="D497" i="5"/>
  <c r="D209" i="5"/>
  <c r="E208" i="5"/>
  <c r="G208" i="5" s="1"/>
  <c r="K208" i="5" s="1"/>
  <c r="N208" i="5" s="1"/>
  <c r="N590" i="5"/>
  <c r="O590" i="5" s="1"/>
  <c r="P590" i="5"/>
  <c r="N565" i="5"/>
  <c r="O565" i="5" s="1"/>
  <c r="P565" i="5"/>
  <c r="N446" i="5"/>
  <c r="O446" i="5" s="1"/>
  <c r="P446" i="5"/>
  <c r="N471" i="5"/>
  <c r="O471" i="5" s="1"/>
  <c r="P471" i="5"/>
  <c r="N612" i="5"/>
  <c r="O612" i="5" s="1"/>
  <c r="P612" i="5"/>
  <c r="D183" i="5"/>
  <c r="E182" i="5"/>
  <c r="G182" i="5" s="1"/>
  <c r="K182" i="5" s="1"/>
  <c r="N182" i="5" s="1"/>
  <c r="N732" i="5"/>
  <c r="O732" i="5" s="1"/>
  <c r="P732" i="5"/>
  <c r="E89" i="5"/>
  <c r="G89" i="5" s="1"/>
  <c r="K89" i="5" s="1"/>
  <c r="N89" i="5" s="1"/>
  <c r="D90" i="5"/>
  <c r="E686" i="5"/>
  <c r="G686" i="5" s="1"/>
  <c r="K686" i="5" s="1"/>
  <c r="D687" i="5"/>
  <c r="N708" i="5"/>
  <c r="O708" i="5" s="1"/>
  <c r="P708" i="5"/>
  <c r="D424" i="5"/>
  <c r="E423" i="5"/>
  <c r="G423" i="5" s="1"/>
  <c r="K423" i="5" s="1"/>
  <c r="N423" i="5" s="1"/>
  <c r="N516" i="5"/>
  <c r="O516" i="5" s="1"/>
  <c r="P516" i="5"/>
  <c r="N661" i="5"/>
  <c r="O661" i="5" s="1"/>
  <c r="P661" i="5"/>
  <c r="D256" i="5"/>
  <c r="E255" i="5"/>
  <c r="G255" i="5" s="1"/>
  <c r="K255" i="5" s="1"/>
  <c r="N255" i="5" s="1"/>
  <c r="E157" i="5"/>
  <c r="G157" i="5" s="1"/>
  <c r="K157" i="5" s="1"/>
  <c r="N157" i="5" s="1"/>
  <c r="D158" i="5"/>
  <c r="D63" i="5" l="1"/>
  <c r="E62" i="5"/>
  <c r="G62" i="5" s="1"/>
  <c r="K62" i="5" s="1"/>
  <c r="N62" i="5" s="1"/>
  <c r="E14" i="5"/>
  <c r="G14" i="5" s="1"/>
  <c r="K14" i="5" s="1"/>
  <c r="N14" i="5" s="1"/>
  <c r="D15" i="5"/>
  <c r="D378" i="5"/>
  <c r="E377" i="5"/>
  <c r="G377" i="5" s="1"/>
  <c r="K377" i="5" s="1"/>
  <c r="N377" i="5" s="1"/>
  <c r="D41" i="5"/>
  <c r="E40" i="5"/>
  <c r="G40" i="5" s="1"/>
  <c r="K40" i="5" s="1"/>
  <c r="N40" i="5" s="1"/>
  <c r="E497" i="5"/>
  <c r="G497" i="5" s="1"/>
  <c r="K497" i="5" s="1"/>
  <c r="D498" i="5"/>
  <c r="E614" i="5"/>
  <c r="G614" i="5" s="1"/>
  <c r="K614" i="5" s="1"/>
  <c r="D615" i="5"/>
  <c r="E448" i="5"/>
  <c r="G448" i="5" s="1"/>
  <c r="K448" i="5" s="1"/>
  <c r="D449" i="5"/>
  <c r="N496" i="5"/>
  <c r="O496" i="5" s="1"/>
  <c r="P496" i="5"/>
  <c r="D233" i="5"/>
  <c r="E232" i="5"/>
  <c r="G232" i="5" s="1"/>
  <c r="K232" i="5" s="1"/>
  <c r="N232" i="5" s="1"/>
  <c r="P733" i="5"/>
  <c r="N733" i="5"/>
  <c r="O733" i="5" s="1"/>
  <c r="N447" i="5"/>
  <c r="O447" i="5" s="1"/>
  <c r="P447" i="5"/>
  <c r="E663" i="5"/>
  <c r="G663" i="5" s="1"/>
  <c r="K663" i="5" s="1"/>
  <c r="D664" i="5"/>
  <c r="E518" i="5"/>
  <c r="G518" i="5" s="1"/>
  <c r="K518" i="5" s="1"/>
  <c r="D519" i="5"/>
  <c r="P709" i="5"/>
  <c r="N709" i="5"/>
  <c r="O709" i="5" s="1"/>
  <c r="D543" i="5"/>
  <c r="E542" i="5"/>
  <c r="G542" i="5" s="1"/>
  <c r="K542" i="5" s="1"/>
  <c r="E567" i="5"/>
  <c r="G567" i="5" s="1"/>
  <c r="K567" i="5" s="1"/>
  <c r="D568" i="5"/>
  <c r="P591" i="5"/>
  <c r="N591" i="5"/>
  <c r="O591" i="5" s="1"/>
  <c r="D91" i="5"/>
  <c r="E90" i="5"/>
  <c r="G90" i="5" s="1"/>
  <c r="K90" i="5" s="1"/>
  <c r="N90" i="5" s="1"/>
  <c r="E734" i="5"/>
  <c r="G734" i="5" s="1"/>
  <c r="K734" i="5" s="1"/>
  <c r="D735" i="5"/>
  <c r="P472" i="5"/>
  <c r="N472" i="5"/>
  <c r="O472" i="5" s="1"/>
  <c r="P638" i="5"/>
  <c r="N638" i="5"/>
  <c r="O638" i="5" s="1"/>
  <c r="E256" i="5"/>
  <c r="G256" i="5" s="1"/>
  <c r="K256" i="5" s="1"/>
  <c r="N256" i="5" s="1"/>
  <c r="D257" i="5"/>
  <c r="E183" i="5"/>
  <c r="G183" i="5" s="1"/>
  <c r="K183" i="5" s="1"/>
  <c r="N183" i="5" s="1"/>
  <c r="D184" i="5"/>
  <c r="D306" i="5"/>
  <c r="E305" i="5"/>
  <c r="G305" i="5" s="1"/>
  <c r="K305" i="5" s="1"/>
  <c r="N305" i="5" s="1"/>
  <c r="P613" i="5"/>
  <c r="N613" i="5"/>
  <c r="O613" i="5" s="1"/>
  <c r="D474" i="5"/>
  <c r="E473" i="5"/>
  <c r="G473" i="5" s="1"/>
  <c r="K473" i="5" s="1"/>
  <c r="E639" i="5"/>
  <c r="G639" i="5" s="1"/>
  <c r="K639" i="5" s="1"/>
  <c r="D640" i="5"/>
  <c r="E158" i="5"/>
  <c r="G158" i="5" s="1"/>
  <c r="K158" i="5" s="1"/>
  <c r="N158" i="5" s="1"/>
  <c r="D159" i="5"/>
  <c r="D688" i="5"/>
  <c r="E687" i="5"/>
  <c r="G687" i="5" s="1"/>
  <c r="K687" i="5" s="1"/>
  <c r="E424" i="5"/>
  <c r="G424" i="5" s="1"/>
  <c r="K424" i="5" s="1"/>
  <c r="N424" i="5" s="1"/>
  <c r="D425" i="5"/>
  <c r="N686" i="5"/>
  <c r="O686" i="5" s="1"/>
  <c r="P686" i="5"/>
  <c r="D210" i="5"/>
  <c r="E209" i="5"/>
  <c r="G209" i="5" s="1"/>
  <c r="K209" i="5" s="1"/>
  <c r="N209" i="5" s="1"/>
  <c r="D329" i="5"/>
  <c r="E328" i="5"/>
  <c r="G328" i="5" s="1"/>
  <c r="K328" i="5" s="1"/>
  <c r="N328" i="5" s="1"/>
  <c r="D352" i="5"/>
  <c r="E351" i="5"/>
  <c r="G351" i="5" s="1"/>
  <c r="K351" i="5" s="1"/>
  <c r="N351" i="5" s="1"/>
  <c r="P662" i="5"/>
  <c r="N662" i="5"/>
  <c r="O662" i="5" s="1"/>
  <c r="N517" i="5"/>
  <c r="O517" i="5" s="1"/>
  <c r="P517" i="5"/>
  <c r="E710" i="5"/>
  <c r="G710" i="5" s="1"/>
  <c r="K710" i="5" s="1"/>
  <c r="D711" i="5"/>
  <c r="D111" i="5"/>
  <c r="E110" i="5"/>
  <c r="G110" i="5" s="1"/>
  <c r="K110" i="5" s="1"/>
  <c r="N110" i="5" s="1"/>
  <c r="N541" i="5"/>
  <c r="O541" i="5" s="1"/>
  <c r="P541" i="5"/>
  <c r="E279" i="5"/>
  <c r="G279" i="5" s="1"/>
  <c r="K279" i="5" s="1"/>
  <c r="N279" i="5" s="1"/>
  <c r="D280" i="5"/>
  <c r="D135" i="5"/>
  <c r="E134" i="5"/>
  <c r="G134" i="5" s="1"/>
  <c r="K134" i="5" s="1"/>
  <c r="N134" i="5" s="1"/>
  <c r="D401" i="5"/>
  <c r="E400" i="5"/>
  <c r="G400" i="5" s="1"/>
  <c r="K400" i="5" s="1"/>
  <c r="N400" i="5" s="1"/>
  <c r="P566" i="5"/>
  <c r="N566" i="5"/>
  <c r="O566" i="5" s="1"/>
  <c r="E592" i="5"/>
  <c r="G592" i="5" s="1"/>
  <c r="K592" i="5" s="1"/>
  <c r="D593" i="5"/>
  <c r="E15" i="5" l="1"/>
  <c r="G15" i="5" s="1"/>
  <c r="K15" i="5" s="1"/>
  <c r="N15" i="5" s="1"/>
  <c r="D16" i="5"/>
  <c r="D42" i="5"/>
  <c r="E41" i="5"/>
  <c r="G41" i="5" s="1"/>
  <c r="K41" i="5" s="1"/>
  <c r="N41" i="5" s="1"/>
  <c r="E378" i="5"/>
  <c r="G378" i="5" s="1"/>
  <c r="K378" i="5" s="1"/>
  <c r="N378" i="5" s="1"/>
  <c r="D379" i="5"/>
  <c r="E63" i="5"/>
  <c r="G63" i="5" s="1"/>
  <c r="K63" i="5" s="1"/>
  <c r="N63" i="5" s="1"/>
  <c r="D64" i="5"/>
  <c r="E280" i="5"/>
  <c r="G280" i="5" s="1"/>
  <c r="K280" i="5" s="1"/>
  <c r="N280" i="5" s="1"/>
  <c r="D281" i="5"/>
  <c r="P687" i="5"/>
  <c r="N687" i="5"/>
  <c r="O687" i="5" s="1"/>
  <c r="D641" i="5"/>
  <c r="E640" i="5"/>
  <c r="G640" i="5" s="1"/>
  <c r="K640" i="5" s="1"/>
  <c r="E184" i="5"/>
  <c r="G184" i="5" s="1"/>
  <c r="K184" i="5" s="1"/>
  <c r="N184" i="5" s="1"/>
  <c r="D185" i="5"/>
  <c r="E615" i="5"/>
  <c r="G615" i="5" s="1"/>
  <c r="K615" i="5" s="1"/>
  <c r="D616" i="5"/>
  <c r="E111" i="5"/>
  <c r="G111" i="5" s="1"/>
  <c r="K111" i="5" s="1"/>
  <c r="N111" i="5" s="1"/>
  <c r="D112" i="5"/>
  <c r="E688" i="5"/>
  <c r="G688" i="5" s="1"/>
  <c r="K688" i="5" s="1"/>
  <c r="D689" i="5"/>
  <c r="E543" i="5"/>
  <c r="G543" i="5" s="1"/>
  <c r="K543" i="5" s="1"/>
  <c r="D544" i="5"/>
  <c r="N614" i="5"/>
  <c r="O614" i="5" s="1"/>
  <c r="P614" i="5"/>
  <c r="D712" i="5"/>
  <c r="E711" i="5"/>
  <c r="G711" i="5" s="1"/>
  <c r="K711" i="5" s="1"/>
  <c r="E159" i="5"/>
  <c r="G159" i="5" s="1"/>
  <c r="K159" i="5" s="1"/>
  <c r="N159" i="5" s="1"/>
  <c r="D160" i="5"/>
  <c r="P473" i="5"/>
  <c r="N473" i="5"/>
  <c r="O473" i="5" s="1"/>
  <c r="E257" i="5"/>
  <c r="G257" i="5" s="1"/>
  <c r="K257" i="5" s="1"/>
  <c r="N257" i="5" s="1"/>
  <c r="D258" i="5"/>
  <c r="E568" i="5"/>
  <c r="G568" i="5" s="1"/>
  <c r="K568" i="5" s="1"/>
  <c r="D569" i="5"/>
  <c r="D665" i="5"/>
  <c r="E664" i="5"/>
  <c r="G664" i="5" s="1"/>
  <c r="K664" i="5" s="1"/>
  <c r="E449" i="5"/>
  <c r="G449" i="5" s="1"/>
  <c r="K449" i="5" s="1"/>
  <c r="D450" i="5"/>
  <c r="D594" i="5"/>
  <c r="E593" i="5"/>
  <c r="G593" i="5" s="1"/>
  <c r="K593" i="5" s="1"/>
  <c r="E425" i="5"/>
  <c r="G425" i="5" s="1"/>
  <c r="K425" i="5" s="1"/>
  <c r="N425" i="5" s="1"/>
  <c r="D426" i="5"/>
  <c r="D736" i="5"/>
  <c r="E735" i="5"/>
  <c r="G735" i="5" s="1"/>
  <c r="K735" i="5" s="1"/>
  <c r="P542" i="5"/>
  <c r="N542" i="5"/>
  <c r="O542" i="5" s="1"/>
  <c r="E519" i="5"/>
  <c r="G519" i="5" s="1"/>
  <c r="K519" i="5" s="1"/>
  <c r="D520" i="5"/>
  <c r="E498" i="5"/>
  <c r="G498" i="5" s="1"/>
  <c r="K498" i="5" s="1"/>
  <c r="D499" i="5"/>
  <c r="N592" i="5"/>
  <c r="O592" i="5" s="1"/>
  <c r="P592" i="5"/>
  <c r="E401" i="5"/>
  <c r="G401" i="5" s="1"/>
  <c r="K401" i="5" s="1"/>
  <c r="N401" i="5" s="1"/>
  <c r="D402" i="5"/>
  <c r="E352" i="5"/>
  <c r="G352" i="5" s="1"/>
  <c r="K352" i="5" s="1"/>
  <c r="N352" i="5" s="1"/>
  <c r="D353" i="5"/>
  <c r="E210" i="5"/>
  <c r="G210" i="5" s="1"/>
  <c r="K210" i="5" s="1"/>
  <c r="N210" i="5" s="1"/>
  <c r="D211" i="5"/>
  <c r="N639" i="5"/>
  <c r="O639" i="5" s="1"/>
  <c r="P639" i="5"/>
  <c r="N734" i="5"/>
  <c r="O734" i="5" s="1"/>
  <c r="P734" i="5"/>
  <c r="P518" i="5"/>
  <c r="N518" i="5"/>
  <c r="O518" i="5" s="1"/>
  <c r="P497" i="5"/>
  <c r="N497" i="5"/>
  <c r="O497" i="5" s="1"/>
  <c r="E135" i="5"/>
  <c r="G135" i="5" s="1"/>
  <c r="K135" i="5" s="1"/>
  <c r="N135" i="5" s="1"/>
  <c r="D136" i="5"/>
  <c r="N710" i="5"/>
  <c r="O710" i="5" s="1"/>
  <c r="P710" i="5"/>
  <c r="E329" i="5"/>
  <c r="G329" i="5" s="1"/>
  <c r="K329" i="5" s="1"/>
  <c r="N329" i="5" s="1"/>
  <c r="D330" i="5"/>
  <c r="E474" i="5"/>
  <c r="G474" i="5" s="1"/>
  <c r="K474" i="5" s="1"/>
  <c r="D475" i="5"/>
  <c r="E306" i="5"/>
  <c r="G306" i="5" s="1"/>
  <c r="K306" i="5" s="1"/>
  <c r="N306" i="5" s="1"/>
  <c r="D307" i="5"/>
  <c r="D92" i="5"/>
  <c r="E91" i="5"/>
  <c r="G91" i="5" s="1"/>
  <c r="K91" i="5" s="1"/>
  <c r="N91" i="5" s="1"/>
  <c r="N567" i="5"/>
  <c r="O567" i="5" s="1"/>
  <c r="P567" i="5"/>
  <c r="N663" i="5"/>
  <c r="O663" i="5" s="1"/>
  <c r="P663" i="5"/>
  <c r="E233" i="5"/>
  <c r="G233" i="5" s="1"/>
  <c r="K233" i="5" s="1"/>
  <c r="N233" i="5" s="1"/>
  <c r="D234" i="5"/>
  <c r="P448" i="5"/>
  <c r="N448" i="5"/>
  <c r="O448" i="5" s="1"/>
  <c r="E64" i="5" l="1"/>
  <c r="G64" i="5" s="1"/>
  <c r="K64" i="5" s="1"/>
  <c r="N64" i="5" s="1"/>
  <c r="D65" i="5"/>
  <c r="E42" i="5"/>
  <c r="G42" i="5" s="1"/>
  <c r="K42" i="5" s="1"/>
  <c r="N42" i="5" s="1"/>
  <c r="D43" i="5"/>
  <c r="E379" i="5"/>
  <c r="G379" i="5" s="1"/>
  <c r="K379" i="5" s="1"/>
  <c r="N379" i="5" s="1"/>
  <c r="D380" i="5"/>
  <c r="E16" i="5"/>
  <c r="G16" i="5" s="1"/>
  <c r="K16" i="5" s="1"/>
  <c r="N16" i="5" s="1"/>
  <c r="D17" i="5"/>
  <c r="P735" i="5"/>
  <c r="N735" i="5"/>
  <c r="O735" i="5" s="1"/>
  <c r="D545" i="5"/>
  <c r="E544" i="5"/>
  <c r="G544" i="5" s="1"/>
  <c r="K544" i="5" s="1"/>
  <c r="D186" i="5"/>
  <c r="E185" i="5"/>
  <c r="G185" i="5" s="1"/>
  <c r="K185" i="5" s="1"/>
  <c r="N185" i="5" s="1"/>
  <c r="P449" i="5"/>
  <c r="N449" i="5"/>
  <c r="O449" i="5" s="1"/>
  <c r="N543" i="5"/>
  <c r="O543" i="5" s="1"/>
  <c r="P543" i="5"/>
  <c r="E475" i="5"/>
  <c r="G475" i="5" s="1"/>
  <c r="K475" i="5" s="1"/>
  <c r="D476" i="5"/>
  <c r="E211" i="5"/>
  <c r="G211" i="5" s="1"/>
  <c r="K211" i="5" s="1"/>
  <c r="N211" i="5" s="1"/>
  <c r="D212" i="5"/>
  <c r="E402" i="5"/>
  <c r="G402" i="5" s="1"/>
  <c r="K402" i="5" s="1"/>
  <c r="N402" i="5" s="1"/>
  <c r="D403" i="5"/>
  <c r="E499" i="5"/>
  <c r="G499" i="5" s="1"/>
  <c r="K499" i="5" s="1"/>
  <c r="D500" i="5"/>
  <c r="D427" i="5"/>
  <c r="E426" i="5"/>
  <c r="G426" i="5" s="1"/>
  <c r="K426" i="5" s="1"/>
  <c r="N426" i="5" s="1"/>
  <c r="P664" i="5"/>
  <c r="N664" i="5"/>
  <c r="O664" i="5" s="1"/>
  <c r="D259" i="5"/>
  <c r="E258" i="5"/>
  <c r="G258" i="5" s="1"/>
  <c r="K258" i="5" s="1"/>
  <c r="N258" i="5" s="1"/>
  <c r="D161" i="5"/>
  <c r="E160" i="5"/>
  <c r="G160" i="5" s="1"/>
  <c r="K160" i="5" s="1"/>
  <c r="N160" i="5" s="1"/>
  <c r="P711" i="5"/>
  <c r="N711" i="5"/>
  <c r="O711" i="5" s="1"/>
  <c r="D690" i="5"/>
  <c r="E689" i="5"/>
  <c r="G689" i="5" s="1"/>
  <c r="K689" i="5" s="1"/>
  <c r="E616" i="5"/>
  <c r="G616" i="5" s="1"/>
  <c r="K616" i="5" s="1"/>
  <c r="D617" i="5"/>
  <c r="P640" i="5"/>
  <c r="N640" i="5"/>
  <c r="O640" i="5" s="1"/>
  <c r="D282" i="5"/>
  <c r="E281" i="5"/>
  <c r="G281" i="5" s="1"/>
  <c r="K281" i="5" s="1"/>
  <c r="N281" i="5" s="1"/>
  <c r="E234" i="5"/>
  <c r="G234" i="5" s="1"/>
  <c r="K234" i="5" s="1"/>
  <c r="N234" i="5" s="1"/>
  <c r="D235" i="5"/>
  <c r="E307" i="5"/>
  <c r="G307" i="5" s="1"/>
  <c r="K307" i="5" s="1"/>
  <c r="N307" i="5" s="1"/>
  <c r="D308" i="5"/>
  <c r="E330" i="5"/>
  <c r="G330" i="5" s="1"/>
  <c r="K330" i="5" s="1"/>
  <c r="N330" i="5" s="1"/>
  <c r="D331" i="5"/>
  <c r="D137" i="5"/>
  <c r="E136" i="5"/>
  <c r="G136" i="5" s="1"/>
  <c r="K136" i="5" s="1"/>
  <c r="N136" i="5" s="1"/>
  <c r="E353" i="5"/>
  <c r="G353" i="5" s="1"/>
  <c r="K353" i="5" s="1"/>
  <c r="N353" i="5" s="1"/>
  <c r="D354" i="5"/>
  <c r="E520" i="5"/>
  <c r="G520" i="5" s="1"/>
  <c r="K520" i="5" s="1"/>
  <c r="D521" i="5"/>
  <c r="P593" i="5"/>
  <c r="N593" i="5"/>
  <c r="O593" i="5" s="1"/>
  <c r="E450" i="5"/>
  <c r="G450" i="5" s="1"/>
  <c r="K450" i="5" s="1"/>
  <c r="D451" i="5"/>
  <c r="E569" i="5"/>
  <c r="G569" i="5" s="1"/>
  <c r="K569" i="5" s="1"/>
  <c r="D570" i="5"/>
  <c r="E112" i="5"/>
  <c r="G112" i="5" s="1"/>
  <c r="K112" i="5" s="1"/>
  <c r="N112" i="5" s="1"/>
  <c r="D113" i="5"/>
  <c r="P519" i="5"/>
  <c r="N519" i="5"/>
  <c r="O519" i="5" s="1"/>
  <c r="E736" i="5"/>
  <c r="G736" i="5" s="1"/>
  <c r="K736" i="5" s="1"/>
  <c r="D737" i="5"/>
  <c r="E594" i="5"/>
  <c r="G594" i="5" s="1"/>
  <c r="K594" i="5" s="1"/>
  <c r="D595" i="5"/>
  <c r="P568" i="5"/>
  <c r="N568" i="5"/>
  <c r="O568" i="5" s="1"/>
  <c r="E92" i="5"/>
  <c r="G92" i="5" s="1"/>
  <c r="K92" i="5" s="1"/>
  <c r="N92" i="5" s="1"/>
  <c r="D93" i="5"/>
  <c r="N474" i="5"/>
  <c r="O474" i="5" s="1"/>
  <c r="P474" i="5"/>
  <c r="P498" i="5"/>
  <c r="N498" i="5"/>
  <c r="O498" i="5" s="1"/>
  <c r="E665" i="5"/>
  <c r="G665" i="5" s="1"/>
  <c r="K665" i="5" s="1"/>
  <c r="D666" i="5"/>
  <c r="E712" i="5"/>
  <c r="G712" i="5" s="1"/>
  <c r="K712" i="5" s="1"/>
  <c r="D713" i="5"/>
  <c r="N688" i="5"/>
  <c r="O688" i="5" s="1"/>
  <c r="P688" i="5"/>
  <c r="P615" i="5"/>
  <c r="N615" i="5"/>
  <c r="O615" i="5" s="1"/>
  <c r="E641" i="5"/>
  <c r="G641" i="5" s="1"/>
  <c r="K641" i="5" s="1"/>
  <c r="D642" i="5"/>
  <c r="D18" i="5" l="1"/>
  <c r="E17" i="5"/>
  <c r="G17" i="5" s="1"/>
  <c r="K17" i="5" s="1"/>
  <c r="N17" i="5" s="1"/>
  <c r="E43" i="5"/>
  <c r="G43" i="5" s="1"/>
  <c r="K43" i="5" s="1"/>
  <c r="N43" i="5" s="1"/>
  <c r="D44" i="5"/>
  <c r="E380" i="5"/>
  <c r="G380" i="5" s="1"/>
  <c r="K380" i="5" s="1"/>
  <c r="N380" i="5" s="1"/>
  <c r="D381" i="5"/>
  <c r="D66" i="5"/>
  <c r="E65" i="5"/>
  <c r="G65" i="5" s="1"/>
  <c r="K65" i="5" s="1"/>
  <c r="N65" i="5" s="1"/>
  <c r="D643" i="5"/>
  <c r="E642" i="5"/>
  <c r="G642" i="5" s="1"/>
  <c r="K642" i="5" s="1"/>
  <c r="D738" i="5"/>
  <c r="E737" i="5"/>
  <c r="G737" i="5" s="1"/>
  <c r="K737" i="5" s="1"/>
  <c r="D571" i="5"/>
  <c r="E570" i="5"/>
  <c r="G570" i="5" s="1"/>
  <c r="K570" i="5" s="1"/>
  <c r="D355" i="5"/>
  <c r="E354" i="5"/>
  <c r="G354" i="5" s="1"/>
  <c r="K354" i="5" s="1"/>
  <c r="N354" i="5" s="1"/>
  <c r="D332" i="5"/>
  <c r="E331" i="5"/>
  <c r="G331" i="5" s="1"/>
  <c r="K331" i="5" s="1"/>
  <c r="N331" i="5" s="1"/>
  <c r="D236" i="5"/>
  <c r="E235" i="5"/>
  <c r="G235" i="5" s="1"/>
  <c r="K235" i="5" s="1"/>
  <c r="N235" i="5" s="1"/>
  <c r="P689" i="5"/>
  <c r="N689" i="5"/>
  <c r="O689" i="5" s="1"/>
  <c r="E500" i="5"/>
  <c r="G500" i="5" s="1"/>
  <c r="K500" i="5" s="1"/>
  <c r="D501" i="5"/>
  <c r="D213" i="5"/>
  <c r="E212" i="5"/>
  <c r="G212" i="5" s="1"/>
  <c r="K212" i="5" s="1"/>
  <c r="N212" i="5" s="1"/>
  <c r="N569" i="5"/>
  <c r="O569" i="5" s="1"/>
  <c r="P569" i="5"/>
  <c r="E690" i="5"/>
  <c r="G690" i="5" s="1"/>
  <c r="K690" i="5" s="1"/>
  <c r="D691" i="5"/>
  <c r="D260" i="5"/>
  <c r="E259" i="5"/>
  <c r="G259" i="5" s="1"/>
  <c r="K259" i="5" s="1"/>
  <c r="N259" i="5" s="1"/>
  <c r="N499" i="5"/>
  <c r="O499" i="5" s="1"/>
  <c r="P499" i="5"/>
  <c r="E93" i="5"/>
  <c r="G93" i="5" s="1"/>
  <c r="K93" i="5" s="1"/>
  <c r="N93" i="5" s="1"/>
  <c r="D94" i="5"/>
  <c r="D596" i="5"/>
  <c r="E595" i="5"/>
  <c r="G595" i="5" s="1"/>
  <c r="K595" i="5" s="1"/>
  <c r="E113" i="5"/>
  <c r="G113" i="5" s="1"/>
  <c r="K113" i="5" s="1"/>
  <c r="N113" i="5" s="1"/>
  <c r="D114" i="5"/>
  <c r="E451" i="5"/>
  <c r="G451" i="5" s="1"/>
  <c r="K451" i="5" s="1"/>
  <c r="D452" i="5"/>
  <c r="E521" i="5"/>
  <c r="G521" i="5" s="1"/>
  <c r="K521" i="5" s="1"/>
  <c r="D522" i="5"/>
  <c r="D309" i="5"/>
  <c r="E308" i="5"/>
  <c r="G308" i="5" s="1"/>
  <c r="K308" i="5" s="1"/>
  <c r="N308" i="5" s="1"/>
  <c r="D618" i="5"/>
  <c r="E617" i="5"/>
  <c r="G617" i="5" s="1"/>
  <c r="K617" i="5" s="1"/>
  <c r="D404" i="5"/>
  <c r="E403" i="5"/>
  <c r="G403" i="5" s="1"/>
  <c r="K403" i="5" s="1"/>
  <c r="N403" i="5" s="1"/>
  <c r="D477" i="5"/>
  <c r="E476" i="5"/>
  <c r="G476" i="5" s="1"/>
  <c r="K476" i="5" s="1"/>
  <c r="P544" i="5"/>
  <c r="N544" i="5"/>
  <c r="O544" i="5" s="1"/>
  <c r="E666" i="5"/>
  <c r="G666" i="5" s="1"/>
  <c r="K666" i="5" s="1"/>
  <c r="D667" i="5"/>
  <c r="N641" i="5"/>
  <c r="O641" i="5" s="1"/>
  <c r="P641" i="5"/>
  <c r="N665" i="5"/>
  <c r="O665" i="5" s="1"/>
  <c r="P665" i="5"/>
  <c r="N736" i="5"/>
  <c r="O736" i="5" s="1"/>
  <c r="P736" i="5"/>
  <c r="D187" i="5"/>
  <c r="E186" i="5"/>
  <c r="G186" i="5" s="1"/>
  <c r="K186" i="5" s="1"/>
  <c r="N186" i="5" s="1"/>
  <c r="D714" i="5"/>
  <c r="E713" i="5"/>
  <c r="G713" i="5" s="1"/>
  <c r="K713" i="5" s="1"/>
  <c r="N712" i="5"/>
  <c r="O712" i="5" s="1"/>
  <c r="P712" i="5"/>
  <c r="N594" i="5"/>
  <c r="O594" i="5" s="1"/>
  <c r="P594" i="5"/>
  <c r="N450" i="5"/>
  <c r="O450" i="5" s="1"/>
  <c r="P450" i="5"/>
  <c r="N520" i="5"/>
  <c r="O520" i="5" s="1"/>
  <c r="P520" i="5"/>
  <c r="D138" i="5"/>
  <c r="E137" i="5"/>
  <c r="G137" i="5" s="1"/>
  <c r="K137" i="5" s="1"/>
  <c r="N137" i="5" s="1"/>
  <c r="D283" i="5"/>
  <c r="E282" i="5"/>
  <c r="G282" i="5" s="1"/>
  <c r="K282" i="5" s="1"/>
  <c r="N282" i="5" s="1"/>
  <c r="N616" i="5"/>
  <c r="O616" i="5" s="1"/>
  <c r="P616" i="5"/>
  <c r="D162" i="5"/>
  <c r="E161" i="5"/>
  <c r="G161" i="5" s="1"/>
  <c r="K161" i="5" s="1"/>
  <c r="N161" i="5" s="1"/>
  <c r="D428" i="5"/>
  <c r="E427" i="5"/>
  <c r="G427" i="5" s="1"/>
  <c r="K427" i="5" s="1"/>
  <c r="N427" i="5" s="1"/>
  <c r="N475" i="5"/>
  <c r="O475" i="5" s="1"/>
  <c r="P475" i="5"/>
  <c r="E545" i="5"/>
  <c r="G545" i="5" s="1"/>
  <c r="K545" i="5" s="1"/>
  <c r="D546" i="5"/>
  <c r="D19" i="5" l="1"/>
  <c r="E18" i="5"/>
  <c r="G18" i="5" s="1"/>
  <c r="K18" i="5" s="1"/>
  <c r="N18" i="5" s="1"/>
  <c r="D45" i="5"/>
  <c r="E44" i="5"/>
  <c r="G44" i="5" s="1"/>
  <c r="K44" i="5" s="1"/>
  <c r="N44" i="5" s="1"/>
  <c r="D67" i="5"/>
  <c r="E66" i="5"/>
  <c r="G66" i="5" s="1"/>
  <c r="K66" i="5" s="1"/>
  <c r="N66" i="5" s="1"/>
  <c r="D382" i="5"/>
  <c r="E381" i="5"/>
  <c r="G381" i="5" s="1"/>
  <c r="K381" i="5" s="1"/>
  <c r="N381" i="5" s="1"/>
  <c r="P595" i="5"/>
  <c r="N595" i="5"/>
  <c r="O595" i="5" s="1"/>
  <c r="D692" i="5"/>
  <c r="E691" i="5"/>
  <c r="G691" i="5" s="1"/>
  <c r="K691" i="5" s="1"/>
  <c r="P570" i="5"/>
  <c r="N570" i="5"/>
  <c r="O570" i="5" s="1"/>
  <c r="N545" i="5"/>
  <c r="O545" i="5" s="1"/>
  <c r="P545" i="5"/>
  <c r="E714" i="5"/>
  <c r="G714" i="5" s="1"/>
  <c r="K714" i="5" s="1"/>
  <c r="D715" i="5"/>
  <c r="D405" i="5"/>
  <c r="E404" i="5"/>
  <c r="G404" i="5" s="1"/>
  <c r="K404" i="5" s="1"/>
  <c r="N404" i="5" s="1"/>
  <c r="D310" i="5"/>
  <c r="E309" i="5"/>
  <c r="G309" i="5" s="1"/>
  <c r="K309" i="5" s="1"/>
  <c r="N309" i="5" s="1"/>
  <c r="E596" i="5"/>
  <c r="G596" i="5" s="1"/>
  <c r="K596" i="5" s="1"/>
  <c r="D597" i="5"/>
  <c r="D214" i="5"/>
  <c r="E213" i="5"/>
  <c r="G213" i="5" s="1"/>
  <c r="K213" i="5" s="1"/>
  <c r="N213" i="5" s="1"/>
  <c r="E667" i="5"/>
  <c r="G667" i="5" s="1"/>
  <c r="K667" i="5" s="1"/>
  <c r="D668" i="5"/>
  <c r="P476" i="5"/>
  <c r="N476" i="5"/>
  <c r="O476" i="5" s="1"/>
  <c r="P617" i="5"/>
  <c r="N617" i="5"/>
  <c r="O617" i="5" s="1"/>
  <c r="E522" i="5"/>
  <c r="G522" i="5" s="1"/>
  <c r="K522" i="5" s="1"/>
  <c r="D523" i="5"/>
  <c r="D115" i="5"/>
  <c r="E114" i="5"/>
  <c r="G114" i="5" s="1"/>
  <c r="K114" i="5" s="1"/>
  <c r="N114" i="5" s="1"/>
  <c r="E94" i="5"/>
  <c r="G94" i="5" s="1"/>
  <c r="K94" i="5" s="1"/>
  <c r="N94" i="5" s="1"/>
  <c r="D95" i="5"/>
  <c r="E501" i="5"/>
  <c r="G501" i="5" s="1"/>
  <c r="K501" i="5" s="1"/>
  <c r="D502" i="5"/>
  <c r="P642" i="5"/>
  <c r="N642" i="5"/>
  <c r="O642" i="5" s="1"/>
  <c r="D547" i="5"/>
  <c r="E546" i="5"/>
  <c r="G546" i="5" s="1"/>
  <c r="K546" i="5" s="1"/>
  <c r="P713" i="5"/>
  <c r="N713" i="5"/>
  <c r="O713" i="5" s="1"/>
  <c r="E452" i="5"/>
  <c r="G452" i="5" s="1"/>
  <c r="K452" i="5" s="1"/>
  <c r="D453" i="5"/>
  <c r="P737" i="5"/>
  <c r="N737" i="5"/>
  <c r="O737" i="5" s="1"/>
  <c r="E428" i="5"/>
  <c r="G428" i="5" s="1"/>
  <c r="K428" i="5" s="1"/>
  <c r="N428" i="5" s="1"/>
  <c r="D429" i="5"/>
  <c r="E283" i="5"/>
  <c r="G283" i="5" s="1"/>
  <c r="K283" i="5" s="1"/>
  <c r="N283" i="5" s="1"/>
  <c r="D284" i="5"/>
  <c r="N451" i="5"/>
  <c r="O451" i="5" s="1"/>
  <c r="P451" i="5"/>
  <c r="N690" i="5"/>
  <c r="O690" i="5" s="1"/>
  <c r="P690" i="5"/>
  <c r="D333" i="5"/>
  <c r="E332" i="5"/>
  <c r="G332" i="5" s="1"/>
  <c r="K332" i="5" s="1"/>
  <c r="N332" i="5" s="1"/>
  <c r="E571" i="5"/>
  <c r="G571" i="5" s="1"/>
  <c r="K571" i="5" s="1"/>
  <c r="D572" i="5"/>
  <c r="E738" i="5"/>
  <c r="G738" i="5" s="1"/>
  <c r="K738" i="5" s="1"/>
  <c r="D739" i="5"/>
  <c r="E162" i="5"/>
  <c r="G162" i="5" s="1"/>
  <c r="K162" i="5" s="1"/>
  <c r="N162" i="5" s="1"/>
  <c r="D163" i="5"/>
  <c r="E138" i="5"/>
  <c r="G138" i="5" s="1"/>
  <c r="K138" i="5" s="1"/>
  <c r="N138" i="5" s="1"/>
  <c r="D139" i="5"/>
  <c r="E187" i="5"/>
  <c r="G187" i="5" s="1"/>
  <c r="K187" i="5" s="1"/>
  <c r="N187" i="5" s="1"/>
  <c r="D188" i="5"/>
  <c r="P666" i="5"/>
  <c r="N666" i="5"/>
  <c r="O666" i="5" s="1"/>
  <c r="D478" i="5"/>
  <c r="E477" i="5"/>
  <c r="G477" i="5" s="1"/>
  <c r="K477" i="5" s="1"/>
  <c r="E618" i="5"/>
  <c r="G618" i="5" s="1"/>
  <c r="K618" i="5" s="1"/>
  <c r="D619" i="5"/>
  <c r="N521" i="5"/>
  <c r="O521" i="5" s="1"/>
  <c r="P521" i="5"/>
  <c r="E260" i="5"/>
  <c r="G260" i="5" s="1"/>
  <c r="K260" i="5" s="1"/>
  <c r="N260" i="5" s="1"/>
  <c r="D261" i="5"/>
  <c r="N500" i="5"/>
  <c r="O500" i="5" s="1"/>
  <c r="P500" i="5"/>
  <c r="D237" i="5"/>
  <c r="E236" i="5"/>
  <c r="G236" i="5" s="1"/>
  <c r="K236" i="5" s="1"/>
  <c r="N236" i="5" s="1"/>
  <c r="D356" i="5"/>
  <c r="E355" i="5"/>
  <c r="G355" i="5" s="1"/>
  <c r="K355" i="5" s="1"/>
  <c r="N355" i="5" s="1"/>
  <c r="E643" i="5"/>
  <c r="G643" i="5" s="1"/>
  <c r="K643" i="5" s="1"/>
  <c r="D644" i="5"/>
  <c r="D383" i="5" l="1"/>
  <c r="E382" i="5"/>
  <c r="G382" i="5" s="1"/>
  <c r="K382" i="5" s="1"/>
  <c r="N382" i="5" s="1"/>
  <c r="D46" i="5"/>
  <c r="E45" i="5"/>
  <c r="G45" i="5" s="1"/>
  <c r="K45" i="5" s="1"/>
  <c r="N45" i="5" s="1"/>
  <c r="D68" i="5"/>
  <c r="E67" i="5"/>
  <c r="G67" i="5" s="1"/>
  <c r="K67" i="5" s="1"/>
  <c r="N67" i="5" s="1"/>
  <c r="E19" i="5"/>
  <c r="G19" i="5" s="1"/>
  <c r="K19" i="5" s="1"/>
  <c r="N19" i="5" s="1"/>
  <c r="D20" i="5"/>
  <c r="D645" i="5"/>
  <c r="E644" i="5"/>
  <c r="G644" i="5" s="1"/>
  <c r="K644" i="5" s="1"/>
  <c r="E261" i="5"/>
  <c r="G261" i="5" s="1"/>
  <c r="K261" i="5" s="1"/>
  <c r="N261" i="5" s="1"/>
  <c r="D262" i="5"/>
  <c r="E715" i="5"/>
  <c r="G715" i="5" s="1"/>
  <c r="K715" i="5" s="1"/>
  <c r="D716" i="5"/>
  <c r="N643" i="5"/>
  <c r="O643" i="5" s="1"/>
  <c r="P643" i="5"/>
  <c r="E237" i="5"/>
  <c r="G237" i="5" s="1"/>
  <c r="K237" i="5" s="1"/>
  <c r="N237" i="5" s="1"/>
  <c r="D238" i="5"/>
  <c r="N618" i="5"/>
  <c r="O618" i="5" s="1"/>
  <c r="P618" i="5"/>
  <c r="N738" i="5"/>
  <c r="O738" i="5" s="1"/>
  <c r="P738" i="5"/>
  <c r="E333" i="5"/>
  <c r="G333" i="5" s="1"/>
  <c r="K333" i="5" s="1"/>
  <c r="N333" i="5" s="1"/>
  <c r="D334" i="5"/>
  <c r="P452" i="5"/>
  <c r="N452" i="5"/>
  <c r="O452" i="5" s="1"/>
  <c r="E547" i="5"/>
  <c r="G547" i="5" s="1"/>
  <c r="K547" i="5" s="1"/>
  <c r="D548" i="5"/>
  <c r="P522" i="5"/>
  <c r="N522" i="5"/>
  <c r="O522" i="5" s="1"/>
  <c r="E214" i="5"/>
  <c r="G214" i="5" s="1"/>
  <c r="K214" i="5" s="1"/>
  <c r="N214" i="5" s="1"/>
  <c r="D215" i="5"/>
  <c r="E310" i="5"/>
  <c r="G310" i="5" s="1"/>
  <c r="K310" i="5" s="1"/>
  <c r="N310" i="5" s="1"/>
  <c r="D311" i="5"/>
  <c r="N714" i="5"/>
  <c r="O714" i="5" s="1"/>
  <c r="P714" i="5"/>
  <c r="E692" i="5"/>
  <c r="G692" i="5" s="1"/>
  <c r="K692" i="5" s="1"/>
  <c r="D693" i="5"/>
  <c r="P477" i="5"/>
  <c r="N477" i="5"/>
  <c r="O477" i="5" s="1"/>
  <c r="E188" i="5"/>
  <c r="G188" i="5" s="1"/>
  <c r="K188" i="5" s="1"/>
  <c r="N188" i="5" s="1"/>
  <c r="D189" i="5"/>
  <c r="E163" i="5"/>
  <c r="G163" i="5" s="1"/>
  <c r="K163" i="5" s="1"/>
  <c r="N163" i="5" s="1"/>
  <c r="D164" i="5"/>
  <c r="D573" i="5"/>
  <c r="E572" i="5"/>
  <c r="G572" i="5" s="1"/>
  <c r="K572" i="5" s="1"/>
  <c r="E284" i="5"/>
  <c r="G284" i="5" s="1"/>
  <c r="K284" i="5" s="1"/>
  <c r="N284" i="5" s="1"/>
  <c r="D285" i="5"/>
  <c r="E502" i="5"/>
  <c r="G502" i="5" s="1"/>
  <c r="K502" i="5" s="1"/>
  <c r="D503" i="5"/>
  <c r="E668" i="5"/>
  <c r="G668" i="5" s="1"/>
  <c r="K668" i="5" s="1"/>
  <c r="D669" i="5"/>
  <c r="D598" i="5"/>
  <c r="E597" i="5"/>
  <c r="G597" i="5" s="1"/>
  <c r="K597" i="5" s="1"/>
  <c r="D620" i="5"/>
  <c r="E619" i="5"/>
  <c r="G619" i="5" s="1"/>
  <c r="K619" i="5" s="1"/>
  <c r="E139" i="5"/>
  <c r="G139" i="5" s="1"/>
  <c r="K139" i="5" s="1"/>
  <c r="N139" i="5" s="1"/>
  <c r="D140" i="5"/>
  <c r="E739" i="5"/>
  <c r="G739" i="5" s="1"/>
  <c r="K739" i="5" s="1"/>
  <c r="D740" i="5"/>
  <c r="E429" i="5"/>
  <c r="G429" i="5" s="1"/>
  <c r="K429" i="5" s="1"/>
  <c r="N429" i="5" s="1"/>
  <c r="D430" i="5"/>
  <c r="E453" i="5"/>
  <c r="G453" i="5" s="1"/>
  <c r="K453" i="5" s="1"/>
  <c r="D454" i="5"/>
  <c r="P546" i="5"/>
  <c r="N546" i="5"/>
  <c r="O546" i="5" s="1"/>
  <c r="D96" i="5"/>
  <c r="E95" i="5"/>
  <c r="G95" i="5" s="1"/>
  <c r="K95" i="5" s="1"/>
  <c r="N95" i="5" s="1"/>
  <c r="E523" i="5"/>
  <c r="G523" i="5" s="1"/>
  <c r="K523" i="5" s="1"/>
  <c r="D524" i="5"/>
  <c r="P691" i="5"/>
  <c r="N691" i="5"/>
  <c r="O691" i="5" s="1"/>
  <c r="E356" i="5"/>
  <c r="G356" i="5" s="1"/>
  <c r="K356" i="5" s="1"/>
  <c r="N356" i="5" s="1"/>
  <c r="D357" i="5"/>
  <c r="D479" i="5"/>
  <c r="E478" i="5"/>
  <c r="G478" i="5" s="1"/>
  <c r="K478" i="5" s="1"/>
  <c r="N571" i="5"/>
  <c r="O571" i="5" s="1"/>
  <c r="P571" i="5"/>
  <c r="P501" i="5"/>
  <c r="N501" i="5"/>
  <c r="O501" i="5" s="1"/>
  <c r="D116" i="5"/>
  <c r="E115" i="5"/>
  <c r="G115" i="5" s="1"/>
  <c r="K115" i="5" s="1"/>
  <c r="N115" i="5" s="1"/>
  <c r="N667" i="5"/>
  <c r="O667" i="5" s="1"/>
  <c r="P667" i="5"/>
  <c r="N596" i="5"/>
  <c r="O596" i="5" s="1"/>
  <c r="P596" i="5"/>
  <c r="E405" i="5"/>
  <c r="G405" i="5" s="1"/>
  <c r="K405" i="5" s="1"/>
  <c r="N405" i="5" s="1"/>
  <c r="D406" i="5"/>
  <c r="D21" i="5" l="1"/>
  <c r="E20" i="5"/>
  <c r="G20" i="5" s="1"/>
  <c r="K20" i="5" s="1"/>
  <c r="N20" i="5" s="1"/>
  <c r="E46" i="5"/>
  <c r="G46" i="5" s="1"/>
  <c r="K46" i="5" s="1"/>
  <c r="N46" i="5" s="1"/>
  <c r="D47" i="5"/>
  <c r="D69" i="5"/>
  <c r="E68" i="5"/>
  <c r="G68" i="5" s="1"/>
  <c r="K68" i="5" s="1"/>
  <c r="N68" i="5" s="1"/>
  <c r="E383" i="5"/>
  <c r="G383" i="5" s="1"/>
  <c r="K383" i="5" s="1"/>
  <c r="N383" i="5" s="1"/>
  <c r="D384" i="5"/>
  <c r="E406" i="5"/>
  <c r="G406" i="5" s="1"/>
  <c r="K406" i="5" s="1"/>
  <c r="N406" i="5" s="1"/>
  <c r="D407" i="5"/>
  <c r="D431" i="5"/>
  <c r="E430" i="5"/>
  <c r="G430" i="5" s="1"/>
  <c r="K430" i="5" s="1"/>
  <c r="N430" i="5" s="1"/>
  <c r="E140" i="5"/>
  <c r="G140" i="5" s="1"/>
  <c r="K140" i="5" s="1"/>
  <c r="N140" i="5" s="1"/>
  <c r="D141" i="5"/>
  <c r="P572" i="5"/>
  <c r="N572" i="5"/>
  <c r="O572" i="5" s="1"/>
  <c r="D190" i="5"/>
  <c r="E189" i="5"/>
  <c r="G189" i="5" s="1"/>
  <c r="K189" i="5" s="1"/>
  <c r="N189" i="5" s="1"/>
  <c r="D694" i="5"/>
  <c r="E693" i="5"/>
  <c r="G693" i="5" s="1"/>
  <c r="K693" i="5" s="1"/>
  <c r="E311" i="5"/>
  <c r="G311" i="5" s="1"/>
  <c r="K311" i="5" s="1"/>
  <c r="N311" i="5" s="1"/>
  <c r="D312" i="5"/>
  <c r="D549" i="5"/>
  <c r="E548" i="5"/>
  <c r="G548" i="5" s="1"/>
  <c r="K548" i="5" s="1"/>
  <c r="E334" i="5"/>
  <c r="G334" i="5" s="1"/>
  <c r="K334" i="5" s="1"/>
  <c r="N334" i="5" s="1"/>
  <c r="D335" i="5"/>
  <c r="D263" i="5"/>
  <c r="E262" i="5"/>
  <c r="G262" i="5" s="1"/>
  <c r="K262" i="5" s="1"/>
  <c r="N262" i="5" s="1"/>
  <c r="P502" i="5"/>
  <c r="N502" i="5"/>
  <c r="O502" i="5" s="1"/>
  <c r="E573" i="5"/>
  <c r="G573" i="5" s="1"/>
  <c r="K573" i="5" s="1"/>
  <c r="D574" i="5"/>
  <c r="D358" i="5"/>
  <c r="E357" i="5"/>
  <c r="G357" i="5" s="1"/>
  <c r="K357" i="5" s="1"/>
  <c r="N357" i="5" s="1"/>
  <c r="E454" i="5"/>
  <c r="G454" i="5" s="1"/>
  <c r="K454" i="5" s="1"/>
  <c r="D455" i="5"/>
  <c r="E740" i="5"/>
  <c r="G740" i="5" s="1"/>
  <c r="K740" i="5" s="1"/>
  <c r="D741" i="5"/>
  <c r="P619" i="5"/>
  <c r="N619" i="5"/>
  <c r="O619" i="5" s="1"/>
  <c r="P597" i="5"/>
  <c r="N597" i="5"/>
  <c r="O597" i="5" s="1"/>
  <c r="E669" i="5"/>
  <c r="G669" i="5" s="1"/>
  <c r="K669" i="5" s="1"/>
  <c r="D670" i="5"/>
  <c r="D286" i="5"/>
  <c r="E285" i="5"/>
  <c r="G285" i="5" s="1"/>
  <c r="K285" i="5" s="1"/>
  <c r="N285" i="5" s="1"/>
  <c r="D165" i="5"/>
  <c r="E164" i="5"/>
  <c r="G164" i="5" s="1"/>
  <c r="K164" i="5" s="1"/>
  <c r="N164" i="5" s="1"/>
  <c r="E215" i="5"/>
  <c r="G215" i="5" s="1"/>
  <c r="K215" i="5" s="1"/>
  <c r="N215" i="5" s="1"/>
  <c r="D216" i="5"/>
  <c r="E238" i="5"/>
  <c r="G238" i="5" s="1"/>
  <c r="K238" i="5" s="1"/>
  <c r="N238" i="5" s="1"/>
  <c r="D239" i="5"/>
  <c r="E716" i="5"/>
  <c r="G716" i="5" s="1"/>
  <c r="K716" i="5" s="1"/>
  <c r="D717" i="5"/>
  <c r="P644" i="5"/>
  <c r="N644" i="5"/>
  <c r="O644" i="5" s="1"/>
  <c r="N478" i="5"/>
  <c r="O478" i="5" s="1"/>
  <c r="P478" i="5"/>
  <c r="E524" i="5"/>
  <c r="G524" i="5" s="1"/>
  <c r="K524" i="5" s="1"/>
  <c r="D525" i="5"/>
  <c r="E503" i="5"/>
  <c r="G503" i="5" s="1"/>
  <c r="K503" i="5" s="1"/>
  <c r="D504" i="5"/>
  <c r="E479" i="5"/>
  <c r="G479" i="5" s="1"/>
  <c r="K479" i="5" s="1"/>
  <c r="D480" i="5"/>
  <c r="P523" i="5"/>
  <c r="N523" i="5"/>
  <c r="O523" i="5" s="1"/>
  <c r="N692" i="5"/>
  <c r="O692" i="5" s="1"/>
  <c r="P692" i="5"/>
  <c r="N547" i="5"/>
  <c r="O547" i="5" s="1"/>
  <c r="P547" i="5"/>
  <c r="E116" i="5"/>
  <c r="G116" i="5" s="1"/>
  <c r="K116" i="5" s="1"/>
  <c r="N116" i="5" s="1"/>
  <c r="D117" i="5"/>
  <c r="D97" i="5"/>
  <c r="E96" i="5"/>
  <c r="G96" i="5" s="1"/>
  <c r="K96" i="5" s="1"/>
  <c r="N96" i="5" s="1"/>
  <c r="P453" i="5"/>
  <c r="N453" i="5"/>
  <c r="O453" i="5" s="1"/>
  <c r="P739" i="5"/>
  <c r="N739" i="5"/>
  <c r="O739" i="5" s="1"/>
  <c r="E620" i="5"/>
  <c r="G620" i="5" s="1"/>
  <c r="K620" i="5" s="1"/>
  <c r="D621" i="5"/>
  <c r="E598" i="5"/>
  <c r="G598" i="5" s="1"/>
  <c r="K598" i="5" s="1"/>
  <c r="D599" i="5"/>
  <c r="P668" i="5"/>
  <c r="N668" i="5"/>
  <c r="O668" i="5" s="1"/>
  <c r="P715" i="5"/>
  <c r="N715" i="5"/>
  <c r="O715" i="5" s="1"/>
  <c r="E645" i="5"/>
  <c r="G645" i="5" s="1"/>
  <c r="K645" i="5" s="1"/>
  <c r="D646" i="5"/>
  <c r="D385" i="5" l="1"/>
  <c r="E384" i="5"/>
  <c r="G384" i="5" s="1"/>
  <c r="K384" i="5" s="1"/>
  <c r="N384" i="5" s="1"/>
  <c r="D48" i="5"/>
  <c r="E47" i="5"/>
  <c r="G47" i="5" s="1"/>
  <c r="K47" i="5" s="1"/>
  <c r="N47" i="5" s="1"/>
  <c r="D70" i="5"/>
  <c r="E69" i="5"/>
  <c r="G69" i="5" s="1"/>
  <c r="K69" i="5" s="1"/>
  <c r="N69" i="5" s="1"/>
  <c r="D22" i="5"/>
  <c r="E21" i="5"/>
  <c r="G21" i="5" s="1"/>
  <c r="K21" i="5" s="1"/>
  <c r="N21" i="5" s="1"/>
  <c r="D647" i="5"/>
  <c r="E646" i="5"/>
  <c r="G646" i="5" s="1"/>
  <c r="K646" i="5" s="1"/>
  <c r="D600" i="5"/>
  <c r="E599" i="5"/>
  <c r="G599" i="5" s="1"/>
  <c r="K599" i="5" s="1"/>
  <c r="E117" i="5"/>
  <c r="G117" i="5" s="1"/>
  <c r="K117" i="5" s="1"/>
  <c r="N117" i="5" s="1"/>
  <c r="D118" i="5"/>
  <c r="D481" i="5"/>
  <c r="E480" i="5"/>
  <c r="G480" i="5" s="1"/>
  <c r="K480" i="5" s="1"/>
  <c r="E525" i="5"/>
  <c r="G525" i="5" s="1"/>
  <c r="K525" i="5" s="1"/>
  <c r="D526" i="5"/>
  <c r="D240" i="5"/>
  <c r="E239" i="5"/>
  <c r="G239" i="5" s="1"/>
  <c r="K239" i="5" s="1"/>
  <c r="N239" i="5" s="1"/>
  <c r="E670" i="5"/>
  <c r="G670" i="5" s="1"/>
  <c r="K670" i="5" s="1"/>
  <c r="D671" i="5"/>
  <c r="E455" i="5"/>
  <c r="G455" i="5" s="1"/>
  <c r="K455" i="5" s="1"/>
  <c r="D456" i="5"/>
  <c r="E574" i="5"/>
  <c r="G574" i="5" s="1"/>
  <c r="K574" i="5" s="1"/>
  <c r="D575" i="5"/>
  <c r="D336" i="5"/>
  <c r="E335" i="5"/>
  <c r="G335" i="5" s="1"/>
  <c r="K335" i="5" s="1"/>
  <c r="N335" i="5" s="1"/>
  <c r="D313" i="5"/>
  <c r="E312" i="5"/>
  <c r="G312" i="5" s="1"/>
  <c r="K312" i="5" s="1"/>
  <c r="N312" i="5" s="1"/>
  <c r="N645" i="5"/>
  <c r="O645" i="5" s="1"/>
  <c r="P645" i="5"/>
  <c r="N598" i="5"/>
  <c r="O598" i="5" s="1"/>
  <c r="P598" i="5"/>
  <c r="E97" i="5"/>
  <c r="G97" i="5" s="1"/>
  <c r="K97" i="5" s="1"/>
  <c r="N97" i="5" s="1"/>
  <c r="D98" i="5"/>
  <c r="E98" i="5" s="1"/>
  <c r="G98" i="5" s="1"/>
  <c r="K98" i="5" s="1"/>
  <c r="N98" i="5" s="1"/>
  <c r="N479" i="5"/>
  <c r="O479" i="5" s="1"/>
  <c r="P479" i="5"/>
  <c r="N524" i="5"/>
  <c r="O524" i="5" s="1"/>
  <c r="P524" i="5"/>
  <c r="E165" i="5"/>
  <c r="G165" i="5" s="1"/>
  <c r="K165" i="5" s="1"/>
  <c r="N165" i="5" s="1"/>
  <c r="D166" i="5"/>
  <c r="N669" i="5"/>
  <c r="O669" i="5" s="1"/>
  <c r="P669" i="5"/>
  <c r="N454" i="5"/>
  <c r="O454" i="5" s="1"/>
  <c r="P454" i="5"/>
  <c r="N573" i="5"/>
  <c r="O573" i="5" s="1"/>
  <c r="P573" i="5"/>
  <c r="D191" i="5"/>
  <c r="E190" i="5"/>
  <c r="G190" i="5" s="1"/>
  <c r="K190" i="5" s="1"/>
  <c r="N190" i="5" s="1"/>
  <c r="D432" i="5"/>
  <c r="E431" i="5"/>
  <c r="G431" i="5" s="1"/>
  <c r="K431" i="5" s="1"/>
  <c r="N431" i="5" s="1"/>
  <c r="E621" i="5"/>
  <c r="G621" i="5" s="1"/>
  <c r="K621" i="5" s="1"/>
  <c r="D622" i="5"/>
  <c r="E504" i="5"/>
  <c r="G504" i="5" s="1"/>
  <c r="K504" i="5" s="1"/>
  <c r="D505" i="5"/>
  <c r="D718" i="5"/>
  <c r="E717" i="5"/>
  <c r="G717" i="5" s="1"/>
  <c r="K717" i="5" s="1"/>
  <c r="D217" i="5"/>
  <c r="E216" i="5"/>
  <c r="G216" i="5" s="1"/>
  <c r="K216" i="5" s="1"/>
  <c r="N216" i="5" s="1"/>
  <c r="E741" i="5"/>
  <c r="G741" i="5" s="1"/>
  <c r="K741" i="5" s="1"/>
  <c r="D742" i="5"/>
  <c r="P548" i="5"/>
  <c r="N548" i="5"/>
  <c r="O548" i="5" s="1"/>
  <c r="P693" i="5"/>
  <c r="N693" i="5"/>
  <c r="O693" i="5" s="1"/>
  <c r="D142" i="5"/>
  <c r="E141" i="5"/>
  <c r="G141" i="5" s="1"/>
  <c r="K141" i="5" s="1"/>
  <c r="N141" i="5" s="1"/>
  <c r="D408" i="5"/>
  <c r="E407" i="5"/>
  <c r="G407" i="5" s="1"/>
  <c r="K407" i="5" s="1"/>
  <c r="N407" i="5" s="1"/>
  <c r="N620" i="5"/>
  <c r="O620" i="5" s="1"/>
  <c r="P620" i="5"/>
  <c r="N503" i="5"/>
  <c r="O503" i="5" s="1"/>
  <c r="P503" i="5"/>
  <c r="N716" i="5"/>
  <c r="O716" i="5" s="1"/>
  <c r="P716" i="5"/>
  <c r="D287" i="5"/>
  <c r="E286" i="5"/>
  <c r="G286" i="5" s="1"/>
  <c r="K286" i="5" s="1"/>
  <c r="N286" i="5" s="1"/>
  <c r="N740" i="5"/>
  <c r="O740" i="5" s="1"/>
  <c r="P740" i="5"/>
  <c r="D359" i="5"/>
  <c r="E358" i="5"/>
  <c r="G358" i="5" s="1"/>
  <c r="K358" i="5" s="1"/>
  <c r="N358" i="5" s="1"/>
  <c r="D264" i="5"/>
  <c r="E263" i="5"/>
  <c r="G263" i="5" s="1"/>
  <c r="K263" i="5" s="1"/>
  <c r="N263" i="5" s="1"/>
  <c r="E549" i="5"/>
  <c r="G549" i="5" s="1"/>
  <c r="K549" i="5" s="1"/>
  <c r="D550" i="5"/>
  <c r="E694" i="5"/>
  <c r="G694" i="5" s="1"/>
  <c r="K694" i="5" s="1"/>
  <c r="D695" i="5"/>
  <c r="E22" i="5" l="1"/>
  <c r="G22" i="5" s="1"/>
  <c r="K22" i="5" s="1"/>
  <c r="N22" i="5" s="1"/>
  <c r="D23" i="5"/>
  <c r="D49" i="5"/>
  <c r="E48" i="5"/>
  <c r="G48" i="5" s="1"/>
  <c r="K48" i="5" s="1"/>
  <c r="N48" i="5" s="1"/>
  <c r="D71" i="5"/>
  <c r="E70" i="5"/>
  <c r="G70" i="5" s="1"/>
  <c r="K70" i="5" s="1"/>
  <c r="N70" i="5" s="1"/>
  <c r="D386" i="5"/>
  <c r="E386" i="5" s="1"/>
  <c r="G386" i="5" s="1"/>
  <c r="K386" i="5" s="1"/>
  <c r="N386" i="5" s="1"/>
  <c r="E385" i="5"/>
  <c r="G385" i="5" s="1"/>
  <c r="K385" i="5" s="1"/>
  <c r="N385" i="5" s="1"/>
  <c r="D551" i="5"/>
  <c r="E550" i="5"/>
  <c r="G550" i="5" s="1"/>
  <c r="K550" i="5" s="1"/>
  <c r="E742" i="5"/>
  <c r="G742" i="5" s="1"/>
  <c r="K742" i="5" s="1"/>
  <c r="D743" i="5"/>
  <c r="P717" i="5"/>
  <c r="N717" i="5"/>
  <c r="O717" i="5" s="1"/>
  <c r="E622" i="5"/>
  <c r="G622" i="5" s="1"/>
  <c r="K622" i="5" s="1"/>
  <c r="D623" i="5"/>
  <c r="E166" i="5"/>
  <c r="G166" i="5" s="1"/>
  <c r="K166" i="5" s="1"/>
  <c r="N166" i="5" s="1"/>
  <c r="D167" i="5"/>
  <c r="E456" i="5"/>
  <c r="G456" i="5" s="1"/>
  <c r="K456" i="5" s="1"/>
  <c r="D457" i="5"/>
  <c r="P480" i="5"/>
  <c r="N480" i="5"/>
  <c r="O480" i="5" s="1"/>
  <c r="P599" i="5"/>
  <c r="N599" i="5"/>
  <c r="O599" i="5" s="1"/>
  <c r="N549" i="5"/>
  <c r="O549" i="5" s="1"/>
  <c r="P549" i="5"/>
  <c r="E359" i="5"/>
  <c r="G359" i="5" s="1"/>
  <c r="K359" i="5" s="1"/>
  <c r="N359" i="5" s="1"/>
  <c r="D360" i="5"/>
  <c r="E287" i="5"/>
  <c r="G287" i="5" s="1"/>
  <c r="K287" i="5" s="1"/>
  <c r="N287" i="5" s="1"/>
  <c r="D288" i="5"/>
  <c r="D409" i="5"/>
  <c r="E408" i="5"/>
  <c r="G408" i="5" s="1"/>
  <c r="K408" i="5" s="1"/>
  <c r="N408" i="5" s="1"/>
  <c r="P741" i="5"/>
  <c r="N741" i="5"/>
  <c r="O741" i="5" s="1"/>
  <c r="E718" i="5"/>
  <c r="G718" i="5" s="1"/>
  <c r="K718" i="5" s="1"/>
  <c r="D719" i="5"/>
  <c r="P621" i="5"/>
  <c r="N621" i="5"/>
  <c r="O621" i="5" s="1"/>
  <c r="E432" i="5"/>
  <c r="G432" i="5" s="1"/>
  <c r="K432" i="5" s="1"/>
  <c r="N432" i="5" s="1"/>
  <c r="D433" i="5"/>
  <c r="D337" i="5"/>
  <c r="E336" i="5"/>
  <c r="G336" i="5" s="1"/>
  <c r="K336" i="5" s="1"/>
  <c r="N336" i="5" s="1"/>
  <c r="N455" i="5"/>
  <c r="O455" i="5" s="1"/>
  <c r="P455" i="5"/>
  <c r="D241" i="5"/>
  <c r="E240" i="5"/>
  <c r="G240" i="5" s="1"/>
  <c r="K240" i="5" s="1"/>
  <c r="N240" i="5" s="1"/>
  <c r="E481" i="5"/>
  <c r="G481" i="5" s="1"/>
  <c r="K481" i="5" s="1"/>
  <c r="D482" i="5"/>
  <c r="E482" i="5" s="1"/>
  <c r="G482" i="5" s="1"/>
  <c r="K482" i="5" s="1"/>
  <c r="E600" i="5"/>
  <c r="G600" i="5" s="1"/>
  <c r="K600" i="5" s="1"/>
  <c r="D601" i="5"/>
  <c r="D696" i="5"/>
  <c r="E695" i="5"/>
  <c r="G695" i="5" s="1"/>
  <c r="K695" i="5" s="1"/>
  <c r="E505" i="5"/>
  <c r="G505" i="5" s="1"/>
  <c r="K505" i="5" s="1"/>
  <c r="D506" i="5"/>
  <c r="E506" i="5" s="1"/>
  <c r="G506" i="5" s="1"/>
  <c r="K506" i="5" s="1"/>
  <c r="E575" i="5"/>
  <c r="G575" i="5" s="1"/>
  <c r="K575" i="5" s="1"/>
  <c r="D576" i="5"/>
  <c r="E671" i="5"/>
  <c r="G671" i="5" s="1"/>
  <c r="K671" i="5" s="1"/>
  <c r="D672" i="5"/>
  <c r="E526" i="5"/>
  <c r="G526" i="5" s="1"/>
  <c r="K526" i="5" s="1"/>
  <c r="D527" i="5"/>
  <c r="D119" i="5"/>
  <c r="E118" i="5"/>
  <c r="G118" i="5" s="1"/>
  <c r="K118" i="5" s="1"/>
  <c r="N118" i="5" s="1"/>
  <c r="P646" i="5"/>
  <c r="N646" i="5"/>
  <c r="O646" i="5" s="1"/>
  <c r="N694" i="5"/>
  <c r="O694" i="5" s="1"/>
  <c r="P694" i="5"/>
  <c r="E264" i="5"/>
  <c r="G264" i="5" s="1"/>
  <c r="K264" i="5" s="1"/>
  <c r="N264" i="5" s="1"/>
  <c r="D265" i="5"/>
  <c r="D143" i="5"/>
  <c r="E142" i="5"/>
  <c r="G142" i="5" s="1"/>
  <c r="K142" i="5" s="1"/>
  <c r="N142" i="5" s="1"/>
  <c r="D218" i="5"/>
  <c r="E218" i="5" s="1"/>
  <c r="G218" i="5" s="1"/>
  <c r="K218" i="5" s="1"/>
  <c r="N218" i="5" s="1"/>
  <c r="E217" i="5"/>
  <c r="G217" i="5" s="1"/>
  <c r="K217" i="5" s="1"/>
  <c r="N217" i="5" s="1"/>
  <c r="N504" i="5"/>
  <c r="O504" i="5" s="1"/>
  <c r="P504" i="5"/>
  <c r="E191" i="5"/>
  <c r="G191" i="5" s="1"/>
  <c r="K191" i="5" s="1"/>
  <c r="N191" i="5" s="1"/>
  <c r="D192" i="5"/>
  <c r="D314" i="5"/>
  <c r="E314" i="5" s="1"/>
  <c r="G314" i="5" s="1"/>
  <c r="K314" i="5" s="1"/>
  <c r="N314" i="5" s="1"/>
  <c r="E313" i="5"/>
  <c r="G313" i="5" s="1"/>
  <c r="K313" i="5" s="1"/>
  <c r="N313" i="5" s="1"/>
  <c r="P574" i="5"/>
  <c r="N574" i="5"/>
  <c r="O574" i="5" s="1"/>
  <c r="P670" i="5"/>
  <c r="N670" i="5"/>
  <c r="O670" i="5" s="1"/>
  <c r="N525" i="5"/>
  <c r="O525" i="5" s="1"/>
  <c r="P525" i="5"/>
  <c r="E647" i="5"/>
  <c r="G647" i="5" s="1"/>
  <c r="K647" i="5" s="1"/>
  <c r="D648" i="5"/>
  <c r="E49" i="5" l="1"/>
  <c r="G49" i="5" s="1"/>
  <c r="K49" i="5" s="1"/>
  <c r="N49" i="5" s="1"/>
  <c r="D50" i="5"/>
  <c r="E50" i="5" s="1"/>
  <c r="G50" i="5" s="1"/>
  <c r="K50" i="5" s="1"/>
  <c r="N50" i="5" s="1"/>
  <c r="E23" i="5"/>
  <c r="G23" i="5" s="1"/>
  <c r="K23" i="5" s="1"/>
  <c r="N23" i="5" s="1"/>
  <c r="D24" i="5"/>
  <c r="E71" i="5"/>
  <c r="G71" i="5" s="1"/>
  <c r="K71" i="5" s="1"/>
  <c r="N71" i="5" s="1"/>
  <c r="D72" i="5"/>
  <c r="D673" i="5"/>
  <c r="E672" i="5"/>
  <c r="G672" i="5" s="1"/>
  <c r="K672" i="5" s="1"/>
  <c r="P695" i="5"/>
  <c r="N695" i="5"/>
  <c r="O695" i="5" s="1"/>
  <c r="E360" i="5"/>
  <c r="G360" i="5" s="1"/>
  <c r="K360" i="5" s="1"/>
  <c r="N360" i="5" s="1"/>
  <c r="D361" i="5"/>
  <c r="E457" i="5"/>
  <c r="G457" i="5" s="1"/>
  <c r="K457" i="5" s="1"/>
  <c r="D458" i="5"/>
  <c r="E458" i="5" s="1"/>
  <c r="G458" i="5" s="1"/>
  <c r="K458" i="5" s="1"/>
  <c r="E623" i="5"/>
  <c r="G623" i="5" s="1"/>
  <c r="K623" i="5" s="1"/>
  <c r="D624" i="5"/>
  <c r="N647" i="5"/>
  <c r="O647" i="5" s="1"/>
  <c r="P647" i="5"/>
  <c r="E143" i="5"/>
  <c r="G143" i="5" s="1"/>
  <c r="K143" i="5" s="1"/>
  <c r="N143" i="5" s="1"/>
  <c r="D144" i="5"/>
  <c r="E696" i="5"/>
  <c r="G696" i="5" s="1"/>
  <c r="K696" i="5" s="1"/>
  <c r="D697" i="5"/>
  <c r="P456" i="5"/>
  <c r="N456" i="5"/>
  <c r="O456" i="5" s="1"/>
  <c r="N622" i="5"/>
  <c r="O622" i="5" s="1"/>
  <c r="P622" i="5"/>
  <c r="N742" i="5"/>
  <c r="O742" i="5" s="1"/>
  <c r="P742" i="5"/>
  <c r="E192" i="5"/>
  <c r="G192" i="5" s="1"/>
  <c r="K192" i="5" s="1"/>
  <c r="N192" i="5" s="1"/>
  <c r="D193" i="5"/>
  <c r="E265" i="5"/>
  <c r="G265" i="5" s="1"/>
  <c r="K265" i="5" s="1"/>
  <c r="N265" i="5" s="1"/>
  <c r="D266" i="5"/>
  <c r="E266" i="5" s="1"/>
  <c r="G266" i="5" s="1"/>
  <c r="K266" i="5" s="1"/>
  <c r="N266" i="5" s="1"/>
  <c r="E527" i="5"/>
  <c r="G527" i="5" s="1"/>
  <c r="K527" i="5" s="1"/>
  <c r="D528" i="5"/>
  <c r="E576" i="5"/>
  <c r="G576" i="5" s="1"/>
  <c r="K576" i="5" s="1"/>
  <c r="D577" i="5"/>
  <c r="P506" i="5"/>
  <c r="N506" i="5"/>
  <c r="O506" i="5" s="1"/>
  <c r="D602" i="5"/>
  <c r="E602" i="5" s="1"/>
  <c r="G602" i="5" s="1"/>
  <c r="K602" i="5" s="1"/>
  <c r="E601" i="5"/>
  <c r="G601" i="5" s="1"/>
  <c r="K601" i="5" s="1"/>
  <c r="E288" i="5"/>
  <c r="G288" i="5" s="1"/>
  <c r="K288" i="5" s="1"/>
  <c r="N288" i="5" s="1"/>
  <c r="D289" i="5"/>
  <c r="E167" i="5"/>
  <c r="G167" i="5" s="1"/>
  <c r="K167" i="5" s="1"/>
  <c r="N167" i="5" s="1"/>
  <c r="D168" i="5"/>
  <c r="P550" i="5"/>
  <c r="N550" i="5"/>
  <c r="O550" i="5" s="1"/>
  <c r="D649" i="5"/>
  <c r="E648" i="5"/>
  <c r="G648" i="5" s="1"/>
  <c r="K648" i="5" s="1"/>
  <c r="N482" i="5"/>
  <c r="O482" i="5" s="1"/>
  <c r="P482" i="5"/>
  <c r="E433" i="5"/>
  <c r="G433" i="5" s="1"/>
  <c r="K433" i="5" s="1"/>
  <c r="N433" i="5" s="1"/>
  <c r="D434" i="5"/>
  <c r="E434" i="5" s="1"/>
  <c r="G434" i="5" s="1"/>
  <c r="K434" i="5" s="1"/>
  <c r="N434" i="5" s="1"/>
  <c r="D720" i="5"/>
  <c r="E719" i="5"/>
  <c r="G719" i="5" s="1"/>
  <c r="K719" i="5" s="1"/>
  <c r="E743" i="5"/>
  <c r="G743" i="5" s="1"/>
  <c r="K743" i="5" s="1"/>
  <c r="D744" i="5"/>
  <c r="E119" i="5"/>
  <c r="G119" i="5" s="1"/>
  <c r="K119" i="5" s="1"/>
  <c r="N119" i="5" s="1"/>
  <c r="D120" i="5"/>
  <c r="N671" i="5"/>
  <c r="O671" i="5" s="1"/>
  <c r="P671" i="5"/>
  <c r="P481" i="5"/>
  <c r="N481" i="5"/>
  <c r="O481" i="5" s="1"/>
  <c r="P718" i="5"/>
  <c r="N718" i="5"/>
  <c r="O718" i="5" s="1"/>
  <c r="E409" i="5"/>
  <c r="G409" i="5" s="1"/>
  <c r="K409" i="5" s="1"/>
  <c r="N409" i="5" s="1"/>
  <c r="D410" i="5"/>
  <c r="E410" i="5" s="1"/>
  <c r="G410" i="5" s="1"/>
  <c r="K410" i="5" s="1"/>
  <c r="N410" i="5" s="1"/>
  <c r="P526" i="5"/>
  <c r="N526" i="5"/>
  <c r="O526" i="5" s="1"/>
  <c r="N575" i="5"/>
  <c r="O575" i="5" s="1"/>
  <c r="P575" i="5"/>
  <c r="P505" i="5"/>
  <c r="N505" i="5"/>
  <c r="O505" i="5" s="1"/>
  <c r="N600" i="5"/>
  <c r="O600" i="5" s="1"/>
  <c r="P600" i="5"/>
  <c r="E241" i="5"/>
  <c r="G241" i="5" s="1"/>
  <c r="K241" i="5" s="1"/>
  <c r="N241" i="5" s="1"/>
  <c r="D242" i="5"/>
  <c r="E242" i="5" s="1"/>
  <c r="G242" i="5" s="1"/>
  <c r="K242" i="5" s="1"/>
  <c r="N242" i="5" s="1"/>
  <c r="E337" i="5"/>
  <c r="G337" i="5" s="1"/>
  <c r="K337" i="5" s="1"/>
  <c r="N337" i="5" s="1"/>
  <c r="D338" i="5"/>
  <c r="E338" i="5" s="1"/>
  <c r="G338" i="5" s="1"/>
  <c r="K338" i="5" s="1"/>
  <c r="N338" i="5" s="1"/>
  <c r="E551" i="5"/>
  <c r="G551" i="5" s="1"/>
  <c r="K551" i="5" s="1"/>
  <c r="D552" i="5"/>
  <c r="E24" i="5" l="1"/>
  <c r="G24" i="5" s="1"/>
  <c r="K24" i="5" s="1"/>
  <c r="N24" i="5" s="1"/>
  <c r="D25" i="5"/>
  <c r="E72" i="5"/>
  <c r="G72" i="5" s="1"/>
  <c r="K72" i="5" s="1"/>
  <c r="N72" i="5" s="1"/>
  <c r="D73" i="5"/>
  <c r="N719" i="5"/>
  <c r="O719" i="5" s="1"/>
  <c r="P719" i="5"/>
  <c r="E528" i="5"/>
  <c r="G528" i="5" s="1"/>
  <c r="K528" i="5" s="1"/>
  <c r="D529" i="5"/>
  <c r="D194" i="5"/>
  <c r="E194" i="5" s="1"/>
  <c r="G194" i="5" s="1"/>
  <c r="K194" i="5" s="1"/>
  <c r="N194" i="5" s="1"/>
  <c r="E193" i="5"/>
  <c r="G193" i="5" s="1"/>
  <c r="K193" i="5" s="1"/>
  <c r="N193" i="5" s="1"/>
  <c r="D698" i="5"/>
  <c r="E698" i="5" s="1"/>
  <c r="G698" i="5" s="1"/>
  <c r="K698" i="5" s="1"/>
  <c r="E697" i="5"/>
  <c r="G697" i="5" s="1"/>
  <c r="K697" i="5" s="1"/>
  <c r="E720" i="5"/>
  <c r="G720" i="5" s="1"/>
  <c r="K720" i="5" s="1"/>
  <c r="D721" i="5"/>
  <c r="N696" i="5"/>
  <c r="O696" i="5" s="1"/>
  <c r="P696" i="5"/>
  <c r="P457" i="5"/>
  <c r="N457" i="5"/>
  <c r="O457" i="5" s="1"/>
  <c r="D553" i="5"/>
  <c r="E552" i="5"/>
  <c r="G552" i="5" s="1"/>
  <c r="K552" i="5" s="1"/>
  <c r="E744" i="5"/>
  <c r="G744" i="5" s="1"/>
  <c r="K744" i="5" s="1"/>
  <c r="D745" i="5"/>
  <c r="P648" i="5"/>
  <c r="N648" i="5"/>
  <c r="O648" i="5" s="1"/>
  <c r="D169" i="5"/>
  <c r="E168" i="5"/>
  <c r="G168" i="5" s="1"/>
  <c r="K168" i="5" s="1"/>
  <c r="N168" i="5" s="1"/>
  <c r="P601" i="5"/>
  <c r="N601" i="5"/>
  <c r="O601" i="5" s="1"/>
  <c r="E577" i="5"/>
  <c r="G577" i="5" s="1"/>
  <c r="K577" i="5" s="1"/>
  <c r="D578" i="5"/>
  <c r="E578" i="5" s="1"/>
  <c r="G578" i="5" s="1"/>
  <c r="K578" i="5" s="1"/>
  <c r="D145" i="5"/>
  <c r="E144" i="5"/>
  <c r="G144" i="5" s="1"/>
  <c r="K144" i="5" s="1"/>
  <c r="N144" i="5" s="1"/>
  <c r="E624" i="5"/>
  <c r="G624" i="5" s="1"/>
  <c r="K624" i="5" s="1"/>
  <c r="D625" i="5"/>
  <c r="E361" i="5"/>
  <c r="G361" i="5" s="1"/>
  <c r="K361" i="5" s="1"/>
  <c r="N361" i="5" s="1"/>
  <c r="D362" i="5"/>
  <c r="E362" i="5" s="1"/>
  <c r="G362" i="5" s="1"/>
  <c r="K362" i="5" s="1"/>
  <c r="N362" i="5" s="1"/>
  <c r="P672" i="5"/>
  <c r="N672" i="5"/>
  <c r="O672" i="5" s="1"/>
  <c r="E120" i="5"/>
  <c r="G120" i="5" s="1"/>
  <c r="K120" i="5" s="1"/>
  <c r="N120" i="5" s="1"/>
  <c r="D121" i="5"/>
  <c r="D290" i="5"/>
  <c r="E290" i="5" s="1"/>
  <c r="G290" i="5" s="1"/>
  <c r="K290" i="5" s="1"/>
  <c r="N290" i="5" s="1"/>
  <c r="E289" i="5"/>
  <c r="G289" i="5" s="1"/>
  <c r="K289" i="5" s="1"/>
  <c r="N289" i="5" s="1"/>
  <c r="N458" i="5"/>
  <c r="O458" i="5" s="1"/>
  <c r="P458" i="5"/>
  <c r="P527" i="5"/>
  <c r="N527" i="5"/>
  <c r="O527" i="5" s="1"/>
  <c r="N551" i="5"/>
  <c r="O551" i="5" s="1"/>
  <c r="P551" i="5"/>
  <c r="P743" i="5"/>
  <c r="N743" i="5"/>
  <c r="O743" i="5" s="1"/>
  <c r="E649" i="5"/>
  <c r="G649" i="5" s="1"/>
  <c r="K649" i="5" s="1"/>
  <c r="D650" i="5"/>
  <c r="E650" i="5" s="1"/>
  <c r="G650" i="5" s="1"/>
  <c r="K650" i="5" s="1"/>
  <c r="N602" i="5"/>
  <c r="O602" i="5" s="1"/>
  <c r="P602" i="5"/>
  <c r="P576" i="5"/>
  <c r="N576" i="5"/>
  <c r="O576" i="5" s="1"/>
  <c r="P623" i="5"/>
  <c r="N623" i="5"/>
  <c r="O623" i="5" s="1"/>
  <c r="E673" i="5"/>
  <c r="G673" i="5" s="1"/>
  <c r="K673" i="5" s="1"/>
  <c r="D674" i="5"/>
  <c r="E674" i="5" s="1"/>
  <c r="G674" i="5" s="1"/>
  <c r="K674" i="5" s="1"/>
  <c r="E73" i="5" l="1"/>
  <c r="G73" i="5" s="1"/>
  <c r="K73" i="5" s="1"/>
  <c r="N73" i="5" s="1"/>
  <c r="D74" i="5"/>
  <c r="E74" i="5" s="1"/>
  <c r="G74" i="5" s="1"/>
  <c r="K74" i="5" s="1"/>
  <c r="N74" i="5" s="1"/>
  <c r="D26" i="5"/>
  <c r="E26" i="5" s="1"/>
  <c r="G26" i="5" s="1"/>
  <c r="K26" i="5" s="1"/>
  <c r="N26" i="5" s="1"/>
  <c r="E25" i="5"/>
  <c r="G25" i="5" s="1"/>
  <c r="K25" i="5" s="1"/>
  <c r="N25" i="5" s="1"/>
  <c r="P552" i="5"/>
  <c r="N552" i="5"/>
  <c r="O552" i="5" s="1"/>
  <c r="E529" i="5"/>
  <c r="G529" i="5" s="1"/>
  <c r="K529" i="5" s="1"/>
  <c r="D530" i="5"/>
  <c r="E530" i="5" s="1"/>
  <c r="G530" i="5" s="1"/>
  <c r="K530" i="5" s="1"/>
  <c r="N649" i="5"/>
  <c r="O649" i="5" s="1"/>
  <c r="P649" i="5"/>
  <c r="D146" i="5"/>
  <c r="E146" i="5" s="1"/>
  <c r="G146" i="5" s="1"/>
  <c r="K146" i="5" s="1"/>
  <c r="N146" i="5" s="1"/>
  <c r="E145" i="5"/>
  <c r="G145" i="5" s="1"/>
  <c r="K145" i="5" s="1"/>
  <c r="N145" i="5" s="1"/>
  <c r="E553" i="5"/>
  <c r="G553" i="5" s="1"/>
  <c r="K553" i="5" s="1"/>
  <c r="D554" i="5"/>
  <c r="E554" i="5" s="1"/>
  <c r="G554" i="5" s="1"/>
  <c r="K554" i="5" s="1"/>
  <c r="N528" i="5"/>
  <c r="O528" i="5" s="1"/>
  <c r="P528" i="5"/>
  <c r="D626" i="5"/>
  <c r="E626" i="5" s="1"/>
  <c r="G626" i="5" s="1"/>
  <c r="K626" i="5" s="1"/>
  <c r="E625" i="5"/>
  <c r="G625" i="5" s="1"/>
  <c r="K625" i="5" s="1"/>
  <c r="P578" i="5"/>
  <c r="N578" i="5"/>
  <c r="O578" i="5" s="1"/>
  <c r="D746" i="5"/>
  <c r="E746" i="5" s="1"/>
  <c r="G746" i="5" s="1"/>
  <c r="E745" i="5"/>
  <c r="G745" i="5" s="1"/>
  <c r="K745" i="5" s="1"/>
  <c r="D722" i="5"/>
  <c r="E722" i="5" s="1"/>
  <c r="G722" i="5" s="1"/>
  <c r="K722" i="5" s="1"/>
  <c r="E721" i="5"/>
  <c r="G721" i="5" s="1"/>
  <c r="K721" i="5" s="1"/>
  <c r="P674" i="5"/>
  <c r="N674" i="5"/>
  <c r="O674" i="5" s="1"/>
  <c r="P650" i="5"/>
  <c r="N650" i="5"/>
  <c r="O650" i="5" s="1"/>
  <c r="E121" i="5"/>
  <c r="G121" i="5" s="1"/>
  <c r="K121" i="5" s="1"/>
  <c r="N121" i="5" s="1"/>
  <c r="D122" i="5"/>
  <c r="E122" i="5" s="1"/>
  <c r="G122" i="5" s="1"/>
  <c r="K122" i="5" s="1"/>
  <c r="N122" i="5" s="1"/>
  <c r="P697" i="5"/>
  <c r="N697" i="5"/>
  <c r="O697" i="5" s="1"/>
  <c r="N673" i="5"/>
  <c r="O673" i="5" s="1"/>
  <c r="P673" i="5"/>
  <c r="N698" i="5"/>
  <c r="O698" i="5" s="1"/>
  <c r="P698" i="5"/>
  <c r="N624" i="5"/>
  <c r="O624" i="5" s="1"/>
  <c r="P624" i="5"/>
  <c r="N577" i="5"/>
  <c r="O577" i="5" s="1"/>
  <c r="P577" i="5"/>
  <c r="E169" i="5"/>
  <c r="G169" i="5" s="1"/>
  <c r="K169" i="5" s="1"/>
  <c r="N169" i="5" s="1"/>
  <c r="D170" i="5"/>
  <c r="E170" i="5" s="1"/>
  <c r="G170" i="5" s="1"/>
  <c r="K170" i="5" s="1"/>
  <c r="N170" i="5" s="1"/>
  <c r="N744" i="5"/>
  <c r="O744" i="5" s="1"/>
  <c r="P744" i="5"/>
  <c r="N720" i="5"/>
  <c r="O720" i="5" s="1"/>
  <c r="P720" i="5"/>
  <c r="K746" i="5" l="1"/>
  <c r="P721" i="5"/>
  <c r="N721" i="5"/>
  <c r="O721" i="5" s="1"/>
  <c r="N529" i="5"/>
  <c r="O529" i="5" s="1"/>
  <c r="P529" i="5"/>
  <c r="P745" i="5"/>
  <c r="N745" i="5"/>
  <c r="O745" i="5" s="1"/>
  <c r="P625" i="5"/>
  <c r="N625" i="5"/>
  <c r="O625" i="5" s="1"/>
  <c r="P554" i="5"/>
  <c r="N554" i="5"/>
  <c r="O554" i="5" s="1"/>
  <c r="P530" i="5"/>
  <c r="N530" i="5"/>
  <c r="O530" i="5" s="1"/>
  <c r="P722" i="5"/>
  <c r="N722" i="5"/>
  <c r="O722" i="5" s="1"/>
  <c r="N746" i="5"/>
  <c r="P746" i="5"/>
  <c r="N626" i="5"/>
  <c r="O626" i="5" s="1"/>
  <c r="P626" i="5"/>
  <c r="N553" i="5"/>
  <c r="O553" i="5" s="1"/>
  <c r="P553" i="5"/>
  <c r="O746" i="5" l="1"/>
  <c r="G38" i="4"/>
  <c r="I44" i="4" s="1"/>
  <c r="G19" i="4" l="1"/>
  <c r="G37" i="4" a="1"/>
  <c r="G37" i="4" s="1"/>
  <c r="G36" i="4" a="1"/>
  <c r="G36" i="4" s="1"/>
</calcChain>
</file>

<file path=xl/comments1.xml><?xml version="1.0" encoding="utf-8"?>
<comments xmlns="http://schemas.openxmlformats.org/spreadsheetml/2006/main">
  <authors>
    <author>Rodrigo Moreno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Rodrigo Moreno:</t>
        </r>
        <r>
          <rPr>
            <sz val="9"/>
            <color indexed="81"/>
            <rFont val="Tahoma"/>
            <family val="2"/>
          </rPr>
          <t xml:space="preserve">
FIX día hábil inmediato anterior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Rodrigo Moreno:</t>
        </r>
        <r>
          <rPr>
            <sz val="9"/>
            <color indexed="81"/>
            <rFont val="Tahoma"/>
            <family val="2"/>
          </rPr>
          <t xml:space="preserve">
Gas Daily El Paso South Mainline</t>
        </r>
      </text>
    </comment>
  </commentList>
</comments>
</file>

<file path=xl/sharedStrings.xml><?xml version="1.0" encoding="utf-8"?>
<sst xmlns="http://schemas.openxmlformats.org/spreadsheetml/2006/main" count="77" uniqueCount="60">
  <si>
    <t>SML</t>
  </si>
  <si>
    <t>TC</t>
  </si>
  <si>
    <t>MXN/USD</t>
  </si>
  <si>
    <t>Precio Gas</t>
  </si>
  <si>
    <t>CVOM</t>
  </si>
  <si>
    <t>USD/MWh</t>
  </si>
  <si>
    <t>CTUNG</t>
  </si>
  <si>
    <t>MMBTU/MWh</t>
  </si>
  <si>
    <t>Combustible</t>
  </si>
  <si>
    <t>Transmisión</t>
  </si>
  <si>
    <t>CENACE</t>
  </si>
  <si>
    <t>MXN/MWh</t>
  </si>
  <si>
    <t>Precio Energía</t>
  </si>
  <si>
    <t>USD/MMBTU</t>
  </si>
  <si>
    <t>Horas</t>
  </si>
  <si>
    <t>TBFin</t>
  </si>
  <si>
    <t>PML JOV-230</t>
  </si>
  <si>
    <t xml:space="preserve"> </t>
  </si>
  <si>
    <t>Mes Facturación:</t>
  </si>
  <si>
    <t>Remitir a:</t>
  </si>
  <si>
    <t>Facturado a:</t>
  </si>
  <si>
    <t>Blvd. Manuel Avila Camacho 24 Piso 19</t>
  </si>
  <si>
    <t>Miguel Hidalgo, Ciudad de México, México</t>
  </si>
  <si>
    <t>C.P. 11000</t>
  </si>
  <si>
    <t>RFC: ICL 151028635</t>
  </si>
  <si>
    <t>KWh</t>
  </si>
  <si>
    <t>KW</t>
  </si>
  <si>
    <t>Datos Fiscales de CFE Calificados</t>
  </si>
  <si>
    <t>Potencia Suministrada</t>
  </si>
  <si>
    <t>MW</t>
  </si>
  <si>
    <t>Costo TBFin</t>
  </si>
  <si>
    <t>Heat Rate</t>
  </si>
  <si>
    <t>VOM</t>
  </si>
  <si>
    <t>Gas referenciado al Gas Daily El Paso South Mainline</t>
  </si>
  <si>
    <t>TBPot</t>
  </si>
  <si>
    <t>CFE Calificados</t>
  </si>
  <si>
    <t xml:space="preserve">Precio </t>
  </si>
  <si>
    <t>USD/kW-mes</t>
  </si>
  <si>
    <t>Potencia</t>
  </si>
  <si>
    <t>07JOV-230</t>
  </si>
  <si>
    <t xml:space="preserve">Conceptos de Facturación </t>
  </si>
  <si>
    <t xml:space="preserve">NodoP: </t>
  </si>
  <si>
    <t>Precio CFE Calificados</t>
  </si>
  <si>
    <t xml:space="preserve">Cargos Facturables </t>
  </si>
  <si>
    <t>Energía</t>
  </si>
  <si>
    <t>Transferibles</t>
  </si>
  <si>
    <t>MXN</t>
  </si>
  <si>
    <t>USD</t>
  </si>
  <si>
    <t>Cargo total por Energía</t>
  </si>
  <si>
    <t>Cargo por Potencia</t>
  </si>
  <si>
    <t xml:space="preserve">Impuestos </t>
  </si>
  <si>
    <t>I.V.A. 16%</t>
  </si>
  <si>
    <t>TC TBPot</t>
  </si>
  <si>
    <t>TC mensual DOF MXN/USD</t>
  </si>
  <si>
    <t xml:space="preserve">Subtotal </t>
  </si>
  <si>
    <t>Cargo total por Potencia</t>
  </si>
  <si>
    <t>TOTAL</t>
  </si>
  <si>
    <t>Iberdrola Generacion S.A. de C.V.</t>
  </si>
  <si>
    <t xml:space="preserve">sigen- </t>
  </si>
  <si>
    <t>Energía Total Suministrada por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</si>
</sst>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"/>
    <numFmt numFmtId="165" formatCode="mmmm\ yyyy"/>
    <numFmt numFmtId="166" formatCode="_(* #,##0.00_);_(* \(#,##0.00\);_(* &quot;-&quot;??_);_(@_)"/>
    <numFmt numFmtId="167" formatCode="_(* #,##0.0_);_(* \(#,##0.0\);_(* &quot;-&quot;??_);_(@_)"/>
    <numFmt numFmtId="168" formatCode="#,##0_ ;\-#,##0\ "/>
    <numFmt numFmtId="169" formatCode="0.000"/>
    <numFmt numFmtId="170" formatCode="0.00000"/>
    <numFmt numFmtId="171" formatCode="#,##0.0"/>
    <numFmt numFmtId="172" formatCode="ddd\ dd/mm/yyyy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name val="Tahoma"/>
      <family val="2"/>
    </font>
    <font>
      <b/>
      <sz val="10"/>
      <name val="Arial"/>
      <family val="2"/>
    </font>
    <font>
      <b/>
      <sz val="8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14"/>
      <name val="Tahoma"/>
      <family val="2"/>
    </font>
    <font>
      <sz val="10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30"/>
      </left>
      <right/>
      <top style="thin">
        <color indexed="30"/>
      </top>
      <bottom/>
      <diagonal/>
    </border>
    <border>
      <left/>
      <right/>
      <top style="thin">
        <color indexed="30"/>
      </top>
      <bottom/>
      <diagonal/>
    </border>
    <border>
      <left/>
      <right style="thin">
        <color indexed="30"/>
      </right>
      <top style="thin">
        <color indexed="30"/>
      </top>
      <bottom/>
      <diagonal/>
    </border>
    <border>
      <left style="thin">
        <color indexed="30"/>
      </left>
      <right/>
      <top/>
      <bottom/>
      <diagonal/>
    </border>
    <border>
      <left/>
      <right style="thin">
        <color indexed="30"/>
      </right>
      <top/>
      <bottom/>
      <diagonal/>
    </border>
    <border>
      <left style="thin">
        <color indexed="30"/>
      </left>
      <right/>
      <top/>
      <bottom style="thin">
        <color indexed="30"/>
      </bottom>
      <diagonal/>
    </border>
    <border>
      <left/>
      <right/>
      <top/>
      <bottom style="thin">
        <color indexed="30"/>
      </bottom>
      <diagonal/>
    </border>
    <border>
      <left/>
      <right style="thin">
        <color indexed="30"/>
      </right>
      <top/>
      <bottom style="thin">
        <color indexed="30"/>
      </bottom>
      <diagonal/>
    </border>
    <border>
      <left style="thin">
        <color indexed="30"/>
      </left>
      <right/>
      <top style="thin">
        <color indexed="30"/>
      </top>
      <bottom style="thin">
        <color indexed="30"/>
      </bottom>
      <diagonal/>
    </border>
    <border>
      <left/>
      <right/>
      <top style="thin">
        <color indexed="30"/>
      </top>
      <bottom style="thin">
        <color indexed="30"/>
      </bottom>
      <diagonal/>
    </border>
    <border>
      <left/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22">
    <xf numFmtId="0" fontId="0" fillId="0" borderId="0"/>
    <xf numFmtId="43" fontId="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5" fillId="0" borderId="0"/>
    <xf numFmtId="44" fontId="5" fillId="0" borderId="0" applyFont="0" applyFill="0" applyBorder="0" applyAlignment="0" applyProtection="0"/>
    <xf numFmtId="0" fontId="19" fillId="0" borderId="0"/>
    <xf numFmtId="0" fontId="1" fillId="0" borderId="0"/>
    <xf numFmtId="0" fontId="20" fillId="0" borderId="0"/>
    <xf numFmtId="0" fontId="10" fillId="0" borderId="0"/>
    <xf numFmtId="0" fontId="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1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4" borderId="8" xfId="0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/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Border="1"/>
    <xf numFmtId="164" fontId="0" fillId="0" borderId="2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0" xfId="0" applyNumberFormat="1" applyFill="1" applyAlignment="1" applyProtection="1"/>
    <xf numFmtId="0" fontId="6" fillId="0" borderId="0" xfId="0" applyNumberFormat="1" applyFont="1" applyFill="1" applyAlignment="1" applyProtection="1">
      <alignment horizontal="right"/>
    </xf>
    <xf numFmtId="0" fontId="8" fillId="0" borderId="0" xfId="0" applyNumberFormat="1" applyFont="1" applyFill="1" applyAlignment="1" applyProtection="1"/>
    <xf numFmtId="15" fontId="0" fillId="0" borderId="0" xfId="0" applyNumberFormat="1" applyFill="1" applyAlignment="1" applyProtection="1"/>
    <xf numFmtId="0" fontId="9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11" fillId="0" borderId="12" xfId="0" applyNumberFormat="1" applyFont="1" applyFill="1" applyBorder="1" applyAlignment="1" applyProtection="1">
      <alignment horizontal="left"/>
    </xf>
    <xf numFmtId="0" fontId="12" fillId="0" borderId="12" xfId="0" applyNumberFormat="1" applyFont="1" applyFill="1" applyBorder="1" applyAlignment="1" applyProtection="1"/>
    <xf numFmtId="0" fontId="11" fillId="0" borderId="12" xfId="0" applyNumberFormat="1" applyFont="1" applyFill="1" applyBorder="1" applyAlignment="1" applyProtection="1">
      <alignment horizontal="left" vertical="top" wrapText="1"/>
    </xf>
    <xf numFmtId="0" fontId="12" fillId="0" borderId="0" xfId="0" applyNumberFormat="1" applyFont="1" applyFill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166" fontId="10" fillId="0" borderId="14" xfId="0" applyNumberFormat="1" applyFont="1" applyFill="1" applyBorder="1" applyAlignment="1" applyProtection="1"/>
    <xf numFmtId="167" fontId="0" fillId="0" borderId="14" xfId="0" applyNumberFormat="1" applyFill="1" applyBorder="1" applyAlignment="1" applyProtection="1"/>
    <xf numFmtId="0" fontId="0" fillId="0" borderId="15" xfId="0" applyFill="1" applyBorder="1"/>
    <xf numFmtId="0" fontId="0" fillId="0" borderId="16" xfId="0" applyNumberFormat="1" applyFill="1" applyBorder="1" applyAlignment="1" applyProtection="1"/>
    <xf numFmtId="0" fontId="7" fillId="0" borderId="0" xfId="0" applyNumberFormat="1" applyFont="1" applyFill="1" applyAlignment="1" applyProtection="1"/>
    <xf numFmtId="43" fontId="7" fillId="0" borderId="0" xfId="0" applyNumberFormat="1" applyFont="1" applyFill="1" applyAlignment="1" applyProtection="1"/>
    <xf numFmtId="167" fontId="7" fillId="0" borderId="0" xfId="0" applyNumberFormat="1" applyFont="1" applyFill="1" applyAlignment="1" applyProtection="1"/>
    <xf numFmtId="0" fontId="13" fillId="0" borderId="0" xfId="0" applyNumberFormat="1" applyFont="1" applyFill="1" applyAlignment="1" applyProtection="1"/>
    <xf numFmtId="0" fontId="0" fillId="0" borderId="17" xfId="0" applyFill="1" applyBorder="1"/>
    <xf numFmtId="10" fontId="7" fillId="0" borderId="0" xfId="0" applyNumberFormat="1" applyFont="1" applyFill="1" applyAlignment="1" applyProtection="1">
      <alignment horizontal="center"/>
    </xf>
    <xf numFmtId="0" fontId="0" fillId="0" borderId="18" xfId="0" applyNumberFormat="1" applyFill="1" applyBorder="1" applyAlignment="1" applyProtection="1"/>
    <xf numFmtId="0" fontId="0" fillId="0" borderId="19" xfId="0" applyNumberFormat="1" applyFill="1" applyBorder="1" applyAlignment="1" applyProtection="1"/>
    <xf numFmtId="0" fontId="0" fillId="0" borderId="20" xfId="0" applyFill="1" applyBorder="1"/>
    <xf numFmtId="0" fontId="12" fillId="0" borderId="21" xfId="0" applyNumberFormat="1" applyFont="1" applyFill="1" applyBorder="1" applyAlignment="1" applyProtection="1"/>
    <xf numFmtId="0" fontId="9" fillId="0" borderId="22" xfId="0" applyNumberFormat="1" applyFont="1" applyFill="1" applyBorder="1" applyAlignment="1" applyProtection="1"/>
    <xf numFmtId="0" fontId="12" fillId="0" borderId="22" xfId="0" applyNumberFormat="1" applyFont="1" applyFill="1" applyBorder="1" applyAlignment="1" applyProtection="1"/>
    <xf numFmtId="169" fontId="12" fillId="0" borderId="22" xfId="0" applyNumberFormat="1" applyFont="1" applyFill="1" applyBorder="1" applyAlignment="1" applyProtection="1"/>
    <xf numFmtId="0" fontId="12" fillId="0" borderId="23" xfId="0" applyNumberFormat="1" applyFont="1" applyFill="1" applyBorder="1" applyAlignment="1" applyProtection="1"/>
    <xf numFmtId="166" fontId="0" fillId="0" borderId="14" xfId="0" applyNumberFormat="1" applyFill="1" applyBorder="1" applyAlignment="1" applyProtection="1"/>
    <xf numFmtId="3" fontId="0" fillId="0" borderId="0" xfId="0" applyNumberFormat="1" applyFill="1" applyAlignment="1" applyProtection="1"/>
    <xf numFmtId="170" fontId="0" fillId="0" borderId="0" xfId="0" applyNumberFormat="1" applyFill="1" applyAlignment="1" applyProtection="1"/>
    <xf numFmtId="3" fontId="7" fillId="0" borderId="0" xfId="0" applyNumberFormat="1" applyFont="1" applyFill="1" applyAlignment="1" applyProtection="1"/>
    <xf numFmtId="0" fontId="14" fillId="0" borderId="0" xfId="0" applyNumberFormat="1" applyFont="1" applyFill="1" applyAlignment="1" applyProtection="1"/>
    <xf numFmtId="171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3" fontId="0" fillId="0" borderId="14" xfId="0" applyNumberFormat="1" applyFill="1" applyBorder="1" applyAlignment="1" applyProtection="1"/>
    <xf numFmtId="0" fontId="12" fillId="0" borderId="13" xfId="0" applyNumberFormat="1" applyFont="1" applyFill="1" applyBorder="1" applyAlignment="1" applyProtection="1"/>
    <xf numFmtId="0" fontId="9" fillId="0" borderId="14" xfId="0" applyNumberFormat="1" applyFont="1" applyFill="1" applyBorder="1" applyAlignment="1" applyProtection="1"/>
    <xf numFmtId="0" fontId="12" fillId="0" borderId="14" xfId="0" applyNumberFormat="1" applyFont="1" applyFill="1" applyBorder="1" applyAlignment="1" applyProtection="1"/>
    <xf numFmtId="3" fontId="12" fillId="0" borderId="14" xfId="0" applyNumberFormat="1" applyFont="1" applyFill="1" applyBorder="1" applyAlignment="1" applyProtection="1"/>
    <xf numFmtId="169" fontId="12" fillId="0" borderId="14" xfId="0" applyNumberFormat="1" applyFont="1" applyFill="1" applyBorder="1" applyAlignment="1" applyProtection="1"/>
    <xf numFmtId="0" fontId="12" fillId="0" borderId="15" xfId="0" applyNumberFormat="1" applyFont="1" applyFill="1" applyBorder="1" applyAlignment="1" applyProtection="1"/>
    <xf numFmtId="0" fontId="15" fillId="0" borderId="0" xfId="0" applyNumberFormat="1" applyFont="1" applyFill="1" applyAlignment="1" applyProtection="1"/>
    <xf numFmtId="0" fontId="16" fillId="0" borderId="19" xfId="0" applyNumberFormat="1" applyFont="1" applyFill="1" applyBorder="1" applyAlignment="1" applyProtection="1">
      <alignment horizontal="center"/>
    </xf>
    <xf numFmtId="0" fontId="17" fillId="0" borderId="19" xfId="0" applyNumberFormat="1" applyFont="1" applyFill="1" applyBorder="1" applyAlignment="1" applyProtection="1"/>
    <xf numFmtId="0" fontId="0" fillId="0" borderId="24" xfId="0" applyNumberFormat="1" applyFill="1" applyBorder="1" applyAlignment="1" applyProtection="1"/>
    <xf numFmtId="0" fontId="0" fillId="0" borderId="25" xfId="0" applyNumberFormat="1" applyFill="1" applyBorder="1" applyAlignment="1" applyProtection="1"/>
    <xf numFmtId="0" fontId="0" fillId="0" borderId="26" xfId="0" applyNumberFormat="1" applyFill="1" applyBorder="1" applyAlignment="1" applyProtection="1"/>
    <xf numFmtId="0" fontId="0" fillId="0" borderId="0" xfId="0" applyFill="1"/>
    <xf numFmtId="0" fontId="18" fillId="0" borderId="14" xfId="0" applyNumberFormat="1" applyFont="1" applyFill="1" applyBorder="1" applyAlignment="1" applyProtection="1"/>
    <xf numFmtId="0" fontId="18" fillId="0" borderId="0" xfId="0" applyFont="1"/>
    <xf numFmtId="0" fontId="10" fillId="0" borderId="0" xfId="0" applyNumberFormat="1" applyFont="1" applyFill="1" applyAlignment="1" applyProtection="1">
      <alignment horizontal="right"/>
    </xf>
    <xf numFmtId="172" fontId="0" fillId="0" borderId="0" xfId="0" applyNumberFormat="1"/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" fontId="0" fillId="4" borderId="8" xfId="0" applyNumberFormat="1" applyFill="1" applyBorder="1" applyAlignment="1">
      <alignment horizontal="center"/>
    </xf>
    <xf numFmtId="4" fontId="0" fillId="4" borderId="5" xfId="0" applyNumberFormat="1" applyFill="1" applyBorder="1" applyAlignment="1">
      <alignment horizontal="center"/>
    </xf>
    <xf numFmtId="4" fontId="0" fillId="4" borderId="3" xfId="0" applyNumberFormat="1" applyFill="1" applyBorder="1" applyAlignment="1">
      <alignment horizontal="center"/>
    </xf>
    <xf numFmtId="169" fontId="0" fillId="4" borderId="8" xfId="0" applyNumberFormat="1" applyFill="1" applyBorder="1" applyAlignment="1">
      <alignment horizontal="center"/>
    </xf>
    <xf numFmtId="169" fontId="0" fillId="4" borderId="5" xfId="0" applyNumberFormat="1" applyFill="1" applyBorder="1" applyAlignment="1">
      <alignment horizontal="center"/>
    </xf>
    <xf numFmtId="169" fontId="0" fillId="4" borderId="3" xfId="0" applyNumberFormat="1" applyFill="1" applyBorder="1" applyAlignment="1">
      <alignment horizontal="center"/>
    </xf>
    <xf numFmtId="0" fontId="18" fillId="0" borderId="0" xfId="0" applyNumberFormat="1" applyFont="1" applyFill="1" applyAlignment="1" applyProtection="1"/>
    <xf numFmtId="44" fontId="0" fillId="0" borderId="0" xfId="8" applyFont="1" applyFill="1" applyAlignment="1" applyProtection="1"/>
    <xf numFmtId="44" fontId="10" fillId="0" borderId="0" xfId="8" applyFont="1" applyFill="1" applyAlignment="1" applyProtection="1"/>
    <xf numFmtId="44" fontId="0" fillId="0" borderId="10" xfId="8" applyFont="1" applyFill="1" applyBorder="1" applyAlignment="1">
      <alignment horizontal="center"/>
    </xf>
    <xf numFmtId="44" fontId="18" fillId="0" borderId="0" xfId="8" applyFont="1" applyFill="1" applyAlignment="1" applyProtection="1"/>
    <xf numFmtId="0" fontId="21" fillId="0" borderId="0" xfId="0" applyNumberFormat="1" applyFont="1" applyFill="1" applyAlignment="1" applyProtection="1"/>
    <xf numFmtId="0" fontId="22" fillId="0" borderId="0" xfId="0" applyNumberFormat="1" applyFont="1" applyFill="1" applyAlignment="1" applyProtection="1">
      <alignment horizontal="left"/>
    </xf>
    <xf numFmtId="0" fontId="21" fillId="0" borderId="19" xfId="0" applyNumberFormat="1" applyFont="1" applyFill="1" applyBorder="1" applyAlignment="1" applyProtection="1"/>
    <xf numFmtId="170" fontId="21" fillId="0" borderId="19" xfId="0" applyNumberFormat="1" applyFont="1" applyFill="1" applyBorder="1" applyAlignment="1" applyProtection="1"/>
    <xf numFmtId="14" fontId="0" fillId="6" borderId="0" xfId="0" applyNumberFormat="1" applyFill="1"/>
    <xf numFmtId="0" fontId="0" fillId="6" borderId="0" xfId="0" applyFill="1"/>
    <xf numFmtId="44" fontId="22" fillId="0" borderId="0" xfId="0" applyNumberFormat="1" applyFont="1" applyFill="1" applyAlignment="1" applyProtection="1"/>
    <xf numFmtId="172" fontId="0" fillId="0" borderId="1" xfId="0" applyNumberFormat="1" applyBorder="1" applyAlignment="1">
      <alignment horizontal="center" vertical="center"/>
    </xf>
    <xf numFmtId="172" fontId="0" fillId="0" borderId="4" xfId="0" applyNumberFormat="1" applyBorder="1" applyAlignment="1">
      <alignment horizontal="center" vertical="center"/>
    </xf>
    <xf numFmtId="172" fontId="0" fillId="0" borderId="6" xfId="0" applyNumberFormat="1" applyBorder="1" applyAlignment="1">
      <alignment horizontal="center" vertical="center"/>
    </xf>
    <xf numFmtId="165" fontId="7" fillId="0" borderId="0" xfId="0" applyNumberFormat="1" applyFont="1" applyFill="1" applyAlignment="1" applyProtection="1">
      <alignment horizontal="center"/>
    </xf>
    <xf numFmtId="0" fontId="23" fillId="0" borderId="0" xfId="0" applyNumberFormat="1" applyFont="1" applyFill="1" applyAlignment="1" applyProtection="1"/>
    <xf numFmtId="0" fontId="0" fillId="7" borderId="0" xfId="0" applyNumberFormat="1" applyFill="1" applyAlignment="1" applyProtection="1">
      <alignment horizontal="left" vertical="top" wrapText="1"/>
    </xf>
    <xf numFmtId="168" fontId="7" fillId="7" borderId="0" xfId="0" applyNumberFormat="1" applyFont="1" applyFill="1" applyAlignment="1" applyProtection="1">
      <alignment horizontal="right"/>
    </xf>
    <xf numFmtId="0" fontId="10" fillId="7" borderId="0" xfId="0" applyNumberFormat="1" applyFont="1" applyFill="1" applyAlignment="1" applyProtection="1"/>
  </cellXfs>
  <cellStyles count="22">
    <cellStyle name="Excel Built-in Normal 1" xfId="9"/>
    <cellStyle name="Millares 4" xfId="1"/>
    <cellStyle name="Moneda" xfId="8" builtinId="4"/>
    <cellStyle name="Normal" xfId="0" builtinId="0"/>
    <cellStyle name="Normal 10" xfId="10"/>
    <cellStyle name="Normal 11" xfId="11"/>
    <cellStyle name="Normal 17" xfId="2"/>
    <cellStyle name="Normal 18" xfId="3"/>
    <cellStyle name="Normal 2" xfId="12"/>
    <cellStyle name="Normal 2 2" xfId="13"/>
    <cellStyle name="Normal 2 3" xfId="14"/>
    <cellStyle name="Normal 20" xfId="4"/>
    <cellStyle name="Normal 27" xfId="5"/>
    <cellStyle name="Normal 3" xfId="15"/>
    <cellStyle name="Normal 3 2" xfId="6"/>
    <cellStyle name="Normal 4" xfId="7"/>
    <cellStyle name="Normal 5" xfId="16"/>
    <cellStyle name="Normal 6" xfId="17"/>
    <cellStyle name="Normal 7" xfId="18"/>
    <cellStyle name="Normal 8" xfId="19"/>
    <cellStyle name="Normal 9" xfId="20"/>
    <cellStyle name="Porcentaje 2" xfId="21"/>
  </cellStyles>
  <dxfs count="11">
    <dxf>
      <font>
        <color auto="1"/>
      </font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strike val="0"/>
        <color auto="1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209550</xdr:colOff>
      <xdr:row>39</xdr:row>
      <xdr:rowOff>13034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77550" cy="7442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4</xdr:col>
      <xdr:colOff>600075</xdr:colOff>
      <xdr:row>5</xdr:row>
      <xdr:rowOff>180975</xdr:rowOff>
    </xdr:to>
    <xdr:pic>
      <xdr:nvPicPr>
        <xdr:cNvPr id="2" name="Picture 8" descr="Logo Iberdrol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" y="9525"/>
          <a:ext cx="1790700" cy="1123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324226\AppData\Local\Microsoft\Windows\Temporary%20Internet%20Files\Content.Outlook\CMAXAGOK\Copia%20de%20Anexo_Soriana%20BC%20xlsx%20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nexo Cargos"/>
      <sheetName val="Hoja1"/>
    </sheetNames>
    <sheetDataSet>
      <sheetData sheetId="0">
        <row r="1">
          <cell r="B1">
            <v>42795</v>
          </cell>
        </row>
        <row r="35">
          <cell r="B35">
            <v>244523.58866019294</v>
          </cell>
        </row>
      </sheetData>
      <sheetData sheetId="1">
        <row r="93">
          <cell r="G93">
            <v>244523.58866019294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76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.25"/>
  <cols>
    <col min="1" max="1" width="24.28515625" bestFit="1" customWidth="1"/>
    <col min="2" max="2" width="15.28515625" bestFit="1" customWidth="1"/>
    <col min="3" max="3" width="10.5703125" customWidth="1"/>
    <col min="4" max="4" width="13.28515625" customWidth="1"/>
    <col min="5" max="5" width="14.140625" customWidth="1"/>
    <col min="6" max="6" width="15" customWidth="1"/>
    <col min="7" max="7" width="14.28515625" customWidth="1"/>
    <col min="8" max="8" width="13.140625" customWidth="1"/>
    <col min="9" max="9" width="14.28515625" customWidth="1"/>
    <col min="10" max="10" width="13" customWidth="1"/>
    <col min="11" max="11" width="16.42578125" customWidth="1"/>
    <col min="12" max="12" width="13.85546875" customWidth="1"/>
    <col min="13" max="13" width="6.28515625" style="98" bestFit="1" customWidth="1"/>
    <col min="14" max="14" width="12.42578125" customWidth="1"/>
    <col min="15" max="15" width="17.140625" bestFit="1" customWidth="1"/>
    <col min="16" max="16" width="20.28515625" bestFit="1" customWidth="1"/>
  </cols>
  <sheetData>
    <row r="1" spans="1:16" x14ac:dyDescent="0.25">
      <c r="A1" s="124" t="s">
        <v>53</v>
      </c>
      <c r="B1" s="125">
        <v>17.87</v>
      </c>
      <c r="C1" s="6" t="s">
        <v>1</v>
      </c>
      <c r="D1" s="1" t="s">
        <v>0</v>
      </c>
      <c r="E1" s="2" t="s">
        <v>3</v>
      </c>
      <c r="F1" s="2" t="s">
        <v>6</v>
      </c>
      <c r="G1" s="5" t="s">
        <v>8</v>
      </c>
      <c r="H1" s="6" t="s">
        <v>4</v>
      </c>
      <c r="I1" s="7" t="s">
        <v>9</v>
      </c>
      <c r="J1" s="4" t="s">
        <v>10</v>
      </c>
      <c r="K1" s="9" t="s">
        <v>12</v>
      </c>
      <c r="L1" s="3" t="s">
        <v>16</v>
      </c>
      <c r="M1" s="3"/>
      <c r="N1" s="8" t="s">
        <v>15</v>
      </c>
      <c r="O1" s="8" t="s">
        <v>35</v>
      </c>
      <c r="P1" s="8" t="s">
        <v>42</v>
      </c>
    </row>
    <row r="2" spans="1:16" ht="15.75" thickBot="1" x14ac:dyDescent="0.3">
      <c r="B2" t="s">
        <v>14</v>
      </c>
      <c r="C2" s="26" t="s">
        <v>2</v>
      </c>
      <c r="D2" s="46" t="s">
        <v>13</v>
      </c>
      <c r="E2" s="27" t="s">
        <v>13</v>
      </c>
      <c r="F2" s="27" t="s">
        <v>7</v>
      </c>
      <c r="G2" s="28" t="s">
        <v>5</v>
      </c>
      <c r="H2" s="26" t="s">
        <v>5</v>
      </c>
      <c r="I2" s="46" t="s">
        <v>11</v>
      </c>
      <c r="J2" s="28" t="s">
        <v>11</v>
      </c>
      <c r="K2" s="46" t="s">
        <v>11</v>
      </c>
      <c r="L2" s="28" t="s">
        <v>11</v>
      </c>
      <c r="M2" s="28" t="s">
        <v>14</v>
      </c>
      <c r="N2" s="29" t="s">
        <v>11</v>
      </c>
      <c r="O2" s="29" t="s">
        <v>29</v>
      </c>
      <c r="P2" s="29" t="s">
        <v>11</v>
      </c>
    </row>
    <row r="3" spans="1:16" x14ac:dyDescent="0.25">
      <c r="A3" s="127">
        <v>42948</v>
      </c>
      <c r="B3" s="30">
        <v>1</v>
      </c>
      <c r="C3" s="31">
        <v>17.864599999999999</v>
      </c>
      <c r="D3" s="32">
        <v>3.2050000000000001</v>
      </c>
      <c r="E3" s="42">
        <f t="shared" ref="E3:E66" si="0">(D3*102%)+0.0059+(D3/(1-1.36%)-D3)</f>
        <v>3.3191889699918904</v>
      </c>
      <c r="F3" s="33">
        <v>8.5</v>
      </c>
      <c r="G3" s="34">
        <f t="shared" ref="G3:G66" si="1">F3*E3</f>
        <v>28.213106244931069</v>
      </c>
      <c r="H3" s="35">
        <v>2</v>
      </c>
      <c r="I3" s="36">
        <v>53.1</v>
      </c>
      <c r="J3" s="37">
        <v>2.6863000000000001</v>
      </c>
      <c r="K3" s="38">
        <f t="shared" ref="K3:K66" si="2">(G3+H3)*C3+I3+J3</f>
        <v>595.53135782319555</v>
      </c>
      <c r="L3" s="39">
        <v>692.02</v>
      </c>
      <c r="M3" s="108">
        <f t="shared" ref="M3:M66" si="3">B3</f>
        <v>1</v>
      </c>
      <c r="N3" s="40">
        <f t="shared" ref="N3:N66" si="4">IF(L3&lt;K3,0,K3)</f>
        <v>595.53135782319555</v>
      </c>
      <c r="O3" s="12">
        <v>4</v>
      </c>
      <c r="P3" s="40">
        <v>595.531357823196</v>
      </c>
    </row>
    <row r="4" spans="1:16" x14ac:dyDescent="0.25">
      <c r="A4" s="128"/>
      <c r="B4" s="41">
        <v>2</v>
      </c>
      <c r="C4" s="12">
        <f t="shared" ref="C4:C26" si="5">C3</f>
        <v>17.864599999999999</v>
      </c>
      <c r="D4" s="13">
        <f t="shared" ref="D4:D26" si="6">D3</f>
        <v>3.2050000000000001</v>
      </c>
      <c r="E4" s="43">
        <f t="shared" si="0"/>
        <v>3.3191889699918904</v>
      </c>
      <c r="F4" s="10">
        <v>8.5</v>
      </c>
      <c r="G4" s="11">
        <f t="shared" si="1"/>
        <v>28.213106244931069</v>
      </c>
      <c r="H4" s="12">
        <v>2</v>
      </c>
      <c r="I4" s="13">
        <v>53.1</v>
      </c>
      <c r="J4" s="14">
        <v>2.6863000000000001</v>
      </c>
      <c r="K4" s="15">
        <f t="shared" si="2"/>
        <v>595.53135782319555</v>
      </c>
      <c r="L4" s="16">
        <v>513.89</v>
      </c>
      <c r="M4" s="107">
        <f t="shared" si="3"/>
        <v>2</v>
      </c>
      <c r="N4" s="17">
        <f t="shared" si="4"/>
        <v>0</v>
      </c>
      <c r="O4" s="12">
        <v>0</v>
      </c>
      <c r="P4" s="17">
        <v>595.53135782319555</v>
      </c>
    </row>
    <row r="5" spans="1:16" x14ac:dyDescent="0.25">
      <c r="A5" s="128"/>
      <c r="B5" s="41">
        <v>3</v>
      </c>
      <c r="C5" s="12">
        <f t="shared" si="5"/>
        <v>17.864599999999999</v>
      </c>
      <c r="D5" s="13">
        <f t="shared" si="6"/>
        <v>3.2050000000000001</v>
      </c>
      <c r="E5" s="43">
        <f t="shared" si="0"/>
        <v>3.3191889699918904</v>
      </c>
      <c r="F5" s="10">
        <v>8.5</v>
      </c>
      <c r="G5" s="11">
        <f t="shared" si="1"/>
        <v>28.213106244931069</v>
      </c>
      <c r="H5" s="12">
        <v>2</v>
      </c>
      <c r="I5" s="13">
        <v>53.1</v>
      </c>
      <c r="J5" s="14">
        <v>2.6863000000000001</v>
      </c>
      <c r="K5" s="15">
        <f t="shared" si="2"/>
        <v>595.53135782319555</v>
      </c>
      <c r="L5" s="16">
        <v>488.78</v>
      </c>
      <c r="M5" s="107">
        <f t="shared" si="3"/>
        <v>3</v>
      </c>
      <c r="N5" s="17">
        <f t="shared" si="4"/>
        <v>0</v>
      </c>
      <c r="O5" s="12">
        <v>0</v>
      </c>
      <c r="P5" s="17">
        <v>595.53135782319555</v>
      </c>
    </row>
    <row r="6" spans="1:16" x14ac:dyDescent="0.25">
      <c r="A6" s="128"/>
      <c r="B6" s="41">
        <v>4</v>
      </c>
      <c r="C6" s="12">
        <f t="shared" si="5"/>
        <v>17.864599999999999</v>
      </c>
      <c r="D6" s="13">
        <f t="shared" si="6"/>
        <v>3.2050000000000001</v>
      </c>
      <c r="E6" s="43">
        <f t="shared" si="0"/>
        <v>3.3191889699918904</v>
      </c>
      <c r="F6" s="10">
        <v>8.5</v>
      </c>
      <c r="G6" s="11">
        <f t="shared" si="1"/>
        <v>28.213106244931069</v>
      </c>
      <c r="H6" s="12">
        <v>2</v>
      </c>
      <c r="I6" s="13">
        <v>53.1</v>
      </c>
      <c r="J6" s="14">
        <v>2.6863000000000001</v>
      </c>
      <c r="K6" s="15">
        <f t="shared" si="2"/>
        <v>595.53135782319555</v>
      </c>
      <c r="L6" s="16">
        <v>465.89</v>
      </c>
      <c r="M6" s="107">
        <f t="shared" si="3"/>
        <v>4</v>
      </c>
      <c r="N6" s="17">
        <f t="shared" si="4"/>
        <v>0</v>
      </c>
      <c r="O6" s="12">
        <v>0</v>
      </c>
      <c r="P6" s="17">
        <v>595.53135782319555</v>
      </c>
    </row>
    <row r="7" spans="1:16" x14ac:dyDescent="0.25">
      <c r="A7" s="128"/>
      <c r="B7" s="41">
        <v>5</v>
      </c>
      <c r="C7" s="12">
        <f t="shared" si="5"/>
        <v>17.864599999999999</v>
      </c>
      <c r="D7" s="13">
        <f t="shared" si="6"/>
        <v>3.2050000000000001</v>
      </c>
      <c r="E7" s="43">
        <f t="shared" si="0"/>
        <v>3.3191889699918904</v>
      </c>
      <c r="F7" s="10">
        <v>8.5</v>
      </c>
      <c r="G7" s="11">
        <f t="shared" si="1"/>
        <v>28.213106244931069</v>
      </c>
      <c r="H7" s="12">
        <v>2</v>
      </c>
      <c r="I7" s="13">
        <v>53.1</v>
      </c>
      <c r="J7" s="14">
        <v>2.6863000000000001</v>
      </c>
      <c r="K7" s="15">
        <f t="shared" si="2"/>
        <v>595.53135782319555</v>
      </c>
      <c r="L7" s="16">
        <v>454.22</v>
      </c>
      <c r="M7" s="107">
        <f t="shared" si="3"/>
        <v>5</v>
      </c>
      <c r="N7" s="17">
        <f t="shared" si="4"/>
        <v>0</v>
      </c>
      <c r="O7" s="12">
        <v>0</v>
      </c>
      <c r="P7" s="17">
        <v>595.53135782319555</v>
      </c>
    </row>
    <row r="8" spans="1:16" x14ac:dyDescent="0.25">
      <c r="A8" s="128"/>
      <c r="B8" s="41">
        <v>6</v>
      </c>
      <c r="C8" s="12">
        <f t="shared" si="5"/>
        <v>17.864599999999999</v>
      </c>
      <c r="D8" s="13">
        <f t="shared" si="6"/>
        <v>3.2050000000000001</v>
      </c>
      <c r="E8" s="43">
        <f t="shared" si="0"/>
        <v>3.3191889699918904</v>
      </c>
      <c r="F8" s="10">
        <v>8.5</v>
      </c>
      <c r="G8" s="11">
        <f t="shared" si="1"/>
        <v>28.213106244931069</v>
      </c>
      <c r="H8" s="12">
        <v>2</v>
      </c>
      <c r="I8" s="13">
        <v>53.1</v>
      </c>
      <c r="J8" s="14">
        <v>2.6863000000000001</v>
      </c>
      <c r="K8" s="15">
        <f t="shared" si="2"/>
        <v>595.53135782319555</v>
      </c>
      <c r="L8" s="16">
        <v>418.47</v>
      </c>
      <c r="M8" s="107">
        <f t="shared" si="3"/>
        <v>6</v>
      </c>
      <c r="N8" s="17">
        <f t="shared" si="4"/>
        <v>0</v>
      </c>
      <c r="O8" s="12">
        <v>0</v>
      </c>
      <c r="P8" s="17">
        <v>595.53135782319555</v>
      </c>
    </row>
    <row r="9" spans="1:16" x14ac:dyDescent="0.25">
      <c r="A9" s="128"/>
      <c r="B9" s="41">
        <v>7</v>
      </c>
      <c r="C9" s="12">
        <f t="shared" si="5"/>
        <v>17.864599999999999</v>
      </c>
      <c r="D9" s="13">
        <f t="shared" si="6"/>
        <v>3.2050000000000001</v>
      </c>
      <c r="E9" s="43">
        <f t="shared" si="0"/>
        <v>3.3191889699918904</v>
      </c>
      <c r="F9" s="10">
        <v>8.5</v>
      </c>
      <c r="G9" s="11">
        <f t="shared" si="1"/>
        <v>28.213106244931069</v>
      </c>
      <c r="H9" s="12">
        <v>2</v>
      </c>
      <c r="I9" s="13">
        <v>53.1</v>
      </c>
      <c r="J9" s="14">
        <v>2.6863000000000001</v>
      </c>
      <c r="K9" s="15">
        <f t="shared" si="2"/>
        <v>595.53135782319555</v>
      </c>
      <c r="L9" s="16">
        <v>419.23</v>
      </c>
      <c r="M9" s="107">
        <f t="shared" si="3"/>
        <v>7</v>
      </c>
      <c r="N9" s="17">
        <f t="shared" si="4"/>
        <v>0</v>
      </c>
      <c r="O9" s="12">
        <v>0</v>
      </c>
      <c r="P9" s="17">
        <v>595.53135782319555</v>
      </c>
    </row>
    <row r="10" spans="1:16" x14ac:dyDescent="0.25">
      <c r="A10" s="128"/>
      <c r="B10" s="41">
        <v>8</v>
      </c>
      <c r="C10" s="12">
        <f t="shared" si="5"/>
        <v>17.864599999999999</v>
      </c>
      <c r="D10" s="13">
        <f t="shared" si="6"/>
        <v>3.2050000000000001</v>
      </c>
      <c r="E10" s="43">
        <f t="shared" si="0"/>
        <v>3.3191889699918904</v>
      </c>
      <c r="F10" s="10">
        <v>8.5</v>
      </c>
      <c r="G10" s="11">
        <f t="shared" si="1"/>
        <v>28.213106244931069</v>
      </c>
      <c r="H10" s="12">
        <v>2</v>
      </c>
      <c r="I10" s="13">
        <v>53.1</v>
      </c>
      <c r="J10" s="14">
        <v>2.6863000000000001</v>
      </c>
      <c r="K10" s="15">
        <f t="shared" si="2"/>
        <v>595.53135782319555</v>
      </c>
      <c r="L10" s="16">
        <v>497.93</v>
      </c>
      <c r="M10" s="107">
        <f t="shared" si="3"/>
        <v>8</v>
      </c>
      <c r="N10" s="17">
        <f t="shared" si="4"/>
        <v>0</v>
      </c>
      <c r="O10" s="12">
        <v>0</v>
      </c>
      <c r="P10" s="17">
        <v>595.53135782319555</v>
      </c>
    </row>
    <row r="11" spans="1:16" x14ac:dyDescent="0.25">
      <c r="A11" s="128"/>
      <c r="B11" s="41">
        <v>9</v>
      </c>
      <c r="C11" s="12">
        <f t="shared" si="5"/>
        <v>17.864599999999999</v>
      </c>
      <c r="D11" s="13">
        <f t="shared" si="6"/>
        <v>3.2050000000000001</v>
      </c>
      <c r="E11" s="43">
        <f t="shared" si="0"/>
        <v>3.3191889699918904</v>
      </c>
      <c r="F11" s="10">
        <v>8.5</v>
      </c>
      <c r="G11" s="11">
        <f t="shared" si="1"/>
        <v>28.213106244931069</v>
      </c>
      <c r="H11" s="12">
        <v>2</v>
      </c>
      <c r="I11" s="13">
        <v>53.1</v>
      </c>
      <c r="J11" s="14">
        <v>2.6863000000000001</v>
      </c>
      <c r="K11" s="15">
        <f t="shared" si="2"/>
        <v>595.53135782319555</v>
      </c>
      <c r="L11" s="16">
        <v>687.09</v>
      </c>
      <c r="M11" s="107">
        <f t="shared" si="3"/>
        <v>9</v>
      </c>
      <c r="N11" s="17">
        <f t="shared" si="4"/>
        <v>595.53135782319555</v>
      </c>
      <c r="O11" s="12">
        <v>4</v>
      </c>
      <c r="P11" s="17">
        <v>595.53135782319555</v>
      </c>
    </row>
    <row r="12" spans="1:16" x14ac:dyDescent="0.25">
      <c r="A12" s="128"/>
      <c r="B12" s="41">
        <v>10</v>
      </c>
      <c r="C12" s="12">
        <f t="shared" si="5"/>
        <v>17.864599999999999</v>
      </c>
      <c r="D12" s="13">
        <f t="shared" si="6"/>
        <v>3.2050000000000001</v>
      </c>
      <c r="E12" s="43">
        <f t="shared" si="0"/>
        <v>3.3191889699918904</v>
      </c>
      <c r="F12" s="10">
        <v>8.5</v>
      </c>
      <c r="G12" s="11">
        <f t="shared" si="1"/>
        <v>28.213106244931069</v>
      </c>
      <c r="H12" s="12">
        <v>2</v>
      </c>
      <c r="I12" s="13">
        <v>53.1</v>
      </c>
      <c r="J12" s="14">
        <v>2.6863000000000001</v>
      </c>
      <c r="K12" s="15">
        <f t="shared" si="2"/>
        <v>595.53135782319555</v>
      </c>
      <c r="L12" s="16">
        <v>645.52</v>
      </c>
      <c r="M12" s="107">
        <f t="shared" si="3"/>
        <v>10</v>
      </c>
      <c r="N12" s="17">
        <f t="shared" si="4"/>
        <v>595.53135782319555</v>
      </c>
      <c r="O12" s="12">
        <v>4</v>
      </c>
      <c r="P12" s="17">
        <v>595.53135782319555</v>
      </c>
    </row>
    <row r="13" spans="1:16" x14ac:dyDescent="0.25">
      <c r="A13" s="128"/>
      <c r="B13" s="41">
        <v>11</v>
      </c>
      <c r="C13" s="12">
        <f t="shared" si="5"/>
        <v>17.864599999999999</v>
      </c>
      <c r="D13" s="13">
        <f t="shared" si="6"/>
        <v>3.2050000000000001</v>
      </c>
      <c r="E13" s="43">
        <f t="shared" si="0"/>
        <v>3.3191889699918904</v>
      </c>
      <c r="F13" s="10">
        <v>8.5</v>
      </c>
      <c r="G13" s="11">
        <f t="shared" si="1"/>
        <v>28.213106244931069</v>
      </c>
      <c r="H13" s="12">
        <v>2</v>
      </c>
      <c r="I13" s="13">
        <v>53.1</v>
      </c>
      <c r="J13" s="14">
        <v>2.6863000000000001</v>
      </c>
      <c r="K13" s="15">
        <f t="shared" si="2"/>
        <v>595.53135782319555</v>
      </c>
      <c r="L13" s="16">
        <v>674.94</v>
      </c>
      <c r="M13" s="107">
        <f t="shared" si="3"/>
        <v>11</v>
      </c>
      <c r="N13" s="17">
        <f t="shared" si="4"/>
        <v>595.53135782319555</v>
      </c>
      <c r="O13" s="12">
        <v>4</v>
      </c>
      <c r="P13" s="17">
        <v>595.53135782319555</v>
      </c>
    </row>
    <row r="14" spans="1:16" x14ac:dyDescent="0.25">
      <c r="A14" s="128"/>
      <c r="B14" s="41">
        <v>12</v>
      </c>
      <c r="C14" s="12">
        <f t="shared" si="5"/>
        <v>17.864599999999999</v>
      </c>
      <c r="D14" s="13">
        <f t="shared" si="6"/>
        <v>3.2050000000000001</v>
      </c>
      <c r="E14" s="43">
        <f t="shared" si="0"/>
        <v>3.3191889699918904</v>
      </c>
      <c r="F14" s="10">
        <v>8.5</v>
      </c>
      <c r="G14" s="11">
        <f t="shared" si="1"/>
        <v>28.213106244931069</v>
      </c>
      <c r="H14" s="12">
        <v>2</v>
      </c>
      <c r="I14" s="13">
        <v>53.1</v>
      </c>
      <c r="J14" s="14">
        <v>2.6863000000000001</v>
      </c>
      <c r="K14" s="15">
        <f t="shared" si="2"/>
        <v>595.53135782319555</v>
      </c>
      <c r="L14" s="16">
        <v>701.38</v>
      </c>
      <c r="M14" s="107">
        <f t="shared" si="3"/>
        <v>12</v>
      </c>
      <c r="N14" s="17">
        <f t="shared" si="4"/>
        <v>595.53135782319555</v>
      </c>
      <c r="O14" s="12">
        <v>4</v>
      </c>
      <c r="P14" s="17">
        <v>595.53135782319555</v>
      </c>
    </row>
    <row r="15" spans="1:16" x14ac:dyDescent="0.25">
      <c r="A15" s="128"/>
      <c r="B15" s="41">
        <v>13</v>
      </c>
      <c r="C15" s="12">
        <f t="shared" si="5"/>
        <v>17.864599999999999</v>
      </c>
      <c r="D15" s="13">
        <f t="shared" si="6"/>
        <v>3.2050000000000001</v>
      </c>
      <c r="E15" s="43">
        <f t="shared" si="0"/>
        <v>3.3191889699918904</v>
      </c>
      <c r="F15" s="10">
        <v>8.5</v>
      </c>
      <c r="G15" s="11">
        <f t="shared" si="1"/>
        <v>28.213106244931069</v>
      </c>
      <c r="H15" s="12">
        <v>2</v>
      </c>
      <c r="I15" s="13">
        <v>53.1</v>
      </c>
      <c r="J15" s="14">
        <v>2.6863000000000001</v>
      </c>
      <c r="K15" s="15">
        <f t="shared" si="2"/>
        <v>595.53135782319555</v>
      </c>
      <c r="L15" s="16">
        <v>700.53</v>
      </c>
      <c r="M15" s="107">
        <f t="shared" si="3"/>
        <v>13</v>
      </c>
      <c r="N15" s="17">
        <f t="shared" si="4"/>
        <v>595.53135782319555</v>
      </c>
      <c r="O15" s="12">
        <v>4</v>
      </c>
      <c r="P15" s="17">
        <v>595.53135782319555</v>
      </c>
    </row>
    <row r="16" spans="1:16" x14ac:dyDescent="0.25">
      <c r="A16" s="128"/>
      <c r="B16" s="41">
        <v>14</v>
      </c>
      <c r="C16" s="12">
        <f t="shared" si="5"/>
        <v>17.864599999999999</v>
      </c>
      <c r="D16" s="13">
        <f t="shared" si="6"/>
        <v>3.2050000000000001</v>
      </c>
      <c r="E16" s="43">
        <f t="shared" si="0"/>
        <v>3.3191889699918904</v>
      </c>
      <c r="F16" s="10">
        <v>8.5</v>
      </c>
      <c r="G16" s="11">
        <f t="shared" si="1"/>
        <v>28.213106244931069</v>
      </c>
      <c r="H16" s="12">
        <v>2</v>
      </c>
      <c r="I16" s="13">
        <v>53.1</v>
      </c>
      <c r="J16" s="14">
        <v>2.6863000000000001</v>
      </c>
      <c r="K16" s="15">
        <f t="shared" si="2"/>
        <v>595.53135782319555</v>
      </c>
      <c r="L16" s="16">
        <v>700.39</v>
      </c>
      <c r="M16" s="107">
        <f t="shared" si="3"/>
        <v>14</v>
      </c>
      <c r="N16" s="17">
        <f t="shared" si="4"/>
        <v>595.53135782319555</v>
      </c>
      <c r="O16" s="12">
        <v>4</v>
      </c>
      <c r="P16" s="17">
        <v>595.53135782319555</v>
      </c>
    </row>
    <row r="17" spans="1:16" x14ac:dyDescent="0.25">
      <c r="A17" s="128"/>
      <c r="B17" s="41">
        <v>15</v>
      </c>
      <c r="C17" s="12">
        <f t="shared" si="5"/>
        <v>17.864599999999999</v>
      </c>
      <c r="D17" s="13">
        <f t="shared" si="6"/>
        <v>3.2050000000000001</v>
      </c>
      <c r="E17" s="43">
        <f t="shared" si="0"/>
        <v>3.3191889699918904</v>
      </c>
      <c r="F17" s="10">
        <v>8.5</v>
      </c>
      <c r="G17" s="11">
        <f t="shared" si="1"/>
        <v>28.213106244931069</v>
      </c>
      <c r="H17" s="12">
        <v>2</v>
      </c>
      <c r="I17" s="13">
        <v>53.1</v>
      </c>
      <c r="J17" s="14">
        <v>2.6863000000000001</v>
      </c>
      <c r="K17" s="15">
        <f t="shared" si="2"/>
        <v>595.53135782319555</v>
      </c>
      <c r="L17" s="16">
        <v>695.29</v>
      </c>
      <c r="M17" s="107">
        <f t="shared" si="3"/>
        <v>15</v>
      </c>
      <c r="N17" s="17">
        <f t="shared" si="4"/>
        <v>595.53135782319555</v>
      </c>
      <c r="O17" s="12">
        <v>4</v>
      </c>
      <c r="P17" s="17">
        <v>595.53135782319555</v>
      </c>
    </row>
    <row r="18" spans="1:16" x14ac:dyDescent="0.25">
      <c r="A18" s="128"/>
      <c r="B18" s="41">
        <v>16</v>
      </c>
      <c r="C18" s="12">
        <f t="shared" si="5"/>
        <v>17.864599999999999</v>
      </c>
      <c r="D18" s="13">
        <f t="shared" si="6"/>
        <v>3.2050000000000001</v>
      </c>
      <c r="E18" s="43">
        <f t="shared" si="0"/>
        <v>3.3191889699918904</v>
      </c>
      <c r="F18" s="10">
        <v>8.5</v>
      </c>
      <c r="G18" s="11">
        <f t="shared" si="1"/>
        <v>28.213106244931069</v>
      </c>
      <c r="H18" s="12">
        <v>2</v>
      </c>
      <c r="I18" s="13">
        <v>53.1</v>
      </c>
      <c r="J18" s="14">
        <v>2.6863000000000001</v>
      </c>
      <c r="K18" s="15">
        <f t="shared" si="2"/>
        <v>595.53135782319555</v>
      </c>
      <c r="L18" s="16">
        <v>700.23</v>
      </c>
      <c r="M18" s="107">
        <f t="shared" si="3"/>
        <v>16</v>
      </c>
      <c r="N18" s="17">
        <f t="shared" si="4"/>
        <v>595.53135782319555</v>
      </c>
      <c r="O18" s="12">
        <v>4</v>
      </c>
      <c r="P18" s="17">
        <v>595.53135782319555</v>
      </c>
    </row>
    <row r="19" spans="1:16" x14ac:dyDescent="0.25">
      <c r="A19" s="128"/>
      <c r="B19" s="41">
        <v>17</v>
      </c>
      <c r="C19" s="12">
        <f t="shared" si="5"/>
        <v>17.864599999999999</v>
      </c>
      <c r="D19" s="13">
        <f t="shared" si="6"/>
        <v>3.2050000000000001</v>
      </c>
      <c r="E19" s="43">
        <f t="shared" si="0"/>
        <v>3.3191889699918904</v>
      </c>
      <c r="F19" s="10">
        <v>8.5</v>
      </c>
      <c r="G19" s="11">
        <f t="shared" si="1"/>
        <v>28.213106244931069</v>
      </c>
      <c r="H19" s="12">
        <v>2</v>
      </c>
      <c r="I19" s="13">
        <v>53.1</v>
      </c>
      <c r="J19" s="14">
        <v>2.6863000000000001</v>
      </c>
      <c r="K19" s="15">
        <f t="shared" si="2"/>
        <v>595.53135782319555</v>
      </c>
      <c r="L19" s="16">
        <v>700.23</v>
      </c>
      <c r="M19" s="107">
        <f t="shared" si="3"/>
        <v>17</v>
      </c>
      <c r="N19" s="17">
        <f t="shared" si="4"/>
        <v>595.53135782319555</v>
      </c>
      <c r="O19" s="12">
        <v>4</v>
      </c>
      <c r="P19" s="17">
        <v>595.53135782319555</v>
      </c>
    </row>
    <row r="20" spans="1:16" x14ac:dyDescent="0.25">
      <c r="A20" s="128"/>
      <c r="B20" s="41">
        <v>18</v>
      </c>
      <c r="C20" s="12">
        <f t="shared" si="5"/>
        <v>17.864599999999999</v>
      </c>
      <c r="D20" s="13">
        <f t="shared" si="6"/>
        <v>3.2050000000000001</v>
      </c>
      <c r="E20" s="43">
        <f t="shared" si="0"/>
        <v>3.3191889699918904</v>
      </c>
      <c r="F20" s="10">
        <v>8.5</v>
      </c>
      <c r="G20" s="11">
        <f t="shared" si="1"/>
        <v>28.213106244931069</v>
      </c>
      <c r="H20" s="12">
        <v>2</v>
      </c>
      <c r="I20" s="13">
        <v>53.1</v>
      </c>
      <c r="J20" s="14">
        <v>2.6863000000000001</v>
      </c>
      <c r="K20" s="15">
        <f t="shared" si="2"/>
        <v>595.53135782319555</v>
      </c>
      <c r="L20" s="16">
        <v>864.68</v>
      </c>
      <c r="M20" s="107">
        <f t="shared" si="3"/>
        <v>18</v>
      </c>
      <c r="N20" s="17">
        <f t="shared" si="4"/>
        <v>595.53135782319555</v>
      </c>
      <c r="O20" s="12">
        <v>4</v>
      </c>
      <c r="P20" s="17">
        <v>595.53135782319555</v>
      </c>
    </row>
    <row r="21" spans="1:16" x14ac:dyDescent="0.25">
      <c r="A21" s="128"/>
      <c r="B21" s="41">
        <v>19</v>
      </c>
      <c r="C21" s="12">
        <f t="shared" si="5"/>
        <v>17.864599999999999</v>
      </c>
      <c r="D21" s="13">
        <f t="shared" si="6"/>
        <v>3.2050000000000001</v>
      </c>
      <c r="E21" s="43">
        <f t="shared" si="0"/>
        <v>3.3191889699918904</v>
      </c>
      <c r="F21" s="10">
        <v>8.5</v>
      </c>
      <c r="G21" s="11">
        <f t="shared" si="1"/>
        <v>28.213106244931069</v>
      </c>
      <c r="H21" s="12">
        <v>2</v>
      </c>
      <c r="I21" s="13">
        <v>53.1</v>
      </c>
      <c r="J21" s="14">
        <v>2.6863000000000001</v>
      </c>
      <c r="K21" s="15">
        <f t="shared" si="2"/>
        <v>595.53135782319555</v>
      </c>
      <c r="L21" s="16">
        <v>867.91</v>
      </c>
      <c r="M21" s="107">
        <f t="shared" si="3"/>
        <v>19</v>
      </c>
      <c r="N21" s="17">
        <f t="shared" si="4"/>
        <v>595.53135782319555</v>
      </c>
      <c r="O21" s="12">
        <v>4</v>
      </c>
      <c r="P21" s="17">
        <v>595.53135782319555</v>
      </c>
    </row>
    <row r="22" spans="1:16" x14ac:dyDescent="0.25">
      <c r="A22" s="128"/>
      <c r="B22" s="41">
        <v>20</v>
      </c>
      <c r="C22" s="12">
        <f t="shared" si="5"/>
        <v>17.864599999999999</v>
      </c>
      <c r="D22" s="13">
        <f t="shared" si="6"/>
        <v>3.2050000000000001</v>
      </c>
      <c r="E22" s="43">
        <f t="shared" si="0"/>
        <v>3.3191889699918904</v>
      </c>
      <c r="F22" s="10">
        <v>8.5</v>
      </c>
      <c r="G22" s="11">
        <f t="shared" si="1"/>
        <v>28.213106244931069</v>
      </c>
      <c r="H22" s="12">
        <v>2</v>
      </c>
      <c r="I22" s="13">
        <v>53.1</v>
      </c>
      <c r="J22" s="14">
        <v>2.6863000000000001</v>
      </c>
      <c r="K22" s="15">
        <f t="shared" si="2"/>
        <v>595.53135782319555</v>
      </c>
      <c r="L22" s="16">
        <v>871.27</v>
      </c>
      <c r="M22" s="107">
        <f t="shared" si="3"/>
        <v>20</v>
      </c>
      <c r="N22" s="17">
        <f t="shared" si="4"/>
        <v>595.53135782319555</v>
      </c>
      <c r="O22" s="12">
        <v>4</v>
      </c>
      <c r="P22" s="17">
        <v>595.53135782319555</v>
      </c>
    </row>
    <row r="23" spans="1:16" x14ac:dyDescent="0.25">
      <c r="A23" s="128"/>
      <c r="B23" s="41">
        <v>21</v>
      </c>
      <c r="C23" s="12">
        <f t="shared" si="5"/>
        <v>17.864599999999999</v>
      </c>
      <c r="D23" s="13">
        <f t="shared" si="6"/>
        <v>3.2050000000000001</v>
      </c>
      <c r="E23" s="43">
        <f t="shared" si="0"/>
        <v>3.3191889699918904</v>
      </c>
      <c r="F23" s="10">
        <v>8.5</v>
      </c>
      <c r="G23" s="11">
        <f t="shared" si="1"/>
        <v>28.213106244931069</v>
      </c>
      <c r="H23" s="12">
        <v>2</v>
      </c>
      <c r="I23" s="13">
        <v>53.1</v>
      </c>
      <c r="J23" s="14">
        <v>2.6863000000000001</v>
      </c>
      <c r="K23" s="15">
        <f t="shared" si="2"/>
        <v>595.53135782319555</v>
      </c>
      <c r="L23" s="16">
        <v>873.36</v>
      </c>
      <c r="M23" s="107">
        <f t="shared" si="3"/>
        <v>21</v>
      </c>
      <c r="N23" s="17">
        <f t="shared" si="4"/>
        <v>595.53135782319555</v>
      </c>
      <c r="O23" s="12">
        <v>4</v>
      </c>
      <c r="P23" s="17">
        <v>595.53135782319555</v>
      </c>
    </row>
    <row r="24" spans="1:16" x14ac:dyDescent="0.25">
      <c r="A24" s="128"/>
      <c r="B24" s="41">
        <v>22</v>
      </c>
      <c r="C24" s="12">
        <f t="shared" si="5"/>
        <v>17.864599999999999</v>
      </c>
      <c r="D24" s="13">
        <f t="shared" si="6"/>
        <v>3.2050000000000001</v>
      </c>
      <c r="E24" s="43">
        <f t="shared" si="0"/>
        <v>3.3191889699918904</v>
      </c>
      <c r="F24" s="10">
        <v>8.5</v>
      </c>
      <c r="G24" s="11">
        <f t="shared" si="1"/>
        <v>28.213106244931069</v>
      </c>
      <c r="H24" s="12">
        <v>2</v>
      </c>
      <c r="I24" s="13">
        <v>53.1</v>
      </c>
      <c r="J24" s="14">
        <v>2.6863000000000001</v>
      </c>
      <c r="K24" s="15">
        <f t="shared" si="2"/>
        <v>595.53135782319555</v>
      </c>
      <c r="L24" s="16">
        <v>699.94</v>
      </c>
      <c r="M24" s="107">
        <f t="shared" si="3"/>
        <v>22</v>
      </c>
      <c r="N24" s="17">
        <f t="shared" si="4"/>
        <v>595.53135782319555</v>
      </c>
      <c r="O24" s="12">
        <v>4</v>
      </c>
      <c r="P24" s="17">
        <v>595.53135782319555</v>
      </c>
    </row>
    <row r="25" spans="1:16" x14ac:dyDescent="0.25">
      <c r="A25" s="128"/>
      <c r="B25" s="41">
        <v>23</v>
      </c>
      <c r="C25" s="12">
        <f t="shared" si="5"/>
        <v>17.864599999999999</v>
      </c>
      <c r="D25" s="13">
        <f t="shared" si="6"/>
        <v>3.2050000000000001</v>
      </c>
      <c r="E25" s="43">
        <f t="shared" si="0"/>
        <v>3.3191889699918904</v>
      </c>
      <c r="F25" s="10">
        <v>8.5</v>
      </c>
      <c r="G25" s="11">
        <f t="shared" si="1"/>
        <v>28.213106244931069</v>
      </c>
      <c r="H25" s="12">
        <v>2</v>
      </c>
      <c r="I25" s="13">
        <v>53.1</v>
      </c>
      <c r="J25" s="14">
        <v>2.6863000000000001</v>
      </c>
      <c r="K25" s="15">
        <f t="shared" si="2"/>
        <v>595.53135782319555</v>
      </c>
      <c r="L25" s="16">
        <v>669.41</v>
      </c>
      <c r="M25" s="107">
        <f t="shared" si="3"/>
        <v>23</v>
      </c>
      <c r="N25" s="17">
        <f t="shared" si="4"/>
        <v>595.53135782319555</v>
      </c>
      <c r="O25" s="12">
        <v>4</v>
      </c>
      <c r="P25" s="17">
        <v>595.53135782319555</v>
      </c>
    </row>
    <row r="26" spans="1:16" ht="15.75" thickBot="1" x14ac:dyDescent="0.3">
      <c r="A26" s="129"/>
      <c r="B26" s="45">
        <v>24</v>
      </c>
      <c r="C26" s="18">
        <f t="shared" si="5"/>
        <v>17.864599999999999</v>
      </c>
      <c r="D26" s="19">
        <f t="shared" si="6"/>
        <v>3.2050000000000001</v>
      </c>
      <c r="E26" s="44">
        <f t="shared" si="0"/>
        <v>3.3191889699918904</v>
      </c>
      <c r="F26" s="20">
        <v>8.5</v>
      </c>
      <c r="G26" s="21">
        <f t="shared" si="1"/>
        <v>28.213106244931069</v>
      </c>
      <c r="H26" s="18">
        <v>2</v>
      </c>
      <c r="I26" s="19">
        <v>53.1</v>
      </c>
      <c r="J26" s="22">
        <v>2.6863000000000001</v>
      </c>
      <c r="K26" s="23">
        <f t="shared" si="2"/>
        <v>595.53135782319555</v>
      </c>
      <c r="L26" s="24">
        <v>694.62</v>
      </c>
      <c r="M26" s="106">
        <f t="shared" si="3"/>
        <v>24</v>
      </c>
      <c r="N26" s="25">
        <f t="shared" si="4"/>
        <v>595.53135782319555</v>
      </c>
      <c r="O26" s="18">
        <v>4</v>
      </c>
      <c r="P26" s="25">
        <v>595.53135782319555</v>
      </c>
    </row>
    <row r="27" spans="1:16" x14ac:dyDescent="0.25">
      <c r="A27" s="127">
        <f>A3+1</f>
        <v>42949</v>
      </c>
      <c r="B27" s="30">
        <v>1</v>
      </c>
      <c r="C27" s="31">
        <v>17.8108</v>
      </c>
      <c r="D27" s="32">
        <v>3.18</v>
      </c>
      <c r="E27" s="42">
        <f t="shared" si="0"/>
        <v>3.2933442822384431</v>
      </c>
      <c r="F27" s="33">
        <v>8.5</v>
      </c>
      <c r="G27" s="34">
        <f t="shared" si="1"/>
        <v>27.993426399026767</v>
      </c>
      <c r="H27" s="35">
        <v>2</v>
      </c>
      <c r="I27" s="36">
        <v>53.1</v>
      </c>
      <c r="J27" s="37">
        <v>2.6863000000000001</v>
      </c>
      <c r="K27" s="38">
        <f t="shared" si="2"/>
        <v>589.99321890778594</v>
      </c>
      <c r="L27" s="39">
        <v>541.51</v>
      </c>
      <c r="M27" s="108">
        <f t="shared" si="3"/>
        <v>1</v>
      </c>
      <c r="N27" s="40">
        <f t="shared" si="4"/>
        <v>0</v>
      </c>
      <c r="O27" s="12">
        <v>0</v>
      </c>
      <c r="P27" s="40">
        <v>589.99321890778594</v>
      </c>
    </row>
    <row r="28" spans="1:16" x14ac:dyDescent="0.25">
      <c r="A28" s="128"/>
      <c r="B28" s="41">
        <v>2</v>
      </c>
      <c r="C28" s="12">
        <f t="shared" ref="C28:C50" si="7">C27</f>
        <v>17.8108</v>
      </c>
      <c r="D28" s="13">
        <f t="shared" ref="D28:D50" si="8">D27</f>
        <v>3.18</v>
      </c>
      <c r="E28" s="43">
        <f t="shared" si="0"/>
        <v>3.2933442822384431</v>
      </c>
      <c r="F28" s="10">
        <v>8.5</v>
      </c>
      <c r="G28" s="11">
        <f t="shared" si="1"/>
        <v>27.993426399026767</v>
      </c>
      <c r="H28" s="12">
        <v>2</v>
      </c>
      <c r="I28" s="13">
        <v>53.1</v>
      </c>
      <c r="J28" s="14">
        <v>2.6863000000000001</v>
      </c>
      <c r="K28" s="15">
        <f t="shared" si="2"/>
        <v>589.99321890778594</v>
      </c>
      <c r="L28" s="16">
        <v>749.09</v>
      </c>
      <c r="M28" s="107">
        <f t="shared" si="3"/>
        <v>2</v>
      </c>
      <c r="N28" s="17">
        <f t="shared" si="4"/>
        <v>589.99321890778594</v>
      </c>
      <c r="O28" s="12">
        <v>4</v>
      </c>
      <c r="P28" s="17">
        <v>589.99321890778594</v>
      </c>
    </row>
    <row r="29" spans="1:16" x14ac:dyDescent="0.25">
      <c r="A29" s="128"/>
      <c r="B29" s="41">
        <v>3</v>
      </c>
      <c r="C29" s="12">
        <f t="shared" si="7"/>
        <v>17.8108</v>
      </c>
      <c r="D29" s="13">
        <f t="shared" si="8"/>
        <v>3.18</v>
      </c>
      <c r="E29" s="43">
        <f t="shared" si="0"/>
        <v>3.2933442822384431</v>
      </c>
      <c r="F29" s="10">
        <v>8.5</v>
      </c>
      <c r="G29" s="11">
        <f t="shared" si="1"/>
        <v>27.993426399026767</v>
      </c>
      <c r="H29" s="12">
        <v>2</v>
      </c>
      <c r="I29" s="13">
        <v>53.1</v>
      </c>
      <c r="J29" s="14">
        <v>2.6863000000000001</v>
      </c>
      <c r="K29" s="15">
        <f t="shared" si="2"/>
        <v>589.99321890778594</v>
      </c>
      <c r="L29" s="16">
        <v>514.17999999999995</v>
      </c>
      <c r="M29" s="107">
        <f t="shared" si="3"/>
        <v>3</v>
      </c>
      <c r="N29" s="17">
        <f t="shared" si="4"/>
        <v>0</v>
      </c>
      <c r="O29" s="12">
        <v>0</v>
      </c>
      <c r="P29" s="17">
        <v>589.99321890778594</v>
      </c>
    </row>
    <row r="30" spans="1:16" x14ac:dyDescent="0.25">
      <c r="A30" s="128"/>
      <c r="B30" s="41">
        <v>4</v>
      </c>
      <c r="C30" s="12">
        <f t="shared" si="7"/>
        <v>17.8108</v>
      </c>
      <c r="D30" s="13">
        <f t="shared" si="8"/>
        <v>3.18</v>
      </c>
      <c r="E30" s="43">
        <f t="shared" si="0"/>
        <v>3.2933442822384431</v>
      </c>
      <c r="F30" s="10">
        <v>8.5</v>
      </c>
      <c r="G30" s="11">
        <f t="shared" si="1"/>
        <v>27.993426399026767</v>
      </c>
      <c r="H30" s="12">
        <v>2</v>
      </c>
      <c r="I30" s="13">
        <v>53.1</v>
      </c>
      <c r="J30" s="14">
        <v>2.6863000000000001</v>
      </c>
      <c r="K30" s="15">
        <f t="shared" si="2"/>
        <v>589.99321890778594</v>
      </c>
      <c r="L30" s="16">
        <v>502.71</v>
      </c>
      <c r="M30" s="107">
        <f t="shared" si="3"/>
        <v>4</v>
      </c>
      <c r="N30" s="17">
        <f t="shared" si="4"/>
        <v>0</v>
      </c>
      <c r="O30" s="12">
        <v>0</v>
      </c>
      <c r="P30" s="17">
        <v>589.99321890778594</v>
      </c>
    </row>
    <row r="31" spans="1:16" x14ac:dyDescent="0.25">
      <c r="A31" s="128"/>
      <c r="B31" s="41">
        <v>5</v>
      </c>
      <c r="C31" s="12">
        <f t="shared" si="7"/>
        <v>17.8108</v>
      </c>
      <c r="D31" s="13">
        <f t="shared" si="8"/>
        <v>3.18</v>
      </c>
      <c r="E31" s="43">
        <f t="shared" si="0"/>
        <v>3.2933442822384431</v>
      </c>
      <c r="F31" s="10">
        <v>8.5</v>
      </c>
      <c r="G31" s="11">
        <f t="shared" si="1"/>
        <v>27.993426399026767</v>
      </c>
      <c r="H31" s="12">
        <v>2</v>
      </c>
      <c r="I31" s="13">
        <v>53.1</v>
      </c>
      <c r="J31" s="14">
        <v>2.6863000000000001</v>
      </c>
      <c r="K31" s="15">
        <f t="shared" si="2"/>
        <v>589.99321890778594</v>
      </c>
      <c r="L31" s="16">
        <v>498.85</v>
      </c>
      <c r="M31" s="107">
        <f t="shared" si="3"/>
        <v>5</v>
      </c>
      <c r="N31" s="17">
        <f t="shared" si="4"/>
        <v>0</v>
      </c>
      <c r="O31" s="12">
        <v>0</v>
      </c>
      <c r="P31" s="17">
        <v>589.99321890778594</v>
      </c>
    </row>
    <row r="32" spans="1:16" x14ac:dyDescent="0.25">
      <c r="A32" s="128"/>
      <c r="B32" s="41">
        <v>6</v>
      </c>
      <c r="C32" s="12">
        <f t="shared" si="7"/>
        <v>17.8108</v>
      </c>
      <c r="D32" s="13">
        <f t="shared" si="8"/>
        <v>3.18</v>
      </c>
      <c r="E32" s="43">
        <f t="shared" si="0"/>
        <v>3.2933442822384431</v>
      </c>
      <c r="F32" s="10">
        <v>8.5</v>
      </c>
      <c r="G32" s="11">
        <f t="shared" si="1"/>
        <v>27.993426399026767</v>
      </c>
      <c r="H32" s="12">
        <v>2</v>
      </c>
      <c r="I32" s="13">
        <v>53.1</v>
      </c>
      <c r="J32" s="14">
        <v>2.6863000000000001</v>
      </c>
      <c r="K32" s="15">
        <f t="shared" si="2"/>
        <v>589.99321890778594</v>
      </c>
      <c r="L32" s="16">
        <v>494.59</v>
      </c>
      <c r="M32" s="107">
        <f t="shared" si="3"/>
        <v>6</v>
      </c>
      <c r="N32" s="17">
        <f t="shared" si="4"/>
        <v>0</v>
      </c>
      <c r="O32" s="12">
        <v>0</v>
      </c>
      <c r="P32" s="17">
        <v>589.99321890778594</v>
      </c>
    </row>
    <row r="33" spans="1:16" x14ac:dyDescent="0.25">
      <c r="A33" s="128"/>
      <c r="B33" s="41">
        <v>7</v>
      </c>
      <c r="C33" s="12">
        <f t="shared" si="7"/>
        <v>17.8108</v>
      </c>
      <c r="D33" s="13">
        <f t="shared" si="8"/>
        <v>3.18</v>
      </c>
      <c r="E33" s="43">
        <f t="shared" si="0"/>
        <v>3.2933442822384431</v>
      </c>
      <c r="F33" s="10">
        <v>8.5</v>
      </c>
      <c r="G33" s="11">
        <f t="shared" si="1"/>
        <v>27.993426399026767</v>
      </c>
      <c r="H33" s="12">
        <v>2</v>
      </c>
      <c r="I33" s="13">
        <v>53.1</v>
      </c>
      <c r="J33" s="14">
        <v>2.6863000000000001</v>
      </c>
      <c r="K33" s="15">
        <f t="shared" si="2"/>
        <v>589.99321890778594</v>
      </c>
      <c r="L33" s="16">
        <v>487.55</v>
      </c>
      <c r="M33" s="107">
        <f t="shared" si="3"/>
        <v>7</v>
      </c>
      <c r="N33" s="17">
        <f t="shared" si="4"/>
        <v>0</v>
      </c>
      <c r="O33" s="12">
        <v>0</v>
      </c>
      <c r="P33" s="17">
        <v>589.99321890778594</v>
      </c>
    </row>
    <row r="34" spans="1:16" x14ac:dyDescent="0.25">
      <c r="A34" s="128"/>
      <c r="B34" s="41">
        <v>8</v>
      </c>
      <c r="C34" s="12">
        <f t="shared" si="7"/>
        <v>17.8108</v>
      </c>
      <c r="D34" s="13">
        <f t="shared" si="8"/>
        <v>3.18</v>
      </c>
      <c r="E34" s="43">
        <f t="shared" si="0"/>
        <v>3.2933442822384431</v>
      </c>
      <c r="F34" s="10">
        <v>8.5</v>
      </c>
      <c r="G34" s="11">
        <f t="shared" si="1"/>
        <v>27.993426399026767</v>
      </c>
      <c r="H34" s="12">
        <v>2</v>
      </c>
      <c r="I34" s="13">
        <v>53.1</v>
      </c>
      <c r="J34" s="14">
        <v>2.6863000000000001</v>
      </c>
      <c r="K34" s="15">
        <f t="shared" si="2"/>
        <v>589.99321890778594</v>
      </c>
      <c r="L34" s="16">
        <v>534.98</v>
      </c>
      <c r="M34" s="107">
        <f t="shared" si="3"/>
        <v>8</v>
      </c>
      <c r="N34" s="17">
        <f t="shared" si="4"/>
        <v>0</v>
      </c>
      <c r="O34" s="12">
        <v>0</v>
      </c>
      <c r="P34" s="17">
        <v>589.99321890778594</v>
      </c>
    </row>
    <row r="35" spans="1:16" x14ac:dyDescent="0.25">
      <c r="A35" s="128"/>
      <c r="B35" s="41">
        <v>9</v>
      </c>
      <c r="C35" s="12">
        <f t="shared" si="7"/>
        <v>17.8108</v>
      </c>
      <c r="D35" s="13">
        <f t="shared" si="8"/>
        <v>3.18</v>
      </c>
      <c r="E35" s="43">
        <f t="shared" si="0"/>
        <v>3.2933442822384431</v>
      </c>
      <c r="F35" s="10">
        <v>8.5</v>
      </c>
      <c r="G35" s="11">
        <f t="shared" si="1"/>
        <v>27.993426399026767</v>
      </c>
      <c r="H35" s="12">
        <v>2</v>
      </c>
      <c r="I35" s="13">
        <v>53.1</v>
      </c>
      <c r="J35" s="14">
        <v>2.6863000000000001</v>
      </c>
      <c r="K35" s="15">
        <f t="shared" si="2"/>
        <v>589.99321890778594</v>
      </c>
      <c r="L35" s="16">
        <v>773.96</v>
      </c>
      <c r="M35" s="107">
        <f t="shared" si="3"/>
        <v>9</v>
      </c>
      <c r="N35" s="17">
        <f t="shared" si="4"/>
        <v>589.99321890778594</v>
      </c>
      <c r="O35" s="12">
        <v>4</v>
      </c>
      <c r="P35" s="17">
        <v>589.99321890778594</v>
      </c>
    </row>
    <row r="36" spans="1:16" x14ac:dyDescent="0.25">
      <c r="A36" s="128"/>
      <c r="B36" s="41">
        <v>10</v>
      </c>
      <c r="C36" s="12">
        <f t="shared" si="7"/>
        <v>17.8108</v>
      </c>
      <c r="D36" s="13">
        <f t="shared" si="8"/>
        <v>3.18</v>
      </c>
      <c r="E36" s="43">
        <f t="shared" si="0"/>
        <v>3.2933442822384431</v>
      </c>
      <c r="F36" s="10">
        <v>8.5</v>
      </c>
      <c r="G36" s="11">
        <f t="shared" si="1"/>
        <v>27.993426399026767</v>
      </c>
      <c r="H36" s="12">
        <v>2</v>
      </c>
      <c r="I36" s="13">
        <v>53.1</v>
      </c>
      <c r="J36" s="14">
        <v>2.6863000000000001</v>
      </c>
      <c r="K36" s="15">
        <f t="shared" si="2"/>
        <v>589.99321890778594</v>
      </c>
      <c r="L36" s="16">
        <v>567.86</v>
      </c>
      <c r="M36" s="107">
        <f t="shared" si="3"/>
        <v>10</v>
      </c>
      <c r="N36" s="17">
        <f t="shared" si="4"/>
        <v>0</v>
      </c>
      <c r="O36" s="12">
        <v>0</v>
      </c>
      <c r="P36" s="17">
        <v>589.99321890778594</v>
      </c>
    </row>
    <row r="37" spans="1:16" x14ac:dyDescent="0.25">
      <c r="A37" s="128"/>
      <c r="B37" s="41">
        <v>11</v>
      </c>
      <c r="C37" s="12">
        <f t="shared" si="7"/>
        <v>17.8108</v>
      </c>
      <c r="D37" s="13">
        <f t="shared" si="8"/>
        <v>3.18</v>
      </c>
      <c r="E37" s="43">
        <f t="shared" si="0"/>
        <v>3.2933442822384431</v>
      </c>
      <c r="F37" s="10">
        <v>8.5</v>
      </c>
      <c r="G37" s="11">
        <f t="shared" si="1"/>
        <v>27.993426399026767</v>
      </c>
      <c r="H37" s="12">
        <v>2</v>
      </c>
      <c r="I37" s="13">
        <v>53.1</v>
      </c>
      <c r="J37" s="14">
        <v>2.6863000000000001</v>
      </c>
      <c r="K37" s="15">
        <f t="shared" si="2"/>
        <v>589.99321890778594</v>
      </c>
      <c r="L37" s="16">
        <v>742.34</v>
      </c>
      <c r="M37" s="107">
        <f t="shared" si="3"/>
        <v>11</v>
      </c>
      <c r="N37" s="17">
        <f t="shared" si="4"/>
        <v>589.99321890778594</v>
      </c>
      <c r="O37" s="12">
        <v>4</v>
      </c>
      <c r="P37" s="17">
        <v>589.99321890778594</v>
      </c>
    </row>
    <row r="38" spans="1:16" x14ac:dyDescent="0.25">
      <c r="A38" s="128"/>
      <c r="B38" s="41">
        <v>12</v>
      </c>
      <c r="C38" s="12">
        <f t="shared" si="7"/>
        <v>17.8108</v>
      </c>
      <c r="D38" s="13">
        <f t="shared" si="8"/>
        <v>3.18</v>
      </c>
      <c r="E38" s="43">
        <f t="shared" si="0"/>
        <v>3.2933442822384431</v>
      </c>
      <c r="F38" s="10">
        <v>8.5</v>
      </c>
      <c r="G38" s="11">
        <f t="shared" si="1"/>
        <v>27.993426399026767</v>
      </c>
      <c r="H38" s="12">
        <v>2</v>
      </c>
      <c r="I38" s="13">
        <v>53.1</v>
      </c>
      <c r="J38" s="14">
        <v>2.6863000000000001</v>
      </c>
      <c r="K38" s="15">
        <f t="shared" si="2"/>
        <v>589.99321890778594</v>
      </c>
      <c r="L38" s="16">
        <v>776.86</v>
      </c>
      <c r="M38" s="107">
        <f t="shared" si="3"/>
        <v>12</v>
      </c>
      <c r="N38" s="17">
        <f t="shared" si="4"/>
        <v>589.99321890778594</v>
      </c>
      <c r="O38" s="12">
        <v>4</v>
      </c>
      <c r="P38" s="17">
        <v>589.99321890778594</v>
      </c>
    </row>
    <row r="39" spans="1:16" x14ac:dyDescent="0.25">
      <c r="A39" s="128"/>
      <c r="B39" s="41">
        <v>13</v>
      </c>
      <c r="C39" s="12">
        <f t="shared" si="7"/>
        <v>17.8108</v>
      </c>
      <c r="D39" s="13">
        <f t="shared" si="8"/>
        <v>3.18</v>
      </c>
      <c r="E39" s="43">
        <f t="shared" si="0"/>
        <v>3.2933442822384431</v>
      </c>
      <c r="F39" s="10">
        <v>8.5</v>
      </c>
      <c r="G39" s="11">
        <f t="shared" si="1"/>
        <v>27.993426399026767</v>
      </c>
      <c r="H39" s="12">
        <v>2</v>
      </c>
      <c r="I39" s="13">
        <v>53.1</v>
      </c>
      <c r="J39" s="14">
        <v>2.6863000000000001</v>
      </c>
      <c r="K39" s="15">
        <f t="shared" si="2"/>
        <v>589.99321890778594</v>
      </c>
      <c r="L39" s="16">
        <v>780.64</v>
      </c>
      <c r="M39" s="107">
        <f t="shared" si="3"/>
        <v>13</v>
      </c>
      <c r="N39" s="17">
        <f t="shared" si="4"/>
        <v>589.99321890778594</v>
      </c>
      <c r="O39" s="12">
        <v>4</v>
      </c>
      <c r="P39" s="17">
        <v>589.99321890778594</v>
      </c>
    </row>
    <row r="40" spans="1:16" x14ac:dyDescent="0.25">
      <c r="A40" s="128"/>
      <c r="B40" s="41">
        <v>14</v>
      </c>
      <c r="C40" s="12">
        <f t="shared" si="7"/>
        <v>17.8108</v>
      </c>
      <c r="D40" s="13">
        <f t="shared" si="8"/>
        <v>3.18</v>
      </c>
      <c r="E40" s="43">
        <f t="shared" si="0"/>
        <v>3.2933442822384431</v>
      </c>
      <c r="F40" s="10">
        <v>8.5</v>
      </c>
      <c r="G40" s="11">
        <f t="shared" si="1"/>
        <v>27.993426399026767</v>
      </c>
      <c r="H40" s="12">
        <v>2</v>
      </c>
      <c r="I40" s="13">
        <v>53.1</v>
      </c>
      <c r="J40" s="14">
        <v>2.6863000000000001</v>
      </c>
      <c r="K40" s="15">
        <f t="shared" si="2"/>
        <v>589.99321890778594</v>
      </c>
      <c r="L40" s="16">
        <v>781.16</v>
      </c>
      <c r="M40" s="107">
        <f t="shared" si="3"/>
        <v>14</v>
      </c>
      <c r="N40" s="17">
        <f t="shared" si="4"/>
        <v>589.99321890778594</v>
      </c>
      <c r="O40" s="12">
        <v>4</v>
      </c>
      <c r="P40" s="17">
        <v>589.99321890778594</v>
      </c>
    </row>
    <row r="41" spans="1:16" x14ac:dyDescent="0.25">
      <c r="A41" s="128"/>
      <c r="B41" s="41">
        <v>15</v>
      </c>
      <c r="C41" s="12">
        <f t="shared" si="7"/>
        <v>17.8108</v>
      </c>
      <c r="D41" s="13">
        <f t="shared" si="8"/>
        <v>3.18</v>
      </c>
      <c r="E41" s="43">
        <f t="shared" si="0"/>
        <v>3.2933442822384431</v>
      </c>
      <c r="F41" s="10">
        <v>8.5</v>
      </c>
      <c r="G41" s="11">
        <f t="shared" si="1"/>
        <v>27.993426399026767</v>
      </c>
      <c r="H41" s="12">
        <v>2</v>
      </c>
      <c r="I41" s="13">
        <v>53.1</v>
      </c>
      <c r="J41" s="14">
        <v>2.6863000000000001</v>
      </c>
      <c r="K41" s="15">
        <f t="shared" si="2"/>
        <v>589.99321890778594</v>
      </c>
      <c r="L41" s="16">
        <v>781.69</v>
      </c>
      <c r="M41" s="107">
        <f t="shared" si="3"/>
        <v>15</v>
      </c>
      <c r="N41" s="17">
        <f t="shared" si="4"/>
        <v>589.99321890778594</v>
      </c>
      <c r="O41" s="12">
        <v>4</v>
      </c>
      <c r="P41" s="17">
        <v>589.99321890778594</v>
      </c>
    </row>
    <row r="42" spans="1:16" x14ac:dyDescent="0.25">
      <c r="A42" s="128"/>
      <c r="B42" s="41">
        <v>16</v>
      </c>
      <c r="C42" s="12">
        <f t="shared" si="7"/>
        <v>17.8108</v>
      </c>
      <c r="D42" s="13">
        <f t="shared" si="8"/>
        <v>3.18</v>
      </c>
      <c r="E42" s="43">
        <f t="shared" si="0"/>
        <v>3.2933442822384431</v>
      </c>
      <c r="F42" s="10">
        <v>8.5</v>
      </c>
      <c r="G42" s="11">
        <f t="shared" si="1"/>
        <v>27.993426399026767</v>
      </c>
      <c r="H42" s="12">
        <v>2</v>
      </c>
      <c r="I42" s="13">
        <v>53.1</v>
      </c>
      <c r="J42" s="14">
        <v>2.6863000000000001</v>
      </c>
      <c r="K42" s="15">
        <f t="shared" si="2"/>
        <v>589.99321890778594</v>
      </c>
      <c r="L42" s="16">
        <v>919.31</v>
      </c>
      <c r="M42" s="107">
        <f t="shared" si="3"/>
        <v>16</v>
      </c>
      <c r="N42" s="17">
        <f t="shared" si="4"/>
        <v>589.99321890778594</v>
      </c>
      <c r="O42" s="12">
        <v>4</v>
      </c>
      <c r="P42" s="17">
        <v>589.99321890778594</v>
      </c>
    </row>
    <row r="43" spans="1:16" x14ac:dyDescent="0.25">
      <c r="A43" s="128"/>
      <c r="B43" s="41">
        <v>17</v>
      </c>
      <c r="C43" s="12">
        <f t="shared" si="7"/>
        <v>17.8108</v>
      </c>
      <c r="D43" s="13">
        <f t="shared" si="8"/>
        <v>3.18</v>
      </c>
      <c r="E43" s="43">
        <f t="shared" si="0"/>
        <v>3.2933442822384431</v>
      </c>
      <c r="F43" s="10">
        <v>8.5</v>
      </c>
      <c r="G43" s="11">
        <f t="shared" si="1"/>
        <v>27.993426399026767</v>
      </c>
      <c r="H43" s="12">
        <v>2</v>
      </c>
      <c r="I43" s="13">
        <v>53.1</v>
      </c>
      <c r="J43" s="14">
        <v>2.6863000000000001</v>
      </c>
      <c r="K43" s="15">
        <f t="shared" si="2"/>
        <v>589.99321890778594</v>
      </c>
      <c r="L43" s="16">
        <v>919.8</v>
      </c>
      <c r="M43" s="107">
        <f t="shared" si="3"/>
        <v>17</v>
      </c>
      <c r="N43" s="17">
        <f t="shared" si="4"/>
        <v>589.99321890778594</v>
      </c>
      <c r="O43" s="12">
        <v>4</v>
      </c>
      <c r="P43" s="17">
        <v>589.99321890778594</v>
      </c>
    </row>
    <row r="44" spans="1:16" x14ac:dyDescent="0.25">
      <c r="A44" s="128"/>
      <c r="B44" s="41">
        <v>18</v>
      </c>
      <c r="C44" s="12">
        <f t="shared" si="7"/>
        <v>17.8108</v>
      </c>
      <c r="D44" s="13">
        <f t="shared" si="8"/>
        <v>3.18</v>
      </c>
      <c r="E44" s="43">
        <f t="shared" si="0"/>
        <v>3.2933442822384431</v>
      </c>
      <c r="F44" s="10">
        <v>8.5</v>
      </c>
      <c r="G44" s="11">
        <f t="shared" si="1"/>
        <v>27.993426399026767</v>
      </c>
      <c r="H44" s="12">
        <v>2</v>
      </c>
      <c r="I44" s="13">
        <v>53.1</v>
      </c>
      <c r="J44" s="14">
        <v>2.6863000000000001</v>
      </c>
      <c r="K44" s="15">
        <f t="shared" si="2"/>
        <v>589.99321890778594</v>
      </c>
      <c r="L44" s="16">
        <v>920.46</v>
      </c>
      <c r="M44" s="107">
        <f t="shared" si="3"/>
        <v>18</v>
      </c>
      <c r="N44" s="17">
        <f t="shared" si="4"/>
        <v>589.99321890778594</v>
      </c>
      <c r="O44" s="12">
        <v>4</v>
      </c>
      <c r="P44" s="17">
        <v>589.99321890778594</v>
      </c>
    </row>
    <row r="45" spans="1:16" x14ac:dyDescent="0.25">
      <c r="A45" s="128"/>
      <c r="B45" s="41">
        <v>19</v>
      </c>
      <c r="C45" s="12">
        <f t="shared" si="7"/>
        <v>17.8108</v>
      </c>
      <c r="D45" s="13">
        <f t="shared" si="8"/>
        <v>3.18</v>
      </c>
      <c r="E45" s="43">
        <f t="shared" si="0"/>
        <v>3.2933442822384431</v>
      </c>
      <c r="F45" s="10">
        <v>8.5</v>
      </c>
      <c r="G45" s="11">
        <f t="shared" si="1"/>
        <v>27.993426399026767</v>
      </c>
      <c r="H45" s="12">
        <v>2</v>
      </c>
      <c r="I45" s="13">
        <v>53.1</v>
      </c>
      <c r="J45" s="14">
        <v>2.6863000000000001</v>
      </c>
      <c r="K45" s="15">
        <f t="shared" si="2"/>
        <v>589.99321890778594</v>
      </c>
      <c r="L45" s="16">
        <v>919.63</v>
      </c>
      <c r="M45" s="107">
        <f t="shared" si="3"/>
        <v>19</v>
      </c>
      <c r="N45" s="17">
        <f t="shared" si="4"/>
        <v>589.99321890778594</v>
      </c>
      <c r="O45" s="12">
        <v>4</v>
      </c>
      <c r="P45" s="17">
        <v>589.99321890778594</v>
      </c>
    </row>
    <row r="46" spans="1:16" x14ac:dyDescent="0.25">
      <c r="A46" s="128"/>
      <c r="B46" s="41">
        <v>20</v>
      </c>
      <c r="C46" s="12">
        <f t="shared" si="7"/>
        <v>17.8108</v>
      </c>
      <c r="D46" s="13">
        <f t="shared" si="8"/>
        <v>3.18</v>
      </c>
      <c r="E46" s="43">
        <f t="shared" si="0"/>
        <v>3.2933442822384431</v>
      </c>
      <c r="F46" s="10">
        <v>8.5</v>
      </c>
      <c r="G46" s="11">
        <f t="shared" si="1"/>
        <v>27.993426399026767</v>
      </c>
      <c r="H46" s="12">
        <v>2</v>
      </c>
      <c r="I46" s="13">
        <v>53.1</v>
      </c>
      <c r="J46" s="14">
        <v>2.6863000000000001</v>
      </c>
      <c r="K46" s="15">
        <f t="shared" si="2"/>
        <v>589.99321890778594</v>
      </c>
      <c r="L46" s="16">
        <v>771.55</v>
      </c>
      <c r="M46" s="107">
        <f t="shared" si="3"/>
        <v>20</v>
      </c>
      <c r="N46" s="17">
        <f t="shared" si="4"/>
        <v>589.99321890778594</v>
      </c>
      <c r="O46" s="12">
        <v>4</v>
      </c>
      <c r="P46" s="17">
        <v>589.99321890778594</v>
      </c>
    </row>
    <row r="47" spans="1:16" x14ac:dyDescent="0.25">
      <c r="A47" s="128"/>
      <c r="B47" s="41">
        <v>21</v>
      </c>
      <c r="C47" s="12">
        <f t="shared" si="7"/>
        <v>17.8108</v>
      </c>
      <c r="D47" s="13">
        <f t="shared" si="8"/>
        <v>3.18</v>
      </c>
      <c r="E47" s="43">
        <f t="shared" si="0"/>
        <v>3.2933442822384431</v>
      </c>
      <c r="F47" s="10">
        <v>8.5</v>
      </c>
      <c r="G47" s="11">
        <f t="shared" si="1"/>
        <v>27.993426399026767</v>
      </c>
      <c r="H47" s="12">
        <v>2</v>
      </c>
      <c r="I47" s="13">
        <v>53.1</v>
      </c>
      <c r="J47" s="14">
        <v>2.6863000000000001</v>
      </c>
      <c r="K47" s="15">
        <f t="shared" si="2"/>
        <v>589.99321890778594</v>
      </c>
      <c r="L47" s="16">
        <v>878.12</v>
      </c>
      <c r="M47" s="107">
        <f t="shared" si="3"/>
        <v>21</v>
      </c>
      <c r="N47" s="17">
        <f t="shared" si="4"/>
        <v>589.99321890778594</v>
      </c>
      <c r="O47" s="12">
        <v>4</v>
      </c>
      <c r="P47" s="17">
        <v>589.99321890778594</v>
      </c>
    </row>
    <row r="48" spans="1:16" x14ac:dyDescent="0.25">
      <c r="A48" s="128"/>
      <c r="B48" s="41">
        <v>22</v>
      </c>
      <c r="C48" s="12">
        <f t="shared" si="7"/>
        <v>17.8108</v>
      </c>
      <c r="D48" s="13">
        <f t="shared" si="8"/>
        <v>3.18</v>
      </c>
      <c r="E48" s="43">
        <f t="shared" si="0"/>
        <v>3.2933442822384431</v>
      </c>
      <c r="F48" s="10">
        <v>8.5</v>
      </c>
      <c r="G48" s="11">
        <f t="shared" si="1"/>
        <v>27.993426399026767</v>
      </c>
      <c r="H48" s="12">
        <v>2</v>
      </c>
      <c r="I48" s="13">
        <v>53.1</v>
      </c>
      <c r="J48" s="14">
        <v>2.6863000000000001</v>
      </c>
      <c r="K48" s="15">
        <f t="shared" si="2"/>
        <v>589.99321890778594</v>
      </c>
      <c r="L48" s="16">
        <v>771.6</v>
      </c>
      <c r="M48" s="107">
        <f t="shared" si="3"/>
        <v>22</v>
      </c>
      <c r="N48" s="17">
        <f t="shared" si="4"/>
        <v>589.99321890778594</v>
      </c>
      <c r="O48" s="12">
        <v>4</v>
      </c>
      <c r="P48" s="17">
        <v>589.99321890778594</v>
      </c>
    </row>
    <row r="49" spans="1:16" x14ac:dyDescent="0.25">
      <c r="A49" s="128"/>
      <c r="B49" s="41">
        <v>23</v>
      </c>
      <c r="C49" s="12">
        <f t="shared" si="7"/>
        <v>17.8108</v>
      </c>
      <c r="D49" s="13">
        <f t="shared" si="8"/>
        <v>3.18</v>
      </c>
      <c r="E49" s="43">
        <f t="shared" si="0"/>
        <v>3.2933442822384431</v>
      </c>
      <c r="F49" s="10">
        <v>8.5</v>
      </c>
      <c r="G49" s="11">
        <f t="shared" si="1"/>
        <v>27.993426399026767</v>
      </c>
      <c r="H49" s="12">
        <v>2</v>
      </c>
      <c r="I49" s="13">
        <v>53.1</v>
      </c>
      <c r="J49" s="14">
        <v>2.6863000000000001</v>
      </c>
      <c r="K49" s="15">
        <f t="shared" si="2"/>
        <v>589.99321890778594</v>
      </c>
      <c r="L49" s="16">
        <v>738.38</v>
      </c>
      <c r="M49" s="107">
        <f t="shared" si="3"/>
        <v>23</v>
      </c>
      <c r="N49" s="17">
        <f t="shared" si="4"/>
        <v>589.99321890778594</v>
      </c>
      <c r="O49" s="12">
        <v>4</v>
      </c>
      <c r="P49" s="17">
        <v>589.99321890778594</v>
      </c>
    </row>
    <row r="50" spans="1:16" ht="15.75" thickBot="1" x14ac:dyDescent="0.3">
      <c r="A50" s="129"/>
      <c r="B50" s="45">
        <v>24</v>
      </c>
      <c r="C50" s="18">
        <f t="shared" si="7"/>
        <v>17.8108</v>
      </c>
      <c r="D50" s="19">
        <f t="shared" si="8"/>
        <v>3.18</v>
      </c>
      <c r="E50" s="44">
        <f t="shared" si="0"/>
        <v>3.2933442822384431</v>
      </c>
      <c r="F50" s="20">
        <v>8.5</v>
      </c>
      <c r="G50" s="21">
        <f t="shared" si="1"/>
        <v>27.993426399026767</v>
      </c>
      <c r="H50" s="18">
        <v>2</v>
      </c>
      <c r="I50" s="19">
        <v>53.1</v>
      </c>
      <c r="J50" s="22">
        <v>2.6863000000000001</v>
      </c>
      <c r="K50" s="23">
        <f t="shared" si="2"/>
        <v>589.99321890778594</v>
      </c>
      <c r="L50" s="24">
        <v>737.03</v>
      </c>
      <c r="M50" s="106">
        <f t="shared" si="3"/>
        <v>24</v>
      </c>
      <c r="N50" s="25">
        <f t="shared" si="4"/>
        <v>589.99321890778594</v>
      </c>
      <c r="O50" s="18">
        <v>4</v>
      </c>
      <c r="P50" s="25">
        <v>589.99321890778594</v>
      </c>
    </row>
    <row r="51" spans="1:16" x14ac:dyDescent="0.25">
      <c r="A51" s="127">
        <f>A27+1</f>
        <v>42950</v>
      </c>
      <c r="B51" s="30">
        <v>1</v>
      </c>
      <c r="C51" s="31">
        <v>17.869599999999998</v>
      </c>
      <c r="D51" s="32">
        <v>3.27</v>
      </c>
      <c r="E51" s="42">
        <f t="shared" si="0"/>
        <v>3.3863851581508517</v>
      </c>
      <c r="F51" s="33">
        <v>8.5</v>
      </c>
      <c r="G51" s="34">
        <f t="shared" si="1"/>
        <v>28.784273844282239</v>
      </c>
      <c r="H51" s="35">
        <v>2</v>
      </c>
      <c r="I51" s="36">
        <v>53.1</v>
      </c>
      <c r="J51" s="37">
        <v>2.6863000000000001</v>
      </c>
      <c r="K51" s="38">
        <f t="shared" si="2"/>
        <v>605.88895988778586</v>
      </c>
      <c r="L51" s="39">
        <v>559.48</v>
      </c>
      <c r="M51" s="108">
        <f t="shared" si="3"/>
        <v>1</v>
      </c>
      <c r="N51" s="40">
        <f t="shared" si="4"/>
        <v>0</v>
      </c>
      <c r="O51" s="12">
        <v>0</v>
      </c>
      <c r="P51" s="40">
        <v>605.89</v>
      </c>
    </row>
    <row r="52" spans="1:16" x14ac:dyDescent="0.25">
      <c r="A52" s="128"/>
      <c r="B52" s="41">
        <v>2</v>
      </c>
      <c r="C52" s="12">
        <f t="shared" ref="C52:C74" si="9">C51</f>
        <v>17.869599999999998</v>
      </c>
      <c r="D52" s="13">
        <f t="shared" ref="D52:D74" si="10">D51</f>
        <v>3.27</v>
      </c>
      <c r="E52" s="43">
        <f t="shared" si="0"/>
        <v>3.3863851581508517</v>
      </c>
      <c r="F52" s="10">
        <v>8.5</v>
      </c>
      <c r="G52" s="11">
        <f t="shared" si="1"/>
        <v>28.784273844282239</v>
      </c>
      <c r="H52" s="12">
        <v>2</v>
      </c>
      <c r="I52" s="13">
        <v>53.1</v>
      </c>
      <c r="J52" s="14">
        <v>2.6863000000000001</v>
      </c>
      <c r="K52" s="15">
        <f t="shared" si="2"/>
        <v>605.88895988778586</v>
      </c>
      <c r="L52" s="16">
        <v>717.72</v>
      </c>
      <c r="M52" s="107">
        <f t="shared" si="3"/>
        <v>2</v>
      </c>
      <c r="N52" s="17">
        <f t="shared" si="4"/>
        <v>605.88895988778586</v>
      </c>
      <c r="O52" s="12">
        <v>4</v>
      </c>
      <c r="P52" s="17">
        <v>605.89</v>
      </c>
    </row>
    <row r="53" spans="1:16" x14ac:dyDescent="0.25">
      <c r="A53" s="128"/>
      <c r="B53" s="41">
        <v>3</v>
      </c>
      <c r="C53" s="12">
        <f t="shared" si="9"/>
        <v>17.869599999999998</v>
      </c>
      <c r="D53" s="13">
        <f t="shared" si="10"/>
        <v>3.27</v>
      </c>
      <c r="E53" s="43">
        <f t="shared" si="0"/>
        <v>3.3863851581508517</v>
      </c>
      <c r="F53" s="10">
        <v>8.5</v>
      </c>
      <c r="G53" s="11">
        <f t="shared" si="1"/>
        <v>28.784273844282239</v>
      </c>
      <c r="H53" s="12">
        <v>2</v>
      </c>
      <c r="I53" s="13">
        <v>53.1</v>
      </c>
      <c r="J53" s="14">
        <v>2.6863000000000001</v>
      </c>
      <c r="K53" s="15">
        <f t="shared" si="2"/>
        <v>605.88895988778586</v>
      </c>
      <c r="L53" s="16">
        <v>542.47</v>
      </c>
      <c r="M53" s="107">
        <f t="shared" si="3"/>
        <v>3</v>
      </c>
      <c r="N53" s="17">
        <f t="shared" si="4"/>
        <v>0</v>
      </c>
      <c r="O53" s="12">
        <v>0</v>
      </c>
      <c r="P53" s="17">
        <v>605.89</v>
      </c>
    </row>
    <row r="54" spans="1:16" x14ac:dyDescent="0.25">
      <c r="A54" s="128"/>
      <c r="B54" s="41">
        <v>4</v>
      </c>
      <c r="C54" s="12">
        <f t="shared" si="9"/>
        <v>17.869599999999998</v>
      </c>
      <c r="D54" s="13">
        <f t="shared" si="10"/>
        <v>3.27</v>
      </c>
      <c r="E54" s="43">
        <f t="shared" si="0"/>
        <v>3.3863851581508517</v>
      </c>
      <c r="F54" s="10">
        <v>8.5</v>
      </c>
      <c r="G54" s="11">
        <f t="shared" si="1"/>
        <v>28.784273844282239</v>
      </c>
      <c r="H54" s="12">
        <v>2</v>
      </c>
      <c r="I54" s="13">
        <v>53.1</v>
      </c>
      <c r="J54" s="14">
        <v>2.6863000000000001</v>
      </c>
      <c r="K54" s="15">
        <f t="shared" si="2"/>
        <v>605.88895988778586</v>
      </c>
      <c r="L54" s="16">
        <v>518.45000000000005</v>
      </c>
      <c r="M54" s="107">
        <f t="shared" si="3"/>
        <v>4</v>
      </c>
      <c r="N54" s="17">
        <f t="shared" si="4"/>
        <v>0</v>
      </c>
      <c r="O54" s="12">
        <v>0</v>
      </c>
      <c r="P54" s="17">
        <v>605.89</v>
      </c>
    </row>
    <row r="55" spans="1:16" x14ac:dyDescent="0.25">
      <c r="A55" s="128"/>
      <c r="B55" s="41">
        <v>5</v>
      </c>
      <c r="C55" s="12">
        <f t="shared" si="9"/>
        <v>17.869599999999998</v>
      </c>
      <c r="D55" s="13">
        <f t="shared" si="10"/>
        <v>3.27</v>
      </c>
      <c r="E55" s="43">
        <f t="shared" si="0"/>
        <v>3.3863851581508517</v>
      </c>
      <c r="F55" s="10">
        <v>8.5</v>
      </c>
      <c r="G55" s="11">
        <f t="shared" si="1"/>
        <v>28.784273844282239</v>
      </c>
      <c r="H55" s="12">
        <v>2</v>
      </c>
      <c r="I55" s="13">
        <v>53.1</v>
      </c>
      <c r="J55" s="14">
        <v>2.6863000000000001</v>
      </c>
      <c r="K55" s="15">
        <f t="shared" si="2"/>
        <v>605.88895988778586</v>
      </c>
      <c r="L55" s="16">
        <v>513.66</v>
      </c>
      <c r="M55" s="107">
        <f t="shared" si="3"/>
        <v>5</v>
      </c>
      <c r="N55" s="17">
        <f t="shared" si="4"/>
        <v>0</v>
      </c>
      <c r="O55" s="12">
        <v>0</v>
      </c>
      <c r="P55" s="17">
        <v>605.89</v>
      </c>
    </row>
    <row r="56" spans="1:16" x14ac:dyDescent="0.25">
      <c r="A56" s="128"/>
      <c r="B56" s="41">
        <v>6</v>
      </c>
      <c r="C56" s="12">
        <f t="shared" si="9"/>
        <v>17.869599999999998</v>
      </c>
      <c r="D56" s="13">
        <f t="shared" si="10"/>
        <v>3.27</v>
      </c>
      <c r="E56" s="43">
        <f t="shared" si="0"/>
        <v>3.3863851581508517</v>
      </c>
      <c r="F56" s="10">
        <v>8.5</v>
      </c>
      <c r="G56" s="11">
        <f t="shared" si="1"/>
        <v>28.784273844282239</v>
      </c>
      <c r="H56" s="12">
        <v>2</v>
      </c>
      <c r="I56" s="13">
        <v>53.1</v>
      </c>
      <c r="J56" s="14">
        <v>2.6863000000000001</v>
      </c>
      <c r="K56" s="15">
        <f t="shared" si="2"/>
        <v>605.88895988778586</v>
      </c>
      <c r="L56" s="16">
        <v>498.69</v>
      </c>
      <c r="M56" s="107">
        <f t="shared" si="3"/>
        <v>6</v>
      </c>
      <c r="N56" s="17">
        <f t="shared" si="4"/>
        <v>0</v>
      </c>
      <c r="O56" s="12">
        <v>0</v>
      </c>
      <c r="P56" s="17">
        <v>605.89</v>
      </c>
    </row>
    <row r="57" spans="1:16" x14ac:dyDescent="0.25">
      <c r="A57" s="128"/>
      <c r="B57" s="41">
        <v>7</v>
      </c>
      <c r="C57" s="12">
        <f t="shared" si="9"/>
        <v>17.869599999999998</v>
      </c>
      <c r="D57" s="13">
        <f t="shared" si="10"/>
        <v>3.27</v>
      </c>
      <c r="E57" s="43">
        <f t="shared" si="0"/>
        <v>3.3863851581508517</v>
      </c>
      <c r="F57" s="10">
        <v>8.5</v>
      </c>
      <c r="G57" s="11">
        <f t="shared" si="1"/>
        <v>28.784273844282239</v>
      </c>
      <c r="H57" s="12">
        <v>2</v>
      </c>
      <c r="I57" s="13">
        <v>53.1</v>
      </c>
      <c r="J57" s="14">
        <v>2.6863000000000001</v>
      </c>
      <c r="K57" s="15">
        <f t="shared" si="2"/>
        <v>605.88895988778586</v>
      </c>
      <c r="L57" s="16">
        <v>498.65</v>
      </c>
      <c r="M57" s="107">
        <f t="shared" si="3"/>
        <v>7</v>
      </c>
      <c r="N57" s="17">
        <f t="shared" si="4"/>
        <v>0</v>
      </c>
      <c r="O57" s="12">
        <v>0</v>
      </c>
      <c r="P57" s="17">
        <v>605.89</v>
      </c>
    </row>
    <row r="58" spans="1:16" x14ac:dyDescent="0.25">
      <c r="A58" s="128"/>
      <c r="B58" s="41">
        <v>8</v>
      </c>
      <c r="C58" s="12">
        <f t="shared" si="9"/>
        <v>17.869599999999998</v>
      </c>
      <c r="D58" s="13">
        <f t="shared" si="10"/>
        <v>3.27</v>
      </c>
      <c r="E58" s="43">
        <f t="shared" si="0"/>
        <v>3.3863851581508517</v>
      </c>
      <c r="F58" s="10">
        <v>8.5</v>
      </c>
      <c r="G58" s="11">
        <f t="shared" si="1"/>
        <v>28.784273844282239</v>
      </c>
      <c r="H58" s="12">
        <v>2</v>
      </c>
      <c r="I58" s="13">
        <v>53.1</v>
      </c>
      <c r="J58" s="14">
        <v>2.6863000000000001</v>
      </c>
      <c r="K58" s="15">
        <f t="shared" si="2"/>
        <v>605.88895988778586</v>
      </c>
      <c r="L58" s="16">
        <v>536.75</v>
      </c>
      <c r="M58" s="107">
        <f t="shared" si="3"/>
        <v>8</v>
      </c>
      <c r="N58" s="17">
        <f t="shared" si="4"/>
        <v>0</v>
      </c>
      <c r="O58" s="12">
        <v>0</v>
      </c>
      <c r="P58" s="17">
        <v>605.89</v>
      </c>
    </row>
    <row r="59" spans="1:16" x14ac:dyDescent="0.25">
      <c r="A59" s="128"/>
      <c r="B59" s="41">
        <v>9</v>
      </c>
      <c r="C59" s="12">
        <f t="shared" si="9"/>
        <v>17.869599999999998</v>
      </c>
      <c r="D59" s="13">
        <f t="shared" si="10"/>
        <v>3.27</v>
      </c>
      <c r="E59" s="43">
        <f t="shared" si="0"/>
        <v>3.3863851581508517</v>
      </c>
      <c r="F59" s="10">
        <v>8.5</v>
      </c>
      <c r="G59" s="11">
        <f t="shared" si="1"/>
        <v>28.784273844282239</v>
      </c>
      <c r="H59" s="12">
        <v>2</v>
      </c>
      <c r="I59" s="13">
        <v>53.1</v>
      </c>
      <c r="J59" s="14">
        <v>2.6863000000000001</v>
      </c>
      <c r="K59" s="15">
        <f t="shared" si="2"/>
        <v>605.88895988778586</v>
      </c>
      <c r="L59" s="16">
        <v>754.74</v>
      </c>
      <c r="M59" s="107">
        <f t="shared" si="3"/>
        <v>9</v>
      </c>
      <c r="N59" s="17">
        <f t="shared" si="4"/>
        <v>605.88895988778586</v>
      </c>
      <c r="O59" s="12">
        <v>4</v>
      </c>
      <c r="P59" s="17">
        <v>605.89</v>
      </c>
    </row>
    <row r="60" spans="1:16" x14ac:dyDescent="0.25">
      <c r="A60" s="128"/>
      <c r="B60" s="41">
        <v>10</v>
      </c>
      <c r="C60" s="12">
        <f t="shared" si="9"/>
        <v>17.869599999999998</v>
      </c>
      <c r="D60" s="13">
        <f t="shared" si="10"/>
        <v>3.27</v>
      </c>
      <c r="E60" s="43">
        <f t="shared" si="0"/>
        <v>3.3863851581508517</v>
      </c>
      <c r="F60" s="10">
        <v>8.5</v>
      </c>
      <c r="G60" s="11">
        <f t="shared" si="1"/>
        <v>28.784273844282239</v>
      </c>
      <c r="H60" s="12">
        <v>2</v>
      </c>
      <c r="I60" s="13">
        <v>53.1</v>
      </c>
      <c r="J60" s="14">
        <v>2.6863000000000001</v>
      </c>
      <c r="K60" s="15">
        <f t="shared" si="2"/>
        <v>605.88895988778586</v>
      </c>
      <c r="L60" s="16">
        <v>707.16</v>
      </c>
      <c r="M60" s="107">
        <f t="shared" si="3"/>
        <v>10</v>
      </c>
      <c r="N60" s="17">
        <f t="shared" si="4"/>
        <v>605.88895988778586</v>
      </c>
      <c r="O60" s="12">
        <v>4</v>
      </c>
      <c r="P60" s="17">
        <v>605.89</v>
      </c>
    </row>
    <row r="61" spans="1:16" x14ac:dyDescent="0.25">
      <c r="A61" s="128"/>
      <c r="B61" s="41">
        <v>11</v>
      </c>
      <c r="C61" s="12">
        <f t="shared" si="9"/>
        <v>17.869599999999998</v>
      </c>
      <c r="D61" s="13">
        <f t="shared" si="10"/>
        <v>3.27</v>
      </c>
      <c r="E61" s="43">
        <f t="shared" si="0"/>
        <v>3.3863851581508517</v>
      </c>
      <c r="F61" s="10">
        <v>8.5</v>
      </c>
      <c r="G61" s="11">
        <f t="shared" si="1"/>
        <v>28.784273844282239</v>
      </c>
      <c r="H61" s="12">
        <v>2</v>
      </c>
      <c r="I61" s="13">
        <v>53.1</v>
      </c>
      <c r="J61" s="14">
        <v>2.6863000000000001</v>
      </c>
      <c r="K61" s="15">
        <f t="shared" si="2"/>
        <v>605.88895988778586</v>
      </c>
      <c r="L61" s="16">
        <v>761.22</v>
      </c>
      <c r="M61" s="107">
        <f t="shared" si="3"/>
        <v>11</v>
      </c>
      <c r="N61" s="17">
        <f t="shared" si="4"/>
        <v>605.88895988778586</v>
      </c>
      <c r="O61" s="12">
        <v>4</v>
      </c>
      <c r="P61" s="17">
        <v>605.89</v>
      </c>
    </row>
    <row r="62" spans="1:16" x14ac:dyDescent="0.25">
      <c r="A62" s="128"/>
      <c r="B62" s="41">
        <v>12</v>
      </c>
      <c r="C62" s="12">
        <f t="shared" si="9"/>
        <v>17.869599999999998</v>
      </c>
      <c r="D62" s="13">
        <f t="shared" si="10"/>
        <v>3.27</v>
      </c>
      <c r="E62" s="43">
        <f t="shared" si="0"/>
        <v>3.3863851581508517</v>
      </c>
      <c r="F62" s="10">
        <v>8.5</v>
      </c>
      <c r="G62" s="11">
        <f t="shared" si="1"/>
        <v>28.784273844282239</v>
      </c>
      <c r="H62" s="12">
        <v>2</v>
      </c>
      <c r="I62" s="13">
        <v>53.1</v>
      </c>
      <c r="J62" s="14">
        <v>2.6863000000000001</v>
      </c>
      <c r="K62" s="15">
        <f t="shared" si="2"/>
        <v>605.88895988778586</v>
      </c>
      <c r="L62" s="16">
        <v>760.07</v>
      </c>
      <c r="M62" s="107">
        <f t="shared" si="3"/>
        <v>12</v>
      </c>
      <c r="N62" s="17">
        <f t="shared" si="4"/>
        <v>605.88895988778586</v>
      </c>
      <c r="O62" s="12">
        <v>4</v>
      </c>
      <c r="P62" s="17">
        <v>605.89</v>
      </c>
    </row>
    <row r="63" spans="1:16" x14ac:dyDescent="0.25">
      <c r="A63" s="128"/>
      <c r="B63" s="41">
        <v>13</v>
      </c>
      <c r="C63" s="12">
        <f t="shared" si="9"/>
        <v>17.869599999999998</v>
      </c>
      <c r="D63" s="13">
        <f t="shared" si="10"/>
        <v>3.27</v>
      </c>
      <c r="E63" s="43">
        <f t="shared" si="0"/>
        <v>3.3863851581508517</v>
      </c>
      <c r="F63" s="10">
        <v>8.5</v>
      </c>
      <c r="G63" s="11">
        <f t="shared" si="1"/>
        <v>28.784273844282239</v>
      </c>
      <c r="H63" s="12">
        <v>2</v>
      </c>
      <c r="I63" s="13">
        <v>53.1</v>
      </c>
      <c r="J63" s="14">
        <v>2.6863000000000001</v>
      </c>
      <c r="K63" s="15">
        <f t="shared" si="2"/>
        <v>605.88895988778586</v>
      </c>
      <c r="L63" s="16">
        <v>780.88</v>
      </c>
      <c r="M63" s="107">
        <f t="shared" si="3"/>
        <v>13</v>
      </c>
      <c r="N63" s="17">
        <f t="shared" si="4"/>
        <v>605.88895988778586</v>
      </c>
      <c r="O63" s="12">
        <v>4</v>
      </c>
      <c r="P63" s="17">
        <v>605.89</v>
      </c>
    </row>
    <row r="64" spans="1:16" x14ac:dyDescent="0.25">
      <c r="A64" s="128"/>
      <c r="B64" s="41">
        <v>14</v>
      </c>
      <c r="C64" s="12">
        <f t="shared" si="9"/>
        <v>17.869599999999998</v>
      </c>
      <c r="D64" s="13">
        <f t="shared" si="10"/>
        <v>3.27</v>
      </c>
      <c r="E64" s="43">
        <f t="shared" si="0"/>
        <v>3.3863851581508517</v>
      </c>
      <c r="F64" s="10">
        <v>8.5</v>
      </c>
      <c r="G64" s="11">
        <f t="shared" si="1"/>
        <v>28.784273844282239</v>
      </c>
      <c r="H64" s="12">
        <v>2</v>
      </c>
      <c r="I64" s="13">
        <v>53.1</v>
      </c>
      <c r="J64" s="14">
        <v>2.6863000000000001</v>
      </c>
      <c r="K64" s="15">
        <f t="shared" si="2"/>
        <v>605.88895988778586</v>
      </c>
      <c r="L64" s="16">
        <v>777.16</v>
      </c>
      <c r="M64" s="107">
        <f t="shared" si="3"/>
        <v>14</v>
      </c>
      <c r="N64" s="17">
        <f t="shared" si="4"/>
        <v>605.88895988778586</v>
      </c>
      <c r="O64" s="12">
        <v>4</v>
      </c>
      <c r="P64" s="17">
        <v>605.89</v>
      </c>
    </row>
    <row r="65" spans="1:16" x14ac:dyDescent="0.25">
      <c r="A65" s="128"/>
      <c r="B65" s="41">
        <v>15</v>
      </c>
      <c r="C65" s="12">
        <f t="shared" si="9"/>
        <v>17.869599999999998</v>
      </c>
      <c r="D65" s="13">
        <f t="shared" si="10"/>
        <v>3.27</v>
      </c>
      <c r="E65" s="43">
        <f t="shared" si="0"/>
        <v>3.3863851581508517</v>
      </c>
      <c r="F65" s="10">
        <v>8.5</v>
      </c>
      <c r="G65" s="11">
        <f t="shared" si="1"/>
        <v>28.784273844282239</v>
      </c>
      <c r="H65" s="12">
        <v>2</v>
      </c>
      <c r="I65" s="13">
        <v>53.1</v>
      </c>
      <c r="J65" s="14">
        <v>2.6863000000000001</v>
      </c>
      <c r="K65" s="15">
        <f t="shared" si="2"/>
        <v>605.88895988778586</v>
      </c>
      <c r="L65" s="16">
        <v>775.15</v>
      </c>
      <c r="M65" s="107">
        <f t="shared" si="3"/>
        <v>15</v>
      </c>
      <c r="N65" s="17">
        <f t="shared" si="4"/>
        <v>605.88895988778586</v>
      </c>
      <c r="O65" s="12">
        <v>4</v>
      </c>
      <c r="P65" s="17">
        <v>605.89</v>
      </c>
    </row>
    <row r="66" spans="1:16" x14ac:dyDescent="0.25">
      <c r="A66" s="128"/>
      <c r="B66" s="41">
        <v>16</v>
      </c>
      <c r="C66" s="12">
        <f t="shared" si="9"/>
        <v>17.869599999999998</v>
      </c>
      <c r="D66" s="13">
        <f t="shared" si="10"/>
        <v>3.27</v>
      </c>
      <c r="E66" s="43">
        <f t="shared" si="0"/>
        <v>3.3863851581508517</v>
      </c>
      <c r="F66" s="10">
        <v>8.5</v>
      </c>
      <c r="G66" s="11">
        <f t="shared" si="1"/>
        <v>28.784273844282239</v>
      </c>
      <c r="H66" s="12">
        <v>2</v>
      </c>
      <c r="I66" s="13">
        <v>53.1</v>
      </c>
      <c r="J66" s="14">
        <v>2.6863000000000001</v>
      </c>
      <c r="K66" s="15">
        <f t="shared" si="2"/>
        <v>605.88895988778586</v>
      </c>
      <c r="L66" s="16">
        <v>776.41</v>
      </c>
      <c r="M66" s="107">
        <f t="shared" si="3"/>
        <v>16</v>
      </c>
      <c r="N66" s="17">
        <f t="shared" si="4"/>
        <v>605.88895988778586</v>
      </c>
      <c r="O66" s="12">
        <v>4</v>
      </c>
      <c r="P66" s="17">
        <v>605.89</v>
      </c>
    </row>
    <row r="67" spans="1:16" x14ac:dyDescent="0.25">
      <c r="A67" s="128"/>
      <c r="B67" s="41">
        <v>17</v>
      </c>
      <c r="C67" s="12">
        <f t="shared" si="9"/>
        <v>17.869599999999998</v>
      </c>
      <c r="D67" s="13">
        <f t="shared" si="10"/>
        <v>3.27</v>
      </c>
      <c r="E67" s="43">
        <f t="shared" ref="E67:E130" si="11">(D67*102%)+0.0059+(D67/(1-1.36%)-D67)</f>
        <v>3.3863851581508517</v>
      </c>
      <c r="F67" s="10">
        <v>8.5</v>
      </c>
      <c r="G67" s="11">
        <f t="shared" ref="G67:G130" si="12">F67*E67</f>
        <v>28.784273844282239</v>
      </c>
      <c r="H67" s="12">
        <v>2</v>
      </c>
      <c r="I67" s="13">
        <v>53.1</v>
      </c>
      <c r="J67" s="14">
        <v>2.6863000000000001</v>
      </c>
      <c r="K67" s="15">
        <f t="shared" ref="K67:K130" si="13">(G67+H67)*C67+I67+J67</f>
        <v>605.88895988778586</v>
      </c>
      <c r="L67" s="16">
        <v>776.56</v>
      </c>
      <c r="M67" s="107">
        <f t="shared" ref="M67:M130" si="14">B67</f>
        <v>17</v>
      </c>
      <c r="N67" s="17">
        <f t="shared" ref="N67:N130" si="15">IF(L67&lt;K67,0,K67)</f>
        <v>605.88895988778586</v>
      </c>
      <c r="O67" s="12">
        <v>4</v>
      </c>
      <c r="P67" s="17">
        <v>605.89</v>
      </c>
    </row>
    <row r="68" spans="1:16" x14ac:dyDescent="0.25">
      <c r="A68" s="128"/>
      <c r="B68" s="41">
        <v>18</v>
      </c>
      <c r="C68" s="12">
        <f t="shared" si="9"/>
        <v>17.869599999999998</v>
      </c>
      <c r="D68" s="13">
        <f t="shared" si="10"/>
        <v>3.27</v>
      </c>
      <c r="E68" s="43">
        <f t="shared" si="11"/>
        <v>3.3863851581508517</v>
      </c>
      <c r="F68" s="10">
        <v>8.5</v>
      </c>
      <c r="G68" s="11">
        <f t="shared" si="12"/>
        <v>28.784273844282239</v>
      </c>
      <c r="H68" s="12">
        <v>2</v>
      </c>
      <c r="I68" s="13">
        <v>53.1</v>
      </c>
      <c r="J68" s="14">
        <v>2.6863000000000001</v>
      </c>
      <c r="K68" s="15">
        <f t="shared" si="13"/>
        <v>605.88895988778586</v>
      </c>
      <c r="L68" s="16">
        <v>784.69</v>
      </c>
      <c r="M68" s="107">
        <f t="shared" si="14"/>
        <v>18</v>
      </c>
      <c r="N68" s="17">
        <f t="shared" si="15"/>
        <v>605.88895988778586</v>
      </c>
      <c r="O68" s="12">
        <v>4</v>
      </c>
      <c r="P68" s="17">
        <v>605.89</v>
      </c>
    </row>
    <row r="69" spans="1:16" x14ac:dyDescent="0.25">
      <c r="A69" s="128"/>
      <c r="B69" s="41">
        <v>19</v>
      </c>
      <c r="C69" s="12">
        <f t="shared" si="9"/>
        <v>17.869599999999998</v>
      </c>
      <c r="D69" s="13">
        <f t="shared" si="10"/>
        <v>3.27</v>
      </c>
      <c r="E69" s="43">
        <f t="shared" si="11"/>
        <v>3.3863851581508517</v>
      </c>
      <c r="F69" s="10">
        <v>8.5</v>
      </c>
      <c r="G69" s="11">
        <f t="shared" si="12"/>
        <v>28.784273844282239</v>
      </c>
      <c r="H69" s="12">
        <v>2</v>
      </c>
      <c r="I69" s="13">
        <v>53.1</v>
      </c>
      <c r="J69" s="14">
        <v>2.6863000000000001</v>
      </c>
      <c r="K69" s="15">
        <f t="shared" si="13"/>
        <v>605.88895988778586</v>
      </c>
      <c r="L69" s="16">
        <v>787.28</v>
      </c>
      <c r="M69" s="107">
        <f t="shared" si="14"/>
        <v>19</v>
      </c>
      <c r="N69" s="17">
        <f t="shared" si="15"/>
        <v>605.88895988778586</v>
      </c>
      <c r="O69" s="12">
        <v>4</v>
      </c>
      <c r="P69" s="17">
        <v>605.89</v>
      </c>
    </row>
    <row r="70" spans="1:16" x14ac:dyDescent="0.25">
      <c r="A70" s="128"/>
      <c r="B70" s="41">
        <v>20</v>
      </c>
      <c r="C70" s="12">
        <f t="shared" si="9"/>
        <v>17.869599999999998</v>
      </c>
      <c r="D70" s="13">
        <f t="shared" si="10"/>
        <v>3.27</v>
      </c>
      <c r="E70" s="43">
        <f t="shared" si="11"/>
        <v>3.3863851581508517</v>
      </c>
      <c r="F70" s="10">
        <v>8.5</v>
      </c>
      <c r="G70" s="11">
        <f t="shared" si="12"/>
        <v>28.784273844282239</v>
      </c>
      <c r="H70" s="12">
        <v>2</v>
      </c>
      <c r="I70" s="13">
        <v>53.1</v>
      </c>
      <c r="J70" s="14">
        <v>2.6863000000000001</v>
      </c>
      <c r="K70" s="15">
        <f t="shared" si="13"/>
        <v>605.88895988778586</v>
      </c>
      <c r="L70" s="16">
        <v>754.13</v>
      </c>
      <c r="M70" s="107">
        <f t="shared" si="14"/>
        <v>20</v>
      </c>
      <c r="N70" s="17">
        <f t="shared" si="15"/>
        <v>605.88895988778586</v>
      </c>
      <c r="O70" s="12">
        <v>4</v>
      </c>
      <c r="P70" s="17">
        <v>605.89</v>
      </c>
    </row>
    <row r="71" spans="1:16" x14ac:dyDescent="0.25">
      <c r="A71" s="128"/>
      <c r="B71" s="41">
        <v>21</v>
      </c>
      <c r="C71" s="12">
        <f t="shared" si="9"/>
        <v>17.869599999999998</v>
      </c>
      <c r="D71" s="13">
        <f t="shared" si="10"/>
        <v>3.27</v>
      </c>
      <c r="E71" s="43">
        <f t="shared" si="11"/>
        <v>3.3863851581508517</v>
      </c>
      <c r="F71" s="10">
        <v>8.5</v>
      </c>
      <c r="G71" s="11">
        <f t="shared" si="12"/>
        <v>28.784273844282239</v>
      </c>
      <c r="H71" s="12">
        <v>2</v>
      </c>
      <c r="I71" s="13">
        <v>53.1</v>
      </c>
      <c r="J71" s="14">
        <v>2.6863000000000001</v>
      </c>
      <c r="K71" s="15">
        <f t="shared" si="13"/>
        <v>605.88895988778586</v>
      </c>
      <c r="L71" s="16">
        <v>771.49</v>
      </c>
      <c r="M71" s="107">
        <f t="shared" si="14"/>
        <v>21</v>
      </c>
      <c r="N71" s="17">
        <f t="shared" si="15"/>
        <v>605.88895988778586</v>
      </c>
      <c r="O71" s="12">
        <v>4</v>
      </c>
      <c r="P71" s="17">
        <v>605.89</v>
      </c>
    </row>
    <row r="72" spans="1:16" x14ac:dyDescent="0.25">
      <c r="A72" s="128"/>
      <c r="B72" s="41">
        <v>22</v>
      </c>
      <c r="C72" s="12">
        <f t="shared" si="9"/>
        <v>17.869599999999998</v>
      </c>
      <c r="D72" s="13">
        <f t="shared" si="10"/>
        <v>3.27</v>
      </c>
      <c r="E72" s="43">
        <f t="shared" si="11"/>
        <v>3.3863851581508517</v>
      </c>
      <c r="F72" s="10">
        <v>8.5</v>
      </c>
      <c r="G72" s="11">
        <f t="shared" si="12"/>
        <v>28.784273844282239</v>
      </c>
      <c r="H72" s="12">
        <v>2</v>
      </c>
      <c r="I72" s="13">
        <v>53.1</v>
      </c>
      <c r="J72" s="14">
        <v>2.6863000000000001</v>
      </c>
      <c r="K72" s="15">
        <f t="shared" si="13"/>
        <v>605.88895988778586</v>
      </c>
      <c r="L72" s="16">
        <v>771.18</v>
      </c>
      <c r="M72" s="107">
        <f t="shared" si="14"/>
        <v>22</v>
      </c>
      <c r="N72" s="17">
        <f t="shared" si="15"/>
        <v>605.88895988778586</v>
      </c>
      <c r="O72" s="12">
        <v>4</v>
      </c>
      <c r="P72" s="17">
        <v>605.89</v>
      </c>
    </row>
    <row r="73" spans="1:16" x14ac:dyDescent="0.25">
      <c r="A73" s="128"/>
      <c r="B73" s="41">
        <v>23</v>
      </c>
      <c r="C73" s="12">
        <f t="shared" si="9"/>
        <v>17.869599999999998</v>
      </c>
      <c r="D73" s="13">
        <f t="shared" si="10"/>
        <v>3.27</v>
      </c>
      <c r="E73" s="43">
        <f t="shared" si="11"/>
        <v>3.3863851581508517</v>
      </c>
      <c r="F73" s="10">
        <v>8.5</v>
      </c>
      <c r="G73" s="11">
        <f t="shared" si="12"/>
        <v>28.784273844282239</v>
      </c>
      <c r="H73" s="12">
        <v>2</v>
      </c>
      <c r="I73" s="13">
        <v>53.1</v>
      </c>
      <c r="J73" s="14">
        <v>2.6863000000000001</v>
      </c>
      <c r="K73" s="15">
        <f t="shared" si="13"/>
        <v>605.88895988778586</v>
      </c>
      <c r="L73" s="16">
        <v>749.77</v>
      </c>
      <c r="M73" s="107">
        <f t="shared" si="14"/>
        <v>23</v>
      </c>
      <c r="N73" s="17">
        <f t="shared" si="15"/>
        <v>605.88895988778586</v>
      </c>
      <c r="O73" s="12">
        <v>4</v>
      </c>
      <c r="P73" s="17">
        <v>605.89</v>
      </c>
    </row>
    <row r="74" spans="1:16" ht="15.75" thickBot="1" x14ac:dyDescent="0.3">
      <c r="A74" s="129"/>
      <c r="B74" s="45">
        <v>24</v>
      </c>
      <c r="C74" s="18">
        <f t="shared" si="9"/>
        <v>17.869599999999998</v>
      </c>
      <c r="D74" s="19">
        <f t="shared" si="10"/>
        <v>3.27</v>
      </c>
      <c r="E74" s="44">
        <f t="shared" si="11"/>
        <v>3.3863851581508517</v>
      </c>
      <c r="F74" s="20">
        <v>8.5</v>
      </c>
      <c r="G74" s="21">
        <f t="shared" si="12"/>
        <v>28.784273844282239</v>
      </c>
      <c r="H74" s="18">
        <v>2</v>
      </c>
      <c r="I74" s="19">
        <v>53.1</v>
      </c>
      <c r="J74" s="22">
        <v>2.6863000000000001</v>
      </c>
      <c r="K74" s="23">
        <f t="shared" si="13"/>
        <v>605.88895988778586</v>
      </c>
      <c r="L74" s="24">
        <v>740.75</v>
      </c>
      <c r="M74" s="106">
        <f t="shared" si="14"/>
        <v>24</v>
      </c>
      <c r="N74" s="25">
        <f t="shared" si="15"/>
        <v>605.88895988778586</v>
      </c>
      <c r="O74" s="18">
        <v>4</v>
      </c>
      <c r="P74" s="25">
        <v>605.89</v>
      </c>
    </row>
    <row r="75" spans="1:16" x14ac:dyDescent="0.25">
      <c r="A75" s="127">
        <f>A51+1</f>
        <v>42951</v>
      </c>
      <c r="B75" s="30">
        <v>1</v>
      </c>
      <c r="C75" s="31">
        <v>17.8733</v>
      </c>
      <c r="D75" s="32">
        <v>3.0449999999999999</v>
      </c>
      <c r="E75" s="42">
        <f t="shared" si="11"/>
        <v>3.1537829683698302</v>
      </c>
      <c r="F75" s="33">
        <v>8.5</v>
      </c>
      <c r="G75" s="34">
        <f t="shared" si="12"/>
        <v>26.807155231143557</v>
      </c>
      <c r="H75" s="35">
        <v>2</v>
      </c>
      <c r="I75" s="36">
        <v>53.1</v>
      </c>
      <c r="J75" s="37">
        <v>2.6863000000000001</v>
      </c>
      <c r="K75" s="38">
        <f t="shared" si="13"/>
        <v>570.66522759279815</v>
      </c>
      <c r="L75" s="39">
        <v>579.64</v>
      </c>
      <c r="M75" s="108">
        <f t="shared" si="14"/>
        <v>1</v>
      </c>
      <c r="N75" s="40">
        <f t="shared" si="15"/>
        <v>570.66522759279815</v>
      </c>
      <c r="O75" s="12">
        <v>4</v>
      </c>
      <c r="P75" s="40">
        <v>570.66999999999996</v>
      </c>
    </row>
    <row r="76" spans="1:16" x14ac:dyDescent="0.25">
      <c r="A76" s="128"/>
      <c r="B76" s="41">
        <v>2</v>
      </c>
      <c r="C76" s="12">
        <f t="shared" ref="C76:C98" si="16">C75</f>
        <v>17.8733</v>
      </c>
      <c r="D76" s="13">
        <f t="shared" ref="D76:D98" si="17">D75</f>
        <v>3.0449999999999999</v>
      </c>
      <c r="E76" s="43">
        <f t="shared" si="11"/>
        <v>3.1537829683698302</v>
      </c>
      <c r="F76" s="10">
        <v>8.5</v>
      </c>
      <c r="G76" s="11">
        <f t="shared" si="12"/>
        <v>26.807155231143557</v>
      </c>
      <c r="H76" s="12">
        <v>2</v>
      </c>
      <c r="I76" s="13">
        <v>53.1</v>
      </c>
      <c r="J76" s="14">
        <v>2.6863000000000001</v>
      </c>
      <c r="K76" s="15">
        <f t="shared" si="13"/>
        <v>570.66522759279815</v>
      </c>
      <c r="L76" s="16">
        <v>787.43</v>
      </c>
      <c r="M76" s="107">
        <f t="shared" si="14"/>
        <v>2</v>
      </c>
      <c r="N76" s="17">
        <f t="shared" si="15"/>
        <v>570.66522759279815</v>
      </c>
      <c r="O76" s="12">
        <v>4</v>
      </c>
      <c r="P76" s="17">
        <v>570.66999999999996</v>
      </c>
    </row>
    <row r="77" spans="1:16" x14ac:dyDescent="0.25">
      <c r="A77" s="128"/>
      <c r="B77" s="41">
        <v>3</v>
      </c>
      <c r="C77" s="12">
        <f t="shared" si="16"/>
        <v>17.8733</v>
      </c>
      <c r="D77" s="13">
        <f t="shared" si="17"/>
        <v>3.0449999999999999</v>
      </c>
      <c r="E77" s="43">
        <f t="shared" si="11"/>
        <v>3.1537829683698302</v>
      </c>
      <c r="F77" s="10">
        <v>8.5</v>
      </c>
      <c r="G77" s="11">
        <f t="shared" si="12"/>
        <v>26.807155231143557</v>
      </c>
      <c r="H77" s="12">
        <v>2</v>
      </c>
      <c r="I77" s="13">
        <v>53.1</v>
      </c>
      <c r="J77" s="14">
        <v>2.6863000000000001</v>
      </c>
      <c r="K77" s="15">
        <f t="shared" si="13"/>
        <v>570.66522759279815</v>
      </c>
      <c r="L77" s="16">
        <v>545.69000000000005</v>
      </c>
      <c r="M77" s="107">
        <f t="shared" si="14"/>
        <v>3</v>
      </c>
      <c r="N77" s="17">
        <f t="shared" si="15"/>
        <v>0</v>
      </c>
      <c r="O77" s="12">
        <v>0</v>
      </c>
      <c r="P77" s="17">
        <v>570.66999999999996</v>
      </c>
    </row>
    <row r="78" spans="1:16" x14ac:dyDescent="0.25">
      <c r="A78" s="128"/>
      <c r="B78" s="41">
        <v>4</v>
      </c>
      <c r="C78" s="12">
        <f t="shared" si="16"/>
        <v>17.8733</v>
      </c>
      <c r="D78" s="13">
        <f t="shared" si="17"/>
        <v>3.0449999999999999</v>
      </c>
      <c r="E78" s="43">
        <f t="shared" si="11"/>
        <v>3.1537829683698302</v>
      </c>
      <c r="F78" s="10">
        <v>8.5</v>
      </c>
      <c r="G78" s="11">
        <f t="shared" si="12"/>
        <v>26.807155231143557</v>
      </c>
      <c r="H78" s="12">
        <v>2</v>
      </c>
      <c r="I78" s="13">
        <v>53.1</v>
      </c>
      <c r="J78" s="14">
        <v>2.6863000000000001</v>
      </c>
      <c r="K78" s="15">
        <f t="shared" si="13"/>
        <v>570.66522759279815</v>
      </c>
      <c r="L78" s="16">
        <v>512.69000000000005</v>
      </c>
      <c r="M78" s="107">
        <f t="shared" si="14"/>
        <v>4</v>
      </c>
      <c r="N78" s="17">
        <f t="shared" si="15"/>
        <v>0</v>
      </c>
      <c r="O78" s="12">
        <v>0</v>
      </c>
      <c r="P78" s="17">
        <v>570.66999999999996</v>
      </c>
    </row>
    <row r="79" spans="1:16" x14ac:dyDescent="0.25">
      <c r="A79" s="128"/>
      <c r="B79" s="41">
        <v>5</v>
      </c>
      <c r="C79" s="12">
        <f t="shared" si="16"/>
        <v>17.8733</v>
      </c>
      <c r="D79" s="13">
        <f t="shared" si="17"/>
        <v>3.0449999999999999</v>
      </c>
      <c r="E79" s="43">
        <f t="shared" si="11"/>
        <v>3.1537829683698302</v>
      </c>
      <c r="F79" s="10">
        <v>8.5</v>
      </c>
      <c r="G79" s="11">
        <f t="shared" si="12"/>
        <v>26.807155231143557</v>
      </c>
      <c r="H79" s="12">
        <v>2</v>
      </c>
      <c r="I79" s="13">
        <v>53.1</v>
      </c>
      <c r="J79" s="14">
        <v>2.6863000000000001</v>
      </c>
      <c r="K79" s="15">
        <f t="shared" si="13"/>
        <v>570.66522759279815</v>
      </c>
      <c r="L79" s="16">
        <v>511</v>
      </c>
      <c r="M79" s="107">
        <f t="shared" si="14"/>
        <v>5</v>
      </c>
      <c r="N79" s="17">
        <f t="shared" si="15"/>
        <v>0</v>
      </c>
      <c r="O79" s="12">
        <v>0</v>
      </c>
      <c r="P79" s="17">
        <v>570.66999999999996</v>
      </c>
    </row>
    <row r="80" spans="1:16" x14ac:dyDescent="0.25">
      <c r="A80" s="128"/>
      <c r="B80" s="41">
        <v>6</v>
      </c>
      <c r="C80" s="12">
        <f t="shared" si="16"/>
        <v>17.8733</v>
      </c>
      <c r="D80" s="13">
        <f t="shared" si="17"/>
        <v>3.0449999999999999</v>
      </c>
      <c r="E80" s="43">
        <f t="shared" si="11"/>
        <v>3.1537829683698302</v>
      </c>
      <c r="F80" s="10">
        <v>8.5</v>
      </c>
      <c r="G80" s="11">
        <f t="shared" si="12"/>
        <v>26.807155231143557</v>
      </c>
      <c r="H80" s="12">
        <v>2</v>
      </c>
      <c r="I80" s="13">
        <v>53.1</v>
      </c>
      <c r="J80" s="14">
        <v>2.6863000000000001</v>
      </c>
      <c r="K80" s="15">
        <f t="shared" si="13"/>
        <v>570.66522759279815</v>
      </c>
      <c r="L80" s="16">
        <v>504.77</v>
      </c>
      <c r="M80" s="107">
        <f t="shared" si="14"/>
        <v>6</v>
      </c>
      <c r="N80" s="17">
        <f t="shared" si="15"/>
        <v>0</v>
      </c>
      <c r="O80" s="12">
        <v>0</v>
      </c>
      <c r="P80" s="17">
        <v>570.66999999999996</v>
      </c>
    </row>
    <row r="81" spans="1:16" x14ac:dyDescent="0.25">
      <c r="A81" s="128"/>
      <c r="B81" s="41">
        <v>7</v>
      </c>
      <c r="C81" s="12">
        <f t="shared" si="16"/>
        <v>17.8733</v>
      </c>
      <c r="D81" s="13">
        <f t="shared" si="17"/>
        <v>3.0449999999999999</v>
      </c>
      <c r="E81" s="43">
        <f t="shared" si="11"/>
        <v>3.1537829683698302</v>
      </c>
      <c r="F81" s="10">
        <v>8.5</v>
      </c>
      <c r="G81" s="11">
        <f t="shared" si="12"/>
        <v>26.807155231143557</v>
      </c>
      <c r="H81" s="12">
        <v>2</v>
      </c>
      <c r="I81" s="13">
        <v>53.1</v>
      </c>
      <c r="J81" s="14">
        <v>2.6863000000000001</v>
      </c>
      <c r="K81" s="15">
        <f t="shared" si="13"/>
        <v>570.66522759279815</v>
      </c>
      <c r="L81" s="16">
        <v>499.48</v>
      </c>
      <c r="M81" s="107">
        <f t="shared" si="14"/>
        <v>7</v>
      </c>
      <c r="N81" s="17">
        <f t="shared" si="15"/>
        <v>0</v>
      </c>
      <c r="O81" s="12">
        <v>0</v>
      </c>
      <c r="P81" s="17">
        <v>570.66999999999996</v>
      </c>
    </row>
    <row r="82" spans="1:16" x14ac:dyDescent="0.25">
      <c r="A82" s="128"/>
      <c r="B82" s="41">
        <v>8</v>
      </c>
      <c r="C82" s="12">
        <f t="shared" si="16"/>
        <v>17.8733</v>
      </c>
      <c r="D82" s="13">
        <f t="shared" si="17"/>
        <v>3.0449999999999999</v>
      </c>
      <c r="E82" s="43">
        <f t="shared" si="11"/>
        <v>3.1537829683698302</v>
      </c>
      <c r="F82" s="10">
        <v>8.5</v>
      </c>
      <c r="G82" s="11">
        <f t="shared" si="12"/>
        <v>26.807155231143557</v>
      </c>
      <c r="H82" s="12">
        <v>2</v>
      </c>
      <c r="I82" s="13">
        <v>53.1</v>
      </c>
      <c r="J82" s="14">
        <v>2.6863000000000001</v>
      </c>
      <c r="K82" s="15">
        <f t="shared" si="13"/>
        <v>570.66522759279815</v>
      </c>
      <c r="L82" s="16">
        <v>574.75</v>
      </c>
      <c r="M82" s="107">
        <f t="shared" si="14"/>
        <v>8</v>
      </c>
      <c r="N82" s="17">
        <f t="shared" si="15"/>
        <v>570.66522759279815</v>
      </c>
      <c r="O82" s="12">
        <v>4</v>
      </c>
      <c r="P82" s="17">
        <v>570.66999999999996</v>
      </c>
    </row>
    <row r="83" spans="1:16" x14ac:dyDescent="0.25">
      <c r="A83" s="128"/>
      <c r="B83" s="41">
        <v>9</v>
      </c>
      <c r="C83" s="12">
        <f t="shared" si="16"/>
        <v>17.8733</v>
      </c>
      <c r="D83" s="13">
        <f t="shared" si="17"/>
        <v>3.0449999999999999</v>
      </c>
      <c r="E83" s="43">
        <f t="shared" si="11"/>
        <v>3.1537829683698302</v>
      </c>
      <c r="F83" s="10">
        <v>8.5</v>
      </c>
      <c r="G83" s="11">
        <f t="shared" si="12"/>
        <v>26.807155231143557</v>
      </c>
      <c r="H83" s="12">
        <v>2</v>
      </c>
      <c r="I83" s="13">
        <v>53.1</v>
      </c>
      <c r="J83" s="14">
        <v>2.6863000000000001</v>
      </c>
      <c r="K83" s="15">
        <f t="shared" si="13"/>
        <v>570.66522759279815</v>
      </c>
      <c r="L83" s="16">
        <v>546.98</v>
      </c>
      <c r="M83" s="107">
        <f t="shared" si="14"/>
        <v>9</v>
      </c>
      <c r="N83" s="17">
        <f t="shared" si="15"/>
        <v>0</v>
      </c>
      <c r="O83" s="12">
        <v>0</v>
      </c>
      <c r="P83" s="17">
        <v>570.66999999999996</v>
      </c>
    </row>
    <row r="84" spans="1:16" x14ac:dyDescent="0.25">
      <c r="A84" s="128"/>
      <c r="B84" s="41">
        <v>10</v>
      </c>
      <c r="C84" s="12">
        <f t="shared" si="16"/>
        <v>17.8733</v>
      </c>
      <c r="D84" s="13">
        <f t="shared" si="17"/>
        <v>3.0449999999999999</v>
      </c>
      <c r="E84" s="43">
        <f t="shared" si="11"/>
        <v>3.1537829683698302</v>
      </c>
      <c r="F84" s="10">
        <v>8.5</v>
      </c>
      <c r="G84" s="11">
        <f t="shared" si="12"/>
        <v>26.807155231143557</v>
      </c>
      <c r="H84" s="12">
        <v>2</v>
      </c>
      <c r="I84" s="13">
        <v>53.1</v>
      </c>
      <c r="J84" s="14">
        <v>2.6863000000000001</v>
      </c>
      <c r="K84" s="15">
        <f t="shared" si="13"/>
        <v>570.66522759279815</v>
      </c>
      <c r="L84" s="16">
        <v>791.03</v>
      </c>
      <c r="M84" s="107">
        <f t="shared" si="14"/>
        <v>10</v>
      </c>
      <c r="N84" s="17">
        <f t="shared" si="15"/>
        <v>570.66522759279815</v>
      </c>
      <c r="O84" s="12">
        <v>4</v>
      </c>
      <c r="P84" s="17">
        <v>570.66999999999996</v>
      </c>
    </row>
    <row r="85" spans="1:16" x14ac:dyDescent="0.25">
      <c r="A85" s="128"/>
      <c r="B85" s="41">
        <v>11</v>
      </c>
      <c r="C85" s="12">
        <f t="shared" si="16"/>
        <v>17.8733</v>
      </c>
      <c r="D85" s="13">
        <f t="shared" si="17"/>
        <v>3.0449999999999999</v>
      </c>
      <c r="E85" s="43">
        <f t="shared" si="11"/>
        <v>3.1537829683698302</v>
      </c>
      <c r="F85" s="10">
        <v>8.5</v>
      </c>
      <c r="G85" s="11">
        <f t="shared" si="12"/>
        <v>26.807155231143557</v>
      </c>
      <c r="H85" s="12">
        <v>2</v>
      </c>
      <c r="I85" s="13">
        <v>53.1</v>
      </c>
      <c r="J85" s="14">
        <v>2.6863000000000001</v>
      </c>
      <c r="K85" s="15">
        <f t="shared" si="13"/>
        <v>570.66522759279815</v>
      </c>
      <c r="L85" s="16">
        <v>785.54</v>
      </c>
      <c r="M85" s="107">
        <f t="shared" si="14"/>
        <v>11</v>
      </c>
      <c r="N85" s="17">
        <f t="shared" si="15"/>
        <v>570.66522759279815</v>
      </c>
      <c r="O85" s="12">
        <v>4</v>
      </c>
      <c r="P85" s="17">
        <v>570.66999999999996</v>
      </c>
    </row>
    <row r="86" spans="1:16" x14ac:dyDescent="0.25">
      <c r="A86" s="128"/>
      <c r="B86" s="41">
        <v>12</v>
      </c>
      <c r="C86" s="12">
        <f t="shared" si="16"/>
        <v>17.8733</v>
      </c>
      <c r="D86" s="13">
        <f t="shared" si="17"/>
        <v>3.0449999999999999</v>
      </c>
      <c r="E86" s="43">
        <f t="shared" si="11"/>
        <v>3.1537829683698302</v>
      </c>
      <c r="F86" s="10">
        <v>8.5</v>
      </c>
      <c r="G86" s="11">
        <f t="shared" si="12"/>
        <v>26.807155231143557</v>
      </c>
      <c r="H86" s="12">
        <v>2</v>
      </c>
      <c r="I86" s="13">
        <v>53.1</v>
      </c>
      <c r="J86" s="14">
        <v>2.6863000000000001</v>
      </c>
      <c r="K86" s="15">
        <f t="shared" si="13"/>
        <v>570.66522759279815</v>
      </c>
      <c r="L86" s="16">
        <v>791.41</v>
      </c>
      <c r="M86" s="107">
        <f t="shared" si="14"/>
        <v>12</v>
      </c>
      <c r="N86" s="17">
        <f t="shared" si="15"/>
        <v>570.66522759279815</v>
      </c>
      <c r="O86" s="12">
        <v>4</v>
      </c>
      <c r="P86" s="17">
        <v>570.66999999999996</v>
      </c>
    </row>
    <row r="87" spans="1:16" x14ac:dyDescent="0.25">
      <c r="A87" s="128"/>
      <c r="B87" s="41">
        <v>13</v>
      </c>
      <c r="C87" s="12">
        <f t="shared" si="16"/>
        <v>17.8733</v>
      </c>
      <c r="D87" s="13">
        <f t="shared" si="17"/>
        <v>3.0449999999999999</v>
      </c>
      <c r="E87" s="43">
        <f t="shared" si="11"/>
        <v>3.1537829683698302</v>
      </c>
      <c r="F87" s="10">
        <v>8.5</v>
      </c>
      <c r="G87" s="11">
        <f t="shared" si="12"/>
        <v>26.807155231143557</v>
      </c>
      <c r="H87" s="12">
        <v>2</v>
      </c>
      <c r="I87" s="13">
        <v>53.1</v>
      </c>
      <c r="J87" s="14">
        <v>2.6863000000000001</v>
      </c>
      <c r="K87" s="15">
        <f t="shared" si="13"/>
        <v>570.66522759279815</v>
      </c>
      <c r="L87" s="16">
        <v>797.1</v>
      </c>
      <c r="M87" s="107">
        <f t="shared" si="14"/>
        <v>13</v>
      </c>
      <c r="N87" s="17">
        <f t="shared" si="15"/>
        <v>570.66522759279815</v>
      </c>
      <c r="O87" s="12">
        <v>4</v>
      </c>
      <c r="P87" s="17">
        <v>570.66999999999996</v>
      </c>
    </row>
    <row r="88" spans="1:16" x14ac:dyDescent="0.25">
      <c r="A88" s="128"/>
      <c r="B88" s="41">
        <v>14</v>
      </c>
      <c r="C88" s="12">
        <f t="shared" si="16"/>
        <v>17.8733</v>
      </c>
      <c r="D88" s="13">
        <f t="shared" si="17"/>
        <v>3.0449999999999999</v>
      </c>
      <c r="E88" s="43">
        <f t="shared" si="11"/>
        <v>3.1537829683698302</v>
      </c>
      <c r="F88" s="10">
        <v>8.5</v>
      </c>
      <c r="G88" s="11">
        <f t="shared" si="12"/>
        <v>26.807155231143557</v>
      </c>
      <c r="H88" s="12">
        <v>2</v>
      </c>
      <c r="I88" s="13">
        <v>53.1</v>
      </c>
      <c r="J88" s="14">
        <v>2.6863000000000001</v>
      </c>
      <c r="K88" s="15">
        <f t="shared" si="13"/>
        <v>570.66522759279815</v>
      </c>
      <c r="L88" s="16">
        <v>786.69</v>
      </c>
      <c r="M88" s="107">
        <f t="shared" si="14"/>
        <v>14</v>
      </c>
      <c r="N88" s="17">
        <f t="shared" si="15"/>
        <v>570.66522759279815</v>
      </c>
      <c r="O88" s="12">
        <v>4</v>
      </c>
      <c r="P88" s="17">
        <v>570.66999999999996</v>
      </c>
    </row>
    <row r="89" spans="1:16" x14ac:dyDescent="0.25">
      <c r="A89" s="128"/>
      <c r="B89" s="41">
        <v>15</v>
      </c>
      <c r="C89" s="12">
        <f t="shared" si="16"/>
        <v>17.8733</v>
      </c>
      <c r="D89" s="13">
        <f t="shared" si="17"/>
        <v>3.0449999999999999</v>
      </c>
      <c r="E89" s="43">
        <f t="shared" si="11"/>
        <v>3.1537829683698302</v>
      </c>
      <c r="F89" s="10">
        <v>8.5</v>
      </c>
      <c r="G89" s="11">
        <f t="shared" si="12"/>
        <v>26.807155231143557</v>
      </c>
      <c r="H89" s="12">
        <v>2</v>
      </c>
      <c r="I89" s="13">
        <v>53.1</v>
      </c>
      <c r="J89" s="14">
        <v>2.6863000000000001</v>
      </c>
      <c r="K89" s="15">
        <f t="shared" si="13"/>
        <v>570.66522759279815</v>
      </c>
      <c r="L89" s="16">
        <v>796.7</v>
      </c>
      <c r="M89" s="107">
        <f t="shared" si="14"/>
        <v>15</v>
      </c>
      <c r="N89" s="17">
        <f t="shared" si="15"/>
        <v>570.66522759279815</v>
      </c>
      <c r="O89" s="12">
        <v>4</v>
      </c>
      <c r="P89" s="17">
        <v>570.66999999999996</v>
      </c>
    </row>
    <row r="90" spans="1:16" x14ac:dyDescent="0.25">
      <c r="A90" s="128"/>
      <c r="B90" s="41">
        <v>16</v>
      </c>
      <c r="C90" s="12">
        <f t="shared" si="16"/>
        <v>17.8733</v>
      </c>
      <c r="D90" s="13">
        <f t="shared" si="17"/>
        <v>3.0449999999999999</v>
      </c>
      <c r="E90" s="43">
        <f t="shared" si="11"/>
        <v>3.1537829683698302</v>
      </c>
      <c r="F90" s="10">
        <v>8.5</v>
      </c>
      <c r="G90" s="11">
        <f t="shared" si="12"/>
        <v>26.807155231143557</v>
      </c>
      <c r="H90" s="12">
        <v>2</v>
      </c>
      <c r="I90" s="13">
        <v>53.1</v>
      </c>
      <c r="J90" s="14">
        <v>2.6863000000000001</v>
      </c>
      <c r="K90" s="15">
        <f t="shared" si="13"/>
        <v>570.66522759279815</v>
      </c>
      <c r="L90" s="16">
        <v>786.5</v>
      </c>
      <c r="M90" s="107">
        <f t="shared" si="14"/>
        <v>16</v>
      </c>
      <c r="N90" s="17">
        <f t="shared" si="15"/>
        <v>570.66522759279815</v>
      </c>
      <c r="O90" s="12">
        <v>4</v>
      </c>
      <c r="P90" s="17">
        <v>570.66999999999996</v>
      </c>
    </row>
    <row r="91" spans="1:16" x14ac:dyDescent="0.25">
      <c r="A91" s="128"/>
      <c r="B91" s="41">
        <v>17</v>
      </c>
      <c r="C91" s="12">
        <f t="shared" si="16"/>
        <v>17.8733</v>
      </c>
      <c r="D91" s="13">
        <f t="shared" si="17"/>
        <v>3.0449999999999999</v>
      </c>
      <c r="E91" s="43">
        <f t="shared" si="11"/>
        <v>3.1537829683698302</v>
      </c>
      <c r="F91" s="10">
        <v>8.5</v>
      </c>
      <c r="G91" s="11">
        <f t="shared" si="12"/>
        <v>26.807155231143557</v>
      </c>
      <c r="H91" s="12">
        <v>2</v>
      </c>
      <c r="I91" s="13">
        <v>53.1</v>
      </c>
      <c r="J91" s="14">
        <v>2.6863000000000001</v>
      </c>
      <c r="K91" s="15">
        <f t="shared" si="13"/>
        <v>570.66522759279815</v>
      </c>
      <c r="L91" s="16">
        <v>796.89</v>
      </c>
      <c r="M91" s="107">
        <f t="shared" si="14"/>
        <v>17</v>
      </c>
      <c r="N91" s="17">
        <f t="shared" si="15"/>
        <v>570.66522759279815</v>
      </c>
      <c r="O91" s="12">
        <v>4</v>
      </c>
      <c r="P91" s="17">
        <v>570.66999999999996</v>
      </c>
    </row>
    <row r="92" spans="1:16" x14ac:dyDescent="0.25">
      <c r="A92" s="128"/>
      <c r="B92" s="41">
        <v>18</v>
      </c>
      <c r="C92" s="12">
        <f t="shared" si="16"/>
        <v>17.8733</v>
      </c>
      <c r="D92" s="13">
        <f t="shared" si="17"/>
        <v>3.0449999999999999</v>
      </c>
      <c r="E92" s="43">
        <f t="shared" si="11"/>
        <v>3.1537829683698302</v>
      </c>
      <c r="F92" s="10">
        <v>8.5</v>
      </c>
      <c r="G92" s="11">
        <f t="shared" si="12"/>
        <v>26.807155231143557</v>
      </c>
      <c r="H92" s="12">
        <v>2</v>
      </c>
      <c r="I92" s="13">
        <v>53.1</v>
      </c>
      <c r="J92" s="14">
        <v>2.6863000000000001</v>
      </c>
      <c r="K92" s="15">
        <f t="shared" si="13"/>
        <v>570.66522759279815</v>
      </c>
      <c r="L92" s="16">
        <v>796.67</v>
      </c>
      <c r="M92" s="107">
        <f t="shared" si="14"/>
        <v>18</v>
      </c>
      <c r="N92" s="17">
        <f t="shared" si="15"/>
        <v>570.66522759279815</v>
      </c>
      <c r="O92" s="12">
        <v>4</v>
      </c>
      <c r="P92" s="17">
        <v>570.66999999999996</v>
      </c>
    </row>
    <row r="93" spans="1:16" x14ac:dyDescent="0.25">
      <c r="A93" s="128"/>
      <c r="B93" s="41">
        <v>19</v>
      </c>
      <c r="C93" s="12">
        <f t="shared" si="16"/>
        <v>17.8733</v>
      </c>
      <c r="D93" s="13">
        <f t="shared" si="17"/>
        <v>3.0449999999999999</v>
      </c>
      <c r="E93" s="43">
        <f t="shared" si="11"/>
        <v>3.1537829683698302</v>
      </c>
      <c r="F93" s="10">
        <v>8.5</v>
      </c>
      <c r="G93" s="11">
        <f t="shared" si="12"/>
        <v>26.807155231143557</v>
      </c>
      <c r="H93" s="12">
        <v>2</v>
      </c>
      <c r="I93" s="13">
        <v>53.1</v>
      </c>
      <c r="J93" s="14">
        <v>2.6863000000000001</v>
      </c>
      <c r="K93" s="15">
        <f t="shared" si="13"/>
        <v>570.66522759279815</v>
      </c>
      <c r="L93" s="16">
        <v>785.52</v>
      </c>
      <c r="M93" s="107">
        <f t="shared" si="14"/>
        <v>19</v>
      </c>
      <c r="N93" s="17">
        <f t="shared" si="15"/>
        <v>570.66522759279815</v>
      </c>
      <c r="O93" s="12">
        <v>4</v>
      </c>
      <c r="P93" s="17">
        <v>570.66999999999996</v>
      </c>
    </row>
    <row r="94" spans="1:16" x14ac:dyDescent="0.25">
      <c r="A94" s="128"/>
      <c r="B94" s="41">
        <v>20</v>
      </c>
      <c r="C94" s="12">
        <f t="shared" si="16"/>
        <v>17.8733</v>
      </c>
      <c r="D94" s="13">
        <f t="shared" si="17"/>
        <v>3.0449999999999999</v>
      </c>
      <c r="E94" s="43">
        <f t="shared" si="11"/>
        <v>3.1537829683698302</v>
      </c>
      <c r="F94" s="10">
        <v>8.5</v>
      </c>
      <c r="G94" s="11">
        <f t="shared" si="12"/>
        <v>26.807155231143557</v>
      </c>
      <c r="H94" s="12">
        <v>2</v>
      </c>
      <c r="I94" s="13">
        <v>53.1</v>
      </c>
      <c r="J94" s="14">
        <v>2.6863000000000001</v>
      </c>
      <c r="K94" s="15">
        <f t="shared" si="13"/>
        <v>570.66522759279815</v>
      </c>
      <c r="L94" s="16">
        <v>769.46</v>
      </c>
      <c r="M94" s="107">
        <f t="shared" si="14"/>
        <v>20</v>
      </c>
      <c r="N94" s="17">
        <f t="shared" si="15"/>
        <v>570.66522759279815</v>
      </c>
      <c r="O94" s="12">
        <v>4</v>
      </c>
      <c r="P94" s="17">
        <v>570.66999999999996</v>
      </c>
    </row>
    <row r="95" spans="1:16" x14ac:dyDescent="0.25">
      <c r="A95" s="128"/>
      <c r="B95" s="41">
        <v>21</v>
      </c>
      <c r="C95" s="12">
        <f t="shared" si="16"/>
        <v>17.8733</v>
      </c>
      <c r="D95" s="13">
        <f t="shared" si="17"/>
        <v>3.0449999999999999</v>
      </c>
      <c r="E95" s="43">
        <f t="shared" si="11"/>
        <v>3.1537829683698302</v>
      </c>
      <c r="F95" s="10">
        <v>8.5</v>
      </c>
      <c r="G95" s="11">
        <f t="shared" si="12"/>
        <v>26.807155231143557</v>
      </c>
      <c r="H95" s="12">
        <v>2</v>
      </c>
      <c r="I95" s="13">
        <v>53.1</v>
      </c>
      <c r="J95" s="14">
        <v>2.6863000000000001</v>
      </c>
      <c r="K95" s="15">
        <f t="shared" si="13"/>
        <v>570.66522759279815</v>
      </c>
      <c r="L95" s="16">
        <v>787.79</v>
      </c>
      <c r="M95" s="107">
        <f t="shared" si="14"/>
        <v>21</v>
      </c>
      <c r="N95" s="17">
        <f t="shared" si="15"/>
        <v>570.66522759279815</v>
      </c>
      <c r="O95" s="12">
        <v>4</v>
      </c>
      <c r="P95" s="17">
        <v>570.66999999999996</v>
      </c>
    </row>
    <row r="96" spans="1:16" x14ac:dyDescent="0.25">
      <c r="A96" s="128"/>
      <c r="B96" s="41">
        <v>22</v>
      </c>
      <c r="C96" s="12">
        <f t="shared" si="16"/>
        <v>17.8733</v>
      </c>
      <c r="D96" s="13">
        <f t="shared" si="17"/>
        <v>3.0449999999999999</v>
      </c>
      <c r="E96" s="43">
        <f t="shared" si="11"/>
        <v>3.1537829683698302</v>
      </c>
      <c r="F96" s="10">
        <v>8.5</v>
      </c>
      <c r="G96" s="11">
        <f t="shared" si="12"/>
        <v>26.807155231143557</v>
      </c>
      <c r="H96" s="12">
        <v>2</v>
      </c>
      <c r="I96" s="13">
        <v>53.1</v>
      </c>
      <c r="J96" s="14">
        <v>2.6863000000000001</v>
      </c>
      <c r="K96" s="15">
        <f t="shared" si="13"/>
        <v>570.66522759279815</v>
      </c>
      <c r="L96" s="16">
        <v>786.05</v>
      </c>
      <c r="M96" s="107">
        <f t="shared" si="14"/>
        <v>22</v>
      </c>
      <c r="N96" s="17">
        <f t="shared" si="15"/>
        <v>570.66522759279815</v>
      </c>
      <c r="O96" s="12">
        <v>4</v>
      </c>
      <c r="P96" s="17">
        <v>570.66999999999996</v>
      </c>
    </row>
    <row r="97" spans="1:16" x14ac:dyDescent="0.25">
      <c r="A97" s="128"/>
      <c r="B97" s="41">
        <v>23</v>
      </c>
      <c r="C97" s="12">
        <f t="shared" si="16"/>
        <v>17.8733</v>
      </c>
      <c r="D97" s="13">
        <f t="shared" si="17"/>
        <v>3.0449999999999999</v>
      </c>
      <c r="E97" s="43">
        <f t="shared" si="11"/>
        <v>3.1537829683698302</v>
      </c>
      <c r="F97" s="10">
        <v>8.5</v>
      </c>
      <c r="G97" s="11">
        <f t="shared" si="12"/>
        <v>26.807155231143557</v>
      </c>
      <c r="H97" s="12">
        <v>2</v>
      </c>
      <c r="I97" s="13">
        <v>53.1</v>
      </c>
      <c r="J97" s="14">
        <v>2.6863000000000001</v>
      </c>
      <c r="K97" s="15">
        <f t="shared" si="13"/>
        <v>570.66522759279815</v>
      </c>
      <c r="L97" s="16">
        <v>760.57</v>
      </c>
      <c r="M97" s="107">
        <f t="shared" si="14"/>
        <v>23</v>
      </c>
      <c r="N97" s="17">
        <f t="shared" si="15"/>
        <v>570.66522759279815</v>
      </c>
      <c r="O97" s="12">
        <v>4</v>
      </c>
      <c r="P97" s="17">
        <v>570.66999999999996</v>
      </c>
    </row>
    <row r="98" spans="1:16" ht="15.75" thickBot="1" x14ac:dyDescent="0.3">
      <c r="A98" s="129"/>
      <c r="B98" s="45">
        <v>24</v>
      </c>
      <c r="C98" s="18">
        <f t="shared" si="16"/>
        <v>17.8733</v>
      </c>
      <c r="D98" s="19">
        <f t="shared" si="17"/>
        <v>3.0449999999999999</v>
      </c>
      <c r="E98" s="44">
        <f t="shared" si="11"/>
        <v>3.1537829683698302</v>
      </c>
      <c r="F98" s="20">
        <v>8.5</v>
      </c>
      <c r="G98" s="21">
        <f t="shared" si="12"/>
        <v>26.807155231143557</v>
      </c>
      <c r="H98" s="18">
        <v>2</v>
      </c>
      <c r="I98" s="19">
        <v>53.1</v>
      </c>
      <c r="J98" s="22">
        <v>2.6863000000000001</v>
      </c>
      <c r="K98" s="23">
        <f t="shared" si="13"/>
        <v>570.66522759279815</v>
      </c>
      <c r="L98" s="24">
        <v>742.34</v>
      </c>
      <c r="M98" s="106">
        <f t="shared" si="14"/>
        <v>24</v>
      </c>
      <c r="N98" s="25">
        <f t="shared" si="15"/>
        <v>570.66522759279815</v>
      </c>
      <c r="O98" s="18">
        <v>4</v>
      </c>
      <c r="P98" s="25">
        <v>570.66999999999996</v>
      </c>
    </row>
    <row r="99" spans="1:16" x14ac:dyDescent="0.25">
      <c r="A99" s="127">
        <f>A75+1</f>
        <v>42952</v>
      </c>
      <c r="B99" s="30">
        <v>1</v>
      </c>
      <c r="C99" s="31">
        <v>17.879799999999999</v>
      </c>
      <c r="D99" s="32">
        <v>2.855</v>
      </c>
      <c r="E99" s="42">
        <f t="shared" si="11"/>
        <v>2.9573633414436338</v>
      </c>
      <c r="F99" s="33">
        <v>8.5</v>
      </c>
      <c r="G99" s="34">
        <f t="shared" si="12"/>
        <v>25.137588402270886</v>
      </c>
      <c r="H99" s="35">
        <v>2</v>
      </c>
      <c r="I99" s="36">
        <v>53.1</v>
      </c>
      <c r="J99" s="37">
        <v>2.6863000000000001</v>
      </c>
      <c r="K99" s="38">
        <f t="shared" si="13"/>
        <v>541.00095311492294</v>
      </c>
      <c r="L99" s="39">
        <v>697.8</v>
      </c>
      <c r="M99" s="108">
        <f t="shared" si="14"/>
        <v>1</v>
      </c>
      <c r="N99" s="40">
        <f t="shared" si="15"/>
        <v>541.00095311492294</v>
      </c>
      <c r="O99" s="12">
        <v>4</v>
      </c>
      <c r="P99" s="40">
        <v>541</v>
      </c>
    </row>
    <row r="100" spans="1:16" x14ac:dyDescent="0.25">
      <c r="A100" s="128"/>
      <c r="B100" s="41">
        <v>2</v>
      </c>
      <c r="C100" s="12">
        <f t="shared" ref="C100:C122" si="18">C99</f>
        <v>17.879799999999999</v>
      </c>
      <c r="D100" s="13">
        <f t="shared" ref="D100:D122" si="19">D99</f>
        <v>2.855</v>
      </c>
      <c r="E100" s="43">
        <f t="shared" si="11"/>
        <v>2.9573633414436338</v>
      </c>
      <c r="F100" s="10">
        <v>8.5</v>
      </c>
      <c r="G100" s="11">
        <f t="shared" si="12"/>
        <v>25.137588402270886</v>
      </c>
      <c r="H100" s="12">
        <v>2</v>
      </c>
      <c r="I100" s="13">
        <v>53.1</v>
      </c>
      <c r="J100" s="14">
        <v>2.6863000000000001</v>
      </c>
      <c r="K100" s="15">
        <f t="shared" si="13"/>
        <v>541.00095311492294</v>
      </c>
      <c r="L100" s="16">
        <v>533.49</v>
      </c>
      <c r="M100" s="107">
        <f t="shared" si="14"/>
        <v>2</v>
      </c>
      <c r="N100" s="17">
        <f t="shared" si="15"/>
        <v>0</v>
      </c>
      <c r="O100" s="12">
        <v>0</v>
      </c>
      <c r="P100" s="17">
        <v>541</v>
      </c>
    </row>
    <row r="101" spans="1:16" x14ac:dyDescent="0.25">
      <c r="A101" s="128"/>
      <c r="B101" s="41">
        <v>3</v>
      </c>
      <c r="C101" s="12">
        <f t="shared" si="18"/>
        <v>17.879799999999999</v>
      </c>
      <c r="D101" s="13">
        <f t="shared" si="19"/>
        <v>2.855</v>
      </c>
      <c r="E101" s="43">
        <f t="shared" si="11"/>
        <v>2.9573633414436338</v>
      </c>
      <c r="F101" s="10">
        <v>8.5</v>
      </c>
      <c r="G101" s="11">
        <f t="shared" si="12"/>
        <v>25.137588402270886</v>
      </c>
      <c r="H101" s="12">
        <v>2</v>
      </c>
      <c r="I101" s="13">
        <v>53.1</v>
      </c>
      <c r="J101" s="14">
        <v>2.6863000000000001</v>
      </c>
      <c r="K101" s="15">
        <f t="shared" si="13"/>
        <v>541.00095311492294</v>
      </c>
      <c r="L101" s="16">
        <v>517.87</v>
      </c>
      <c r="M101" s="107">
        <f t="shared" si="14"/>
        <v>3</v>
      </c>
      <c r="N101" s="17">
        <f t="shared" si="15"/>
        <v>0</v>
      </c>
      <c r="O101" s="12">
        <v>0</v>
      </c>
      <c r="P101" s="17">
        <v>541</v>
      </c>
    </row>
    <row r="102" spans="1:16" x14ac:dyDescent="0.25">
      <c r="A102" s="128"/>
      <c r="B102" s="41">
        <v>4</v>
      </c>
      <c r="C102" s="12">
        <f t="shared" si="18"/>
        <v>17.879799999999999</v>
      </c>
      <c r="D102" s="13">
        <f t="shared" si="19"/>
        <v>2.855</v>
      </c>
      <c r="E102" s="43">
        <f t="shared" si="11"/>
        <v>2.9573633414436338</v>
      </c>
      <c r="F102" s="10">
        <v>8.5</v>
      </c>
      <c r="G102" s="11">
        <f t="shared" si="12"/>
        <v>25.137588402270886</v>
      </c>
      <c r="H102" s="12">
        <v>2</v>
      </c>
      <c r="I102" s="13">
        <v>53.1</v>
      </c>
      <c r="J102" s="14">
        <v>2.6863000000000001</v>
      </c>
      <c r="K102" s="15">
        <f t="shared" si="13"/>
        <v>541.00095311492294</v>
      </c>
      <c r="L102" s="16">
        <v>504.43</v>
      </c>
      <c r="M102" s="107">
        <f t="shared" si="14"/>
        <v>4</v>
      </c>
      <c r="N102" s="17">
        <f t="shared" si="15"/>
        <v>0</v>
      </c>
      <c r="O102" s="12">
        <v>0</v>
      </c>
      <c r="P102" s="17">
        <v>541</v>
      </c>
    </row>
    <row r="103" spans="1:16" x14ac:dyDescent="0.25">
      <c r="A103" s="128"/>
      <c r="B103" s="41">
        <v>5</v>
      </c>
      <c r="C103" s="12">
        <f t="shared" si="18"/>
        <v>17.879799999999999</v>
      </c>
      <c r="D103" s="13">
        <f t="shared" si="19"/>
        <v>2.855</v>
      </c>
      <c r="E103" s="43">
        <f t="shared" si="11"/>
        <v>2.9573633414436338</v>
      </c>
      <c r="F103" s="10">
        <v>8.5</v>
      </c>
      <c r="G103" s="11">
        <f t="shared" si="12"/>
        <v>25.137588402270886</v>
      </c>
      <c r="H103" s="12">
        <v>2</v>
      </c>
      <c r="I103" s="13">
        <v>53.1</v>
      </c>
      <c r="J103" s="14">
        <v>2.6863000000000001</v>
      </c>
      <c r="K103" s="15">
        <f t="shared" si="13"/>
        <v>541.00095311492294</v>
      </c>
      <c r="L103" s="16">
        <v>501.35</v>
      </c>
      <c r="M103" s="107">
        <f t="shared" si="14"/>
        <v>5</v>
      </c>
      <c r="N103" s="17">
        <f t="shared" si="15"/>
        <v>0</v>
      </c>
      <c r="O103" s="12">
        <v>0</v>
      </c>
      <c r="P103" s="17">
        <v>541</v>
      </c>
    </row>
    <row r="104" spans="1:16" x14ac:dyDescent="0.25">
      <c r="A104" s="128"/>
      <c r="B104" s="41">
        <v>6</v>
      </c>
      <c r="C104" s="12">
        <f t="shared" si="18"/>
        <v>17.879799999999999</v>
      </c>
      <c r="D104" s="13">
        <f t="shared" si="19"/>
        <v>2.855</v>
      </c>
      <c r="E104" s="43">
        <f t="shared" si="11"/>
        <v>2.9573633414436338</v>
      </c>
      <c r="F104" s="10">
        <v>8.5</v>
      </c>
      <c r="G104" s="11">
        <f t="shared" si="12"/>
        <v>25.137588402270886</v>
      </c>
      <c r="H104" s="12">
        <v>2</v>
      </c>
      <c r="I104" s="13">
        <v>53.1</v>
      </c>
      <c r="J104" s="14">
        <v>2.6863000000000001</v>
      </c>
      <c r="K104" s="15">
        <f t="shared" si="13"/>
        <v>541.00095311492294</v>
      </c>
      <c r="L104" s="16">
        <v>482.73</v>
      </c>
      <c r="M104" s="107">
        <f t="shared" si="14"/>
        <v>6</v>
      </c>
      <c r="N104" s="17">
        <f t="shared" si="15"/>
        <v>0</v>
      </c>
      <c r="O104" s="12">
        <v>0</v>
      </c>
      <c r="P104" s="17">
        <v>541</v>
      </c>
    </row>
    <row r="105" spans="1:16" x14ac:dyDescent="0.25">
      <c r="A105" s="128"/>
      <c r="B105" s="41">
        <v>7</v>
      </c>
      <c r="C105" s="12">
        <f t="shared" si="18"/>
        <v>17.879799999999999</v>
      </c>
      <c r="D105" s="13">
        <f t="shared" si="19"/>
        <v>2.855</v>
      </c>
      <c r="E105" s="43">
        <f t="shared" si="11"/>
        <v>2.9573633414436338</v>
      </c>
      <c r="F105" s="10">
        <v>8.5</v>
      </c>
      <c r="G105" s="11">
        <f t="shared" si="12"/>
        <v>25.137588402270886</v>
      </c>
      <c r="H105" s="12">
        <v>2</v>
      </c>
      <c r="I105" s="13">
        <v>53.1</v>
      </c>
      <c r="J105" s="14">
        <v>2.6863000000000001</v>
      </c>
      <c r="K105" s="15">
        <f t="shared" si="13"/>
        <v>541.00095311492294</v>
      </c>
      <c r="L105" s="16">
        <v>422.73</v>
      </c>
      <c r="M105" s="107">
        <f t="shared" si="14"/>
        <v>7</v>
      </c>
      <c r="N105" s="17">
        <f t="shared" si="15"/>
        <v>0</v>
      </c>
      <c r="O105" s="12">
        <v>0</v>
      </c>
      <c r="P105" s="17">
        <v>541</v>
      </c>
    </row>
    <row r="106" spans="1:16" x14ac:dyDescent="0.25">
      <c r="A106" s="128"/>
      <c r="B106" s="41">
        <v>8</v>
      </c>
      <c r="C106" s="12">
        <f t="shared" si="18"/>
        <v>17.879799999999999</v>
      </c>
      <c r="D106" s="13">
        <f t="shared" si="19"/>
        <v>2.855</v>
      </c>
      <c r="E106" s="43">
        <f t="shared" si="11"/>
        <v>2.9573633414436338</v>
      </c>
      <c r="F106" s="10">
        <v>8.5</v>
      </c>
      <c r="G106" s="11">
        <f t="shared" si="12"/>
        <v>25.137588402270886</v>
      </c>
      <c r="H106" s="12">
        <v>2</v>
      </c>
      <c r="I106" s="13">
        <v>53.1</v>
      </c>
      <c r="J106" s="14">
        <v>2.6863000000000001</v>
      </c>
      <c r="K106" s="15">
        <f t="shared" si="13"/>
        <v>541.00095311492294</v>
      </c>
      <c r="L106" s="16">
        <v>486.94</v>
      </c>
      <c r="M106" s="107">
        <f t="shared" si="14"/>
        <v>8</v>
      </c>
      <c r="N106" s="17">
        <f t="shared" si="15"/>
        <v>0</v>
      </c>
      <c r="O106" s="12">
        <v>0</v>
      </c>
      <c r="P106" s="17">
        <v>541</v>
      </c>
    </row>
    <row r="107" spans="1:16" x14ac:dyDescent="0.25">
      <c r="A107" s="128"/>
      <c r="B107" s="41">
        <v>9</v>
      </c>
      <c r="C107" s="12">
        <f t="shared" si="18"/>
        <v>17.879799999999999</v>
      </c>
      <c r="D107" s="13">
        <f t="shared" si="19"/>
        <v>2.855</v>
      </c>
      <c r="E107" s="43">
        <f t="shared" si="11"/>
        <v>2.9573633414436338</v>
      </c>
      <c r="F107" s="10">
        <v>8.5</v>
      </c>
      <c r="G107" s="11">
        <f t="shared" si="12"/>
        <v>25.137588402270886</v>
      </c>
      <c r="H107" s="12">
        <v>2</v>
      </c>
      <c r="I107" s="13">
        <v>53.1</v>
      </c>
      <c r="J107" s="14">
        <v>2.6863000000000001</v>
      </c>
      <c r="K107" s="15">
        <f t="shared" si="13"/>
        <v>541.00095311492294</v>
      </c>
      <c r="L107" s="16">
        <v>526.58000000000004</v>
      </c>
      <c r="M107" s="107">
        <f t="shared" si="14"/>
        <v>9</v>
      </c>
      <c r="N107" s="17">
        <f t="shared" si="15"/>
        <v>0</v>
      </c>
      <c r="O107" s="12">
        <v>0</v>
      </c>
      <c r="P107" s="17">
        <v>541</v>
      </c>
    </row>
    <row r="108" spans="1:16" x14ac:dyDescent="0.25">
      <c r="A108" s="128"/>
      <c r="B108" s="41">
        <v>10</v>
      </c>
      <c r="C108" s="12">
        <f t="shared" si="18"/>
        <v>17.879799999999999</v>
      </c>
      <c r="D108" s="13">
        <f t="shared" si="19"/>
        <v>2.855</v>
      </c>
      <c r="E108" s="43">
        <f t="shared" si="11"/>
        <v>2.9573633414436338</v>
      </c>
      <c r="F108" s="10">
        <v>8.5</v>
      </c>
      <c r="G108" s="11">
        <f t="shared" si="12"/>
        <v>25.137588402270886</v>
      </c>
      <c r="H108" s="12">
        <v>2</v>
      </c>
      <c r="I108" s="13">
        <v>53.1</v>
      </c>
      <c r="J108" s="14">
        <v>2.6863000000000001</v>
      </c>
      <c r="K108" s="15">
        <f t="shared" si="13"/>
        <v>541.00095311492294</v>
      </c>
      <c r="L108" s="16">
        <v>543.15</v>
      </c>
      <c r="M108" s="107">
        <f t="shared" si="14"/>
        <v>10</v>
      </c>
      <c r="N108" s="17">
        <f t="shared" si="15"/>
        <v>541.00095311492294</v>
      </c>
      <c r="O108" s="12">
        <v>4</v>
      </c>
      <c r="P108" s="17">
        <v>541</v>
      </c>
    </row>
    <row r="109" spans="1:16" x14ac:dyDescent="0.25">
      <c r="A109" s="128"/>
      <c r="B109" s="41">
        <v>11</v>
      </c>
      <c r="C109" s="12">
        <f t="shared" si="18"/>
        <v>17.879799999999999</v>
      </c>
      <c r="D109" s="13">
        <f t="shared" si="19"/>
        <v>2.855</v>
      </c>
      <c r="E109" s="43">
        <f t="shared" si="11"/>
        <v>2.9573633414436338</v>
      </c>
      <c r="F109" s="10">
        <v>8.5</v>
      </c>
      <c r="G109" s="11">
        <f t="shared" si="12"/>
        <v>25.137588402270886</v>
      </c>
      <c r="H109" s="12">
        <v>2</v>
      </c>
      <c r="I109" s="13">
        <v>53.1</v>
      </c>
      <c r="J109" s="14">
        <v>2.6863000000000001</v>
      </c>
      <c r="K109" s="15">
        <f t="shared" si="13"/>
        <v>541.00095311492294</v>
      </c>
      <c r="L109" s="16">
        <v>551.29</v>
      </c>
      <c r="M109" s="107">
        <f t="shared" si="14"/>
        <v>11</v>
      </c>
      <c r="N109" s="17">
        <f t="shared" si="15"/>
        <v>541.00095311492294</v>
      </c>
      <c r="O109" s="12">
        <v>4</v>
      </c>
      <c r="P109" s="17">
        <v>541</v>
      </c>
    </row>
    <row r="110" spans="1:16" x14ac:dyDescent="0.25">
      <c r="A110" s="128"/>
      <c r="B110" s="41">
        <v>12</v>
      </c>
      <c r="C110" s="12">
        <f t="shared" si="18"/>
        <v>17.879799999999999</v>
      </c>
      <c r="D110" s="13">
        <f t="shared" si="19"/>
        <v>2.855</v>
      </c>
      <c r="E110" s="43">
        <f t="shared" si="11"/>
        <v>2.9573633414436338</v>
      </c>
      <c r="F110" s="10">
        <v>8.5</v>
      </c>
      <c r="G110" s="11">
        <f t="shared" si="12"/>
        <v>25.137588402270886</v>
      </c>
      <c r="H110" s="12">
        <v>2</v>
      </c>
      <c r="I110" s="13">
        <v>53.1</v>
      </c>
      <c r="J110" s="14">
        <v>2.6863000000000001</v>
      </c>
      <c r="K110" s="15">
        <f t="shared" si="13"/>
        <v>541.00095311492294</v>
      </c>
      <c r="L110" s="16">
        <v>734.89</v>
      </c>
      <c r="M110" s="107">
        <f t="shared" si="14"/>
        <v>12</v>
      </c>
      <c r="N110" s="17">
        <f t="shared" si="15"/>
        <v>541.00095311492294</v>
      </c>
      <c r="O110" s="12">
        <v>4</v>
      </c>
      <c r="P110" s="17">
        <v>541</v>
      </c>
    </row>
    <row r="111" spans="1:16" x14ac:dyDescent="0.25">
      <c r="A111" s="128"/>
      <c r="B111" s="41">
        <v>13</v>
      </c>
      <c r="C111" s="12">
        <f t="shared" si="18"/>
        <v>17.879799999999999</v>
      </c>
      <c r="D111" s="13">
        <f t="shared" si="19"/>
        <v>2.855</v>
      </c>
      <c r="E111" s="43">
        <f t="shared" si="11"/>
        <v>2.9573633414436338</v>
      </c>
      <c r="F111" s="10">
        <v>8.5</v>
      </c>
      <c r="G111" s="11">
        <f t="shared" si="12"/>
        <v>25.137588402270886</v>
      </c>
      <c r="H111" s="12">
        <v>2</v>
      </c>
      <c r="I111" s="13">
        <v>53.1</v>
      </c>
      <c r="J111" s="14">
        <v>2.6863000000000001</v>
      </c>
      <c r="K111" s="15">
        <f t="shared" si="13"/>
        <v>541.00095311492294</v>
      </c>
      <c r="L111" s="16">
        <v>728.92</v>
      </c>
      <c r="M111" s="107">
        <f t="shared" si="14"/>
        <v>13</v>
      </c>
      <c r="N111" s="17">
        <f t="shared" si="15"/>
        <v>541.00095311492294</v>
      </c>
      <c r="O111" s="12">
        <v>4</v>
      </c>
      <c r="P111" s="17">
        <v>541</v>
      </c>
    </row>
    <row r="112" spans="1:16" x14ac:dyDescent="0.25">
      <c r="A112" s="128"/>
      <c r="B112" s="41">
        <v>14</v>
      </c>
      <c r="C112" s="12">
        <f t="shared" si="18"/>
        <v>17.879799999999999</v>
      </c>
      <c r="D112" s="13">
        <f t="shared" si="19"/>
        <v>2.855</v>
      </c>
      <c r="E112" s="43">
        <f t="shared" si="11"/>
        <v>2.9573633414436338</v>
      </c>
      <c r="F112" s="10">
        <v>8.5</v>
      </c>
      <c r="G112" s="11">
        <f t="shared" si="12"/>
        <v>25.137588402270886</v>
      </c>
      <c r="H112" s="12">
        <v>2</v>
      </c>
      <c r="I112" s="13">
        <v>53.1</v>
      </c>
      <c r="J112" s="14">
        <v>2.6863000000000001</v>
      </c>
      <c r="K112" s="15">
        <f t="shared" si="13"/>
        <v>541.00095311492294</v>
      </c>
      <c r="L112" s="16">
        <v>741.63</v>
      </c>
      <c r="M112" s="107">
        <f t="shared" si="14"/>
        <v>14</v>
      </c>
      <c r="N112" s="17">
        <f t="shared" si="15"/>
        <v>541.00095311492294</v>
      </c>
      <c r="O112" s="12">
        <v>4</v>
      </c>
      <c r="P112" s="17">
        <v>541</v>
      </c>
    </row>
    <row r="113" spans="1:16" x14ac:dyDescent="0.25">
      <c r="A113" s="128"/>
      <c r="B113" s="41">
        <v>15</v>
      </c>
      <c r="C113" s="12">
        <f t="shared" si="18"/>
        <v>17.879799999999999</v>
      </c>
      <c r="D113" s="13">
        <f t="shared" si="19"/>
        <v>2.855</v>
      </c>
      <c r="E113" s="43">
        <f t="shared" si="11"/>
        <v>2.9573633414436338</v>
      </c>
      <c r="F113" s="10">
        <v>8.5</v>
      </c>
      <c r="G113" s="11">
        <f t="shared" si="12"/>
        <v>25.137588402270886</v>
      </c>
      <c r="H113" s="12">
        <v>2</v>
      </c>
      <c r="I113" s="13">
        <v>53.1</v>
      </c>
      <c r="J113" s="14">
        <v>2.6863000000000001</v>
      </c>
      <c r="K113" s="15">
        <f t="shared" si="13"/>
        <v>541.00095311492294</v>
      </c>
      <c r="L113" s="16">
        <v>751.49</v>
      </c>
      <c r="M113" s="107">
        <f t="shared" si="14"/>
        <v>15</v>
      </c>
      <c r="N113" s="17">
        <f t="shared" si="15"/>
        <v>541.00095311492294</v>
      </c>
      <c r="O113" s="12">
        <v>4</v>
      </c>
      <c r="P113" s="17">
        <v>541</v>
      </c>
    </row>
    <row r="114" spans="1:16" x14ac:dyDescent="0.25">
      <c r="A114" s="128"/>
      <c r="B114" s="41">
        <v>16</v>
      </c>
      <c r="C114" s="12">
        <f t="shared" si="18"/>
        <v>17.879799999999999</v>
      </c>
      <c r="D114" s="13">
        <f t="shared" si="19"/>
        <v>2.855</v>
      </c>
      <c r="E114" s="43">
        <f t="shared" si="11"/>
        <v>2.9573633414436338</v>
      </c>
      <c r="F114" s="10">
        <v>8.5</v>
      </c>
      <c r="G114" s="11">
        <f t="shared" si="12"/>
        <v>25.137588402270886</v>
      </c>
      <c r="H114" s="12">
        <v>2</v>
      </c>
      <c r="I114" s="13">
        <v>53.1</v>
      </c>
      <c r="J114" s="14">
        <v>2.6863000000000001</v>
      </c>
      <c r="K114" s="15">
        <f t="shared" si="13"/>
        <v>541.00095311492294</v>
      </c>
      <c r="L114" s="16">
        <v>751.24</v>
      </c>
      <c r="M114" s="107">
        <f t="shared" si="14"/>
        <v>16</v>
      </c>
      <c r="N114" s="17">
        <f t="shared" si="15"/>
        <v>541.00095311492294</v>
      </c>
      <c r="O114" s="12">
        <v>4</v>
      </c>
      <c r="P114" s="17">
        <v>541</v>
      </c>
    </row>
    <row r="115" spans="1:16" x14ac:dyDescent="0.25">
      <c r="A115" s="128"/>
      <c r="B115" s="41">
        <v>17</v>
      </c>
      <c r="C115" s="12">
        <f t="shared" si="18"/>
        <v>17.879799999999999</v>
      </c>
      <c r="D115" s="13">
        <f t="shared" si="19"/>
        <v>2.855</v>
      </c>
      <c r="E115" s="43">
        <f t="shared" si="11"/>
        <v>2.9573633414436338</v>
      </c>
      <c r="F115" s="10">
        <v>8.5</v>
      </c>
      <c r="G115" s="11">
        <f t="shared" si="12"/>
        <v>25.137588402270886</v>
      </c>
      <c r="H115" s="12">
        <v>2</v>
      </c>
      <c r="I115" s="13">
        <v>53.1</v>
      </c>
      <c r="J115" s="14">
        <v>2.6863000000000001</v>
      </c>
      <c r="K115" s="15">
        <f t="shared" si="13"/>
        <v>541.00095311492294</v>
      </c>
      <c r="L115" s="16">
        <v>749.37</v>
      </c>
      <c r="M115" s="107">
        <f t="shared" si="14"/>
        <v>17</v>
      </c>
      <c r="N115" s="17">
        <f t="shared" si="15"/>
        <v>541.00095311492294</v>
      </c>
      <c r="O115" s="12">
        <v>4</v>
      </c>
      <c r="P115" s="17">
        <v>541</v>
      </c>
    </row>
    <row r="116" spans="1:16" x14ac:dyDescent="0.25">
      <c r="A116" s="128"/>
      <c r="B116" s="41">
        <v>18</v>
      </c>
      <c r="C116" s="12">
        <f t="shared" si="18"/>
        <v>17.879799999999999</v>
      </c>
      <c r="D116" s="13">
        <f t="shared" si="19"/>
        <v>2.855</v>
      </c>
      <c r="E116" s="43">
        <f t="shared" si="11"/>
        <v>2.9573633414436338</v>
      </c>
      <c r="F116" s="10">
        <v>8.5</v>
      </c>
      <c r="G116" s="11">
        <f t="shared" si="12"/>
        <v>25.137588402270886</v>
      </c>
      <c r="H116" s="12">
        <v>2</v>
      </c>
      <c r="I116" s="13">
        <v>53.1</v>
      </c>
      <c r="J116" s="14">
        <v>2.6863000000000001</v>
      </c>
      <c r="K116" s="15">
        <f t="shared" si="13"/>
        <v>541.00095311492294</v>
      </c>
      <c r="L116" s="16">
        <v>734.59</v>
      </c>
      <c r="M116" s="107">
        <f t="shared" si="14"/>
        <v>18</v>
      </c>
      <c r="N116" s="17">
        <f t="shared" si="15"/>
        <v>541.00095311492294</v>
      </c>
      <c r="O116" s="12">
        <v>4</v>
      </c>
      <c r="P116" s="17">
        <v>541</v>
      </c>
    </row>
    <row r="117" spans="1:16" x14ac:dyDescent="0.25">
      <c r="A117" s="128"/>
      <c r="B117" s="41">
        <v>19</v>
      </c>
      <c r="C117" s="12">
        <f t="shared" si="18"/>
        <v>17.879799999999999</v>
      </c>
      <c r="D117" s="13">
        <f t="shared" si="19"/>
        <v>2.855</v>
      </c>
      <c r="E117" s="43">
        <f t="shared" si="11"/>
        <v>2.9573633414436338</v>
      </c>
      <c r="F117" s="10">
        <v>8.5</v>
      </c>
      <c r="G117" s="11">
        <f t="shared" si="12"/>
        <v>25.137588402270886</v>
      </c>
      <c r="H117" s="12">
        <v>2</v>
      </c>
      <c r="I117" s="13">
        <v>53.1</v>
      </c>
      <c r="J117" s="14">
        <v>2.6863000000000001</v>
      </c>
      <c r="K117" s="15">
        <f t="shared" si="13"/>
        <v>541.00095311492294</v>
      </c>
      <c r="L117" s="16">
        <v>698.52</v>
      </c>
      <c r="M117" s="107">
        <f t="shared" si="14"/>
        <v>19</v>
      </c>
      <c r="N117" s="17">
        <f t="shared" si="15"/>
        <v>541.00095311492294</v>
      </c>
      <c r="O117" s="12">
        <v>4</v>
      </c>
      <c r="P117" s="17">
        <v>541</v>
      </c>
    </row>
    <row r="118" spans="1:16" x14ac:dyDescent="0.25">
      <c r="A118" s="128"/>
      <c r="B118" s="41">
        <v>20</v>
      </c>
      <c r="C118" s="12">
        <f t="shared" si="18"/>
        <v>17.879799999999999</v>
      </c>
      <c r="D118" s="13">
        <f t="shared" si="19"/>
        <v>2.855</v>
      </c>
      <c r="E118" s="43">
        <f t="shared" si="11"/>
        <v>2.9573633414436338</v>
      </c>
      <c r="F118" s="10">
        <v>8.5</v>
      </c>
      <c r="G118" s="11">
        <f t="shared" si="12"/>
        <v>25.137588402270886</v>
      </c>
      <c r="H118" s="12">
        <v>2</v>
      </c>
      <c r="I118" s="13">
        <v>53.1</v>
      </c>
      <c r="J118" s="14">
        <v>2.6863000000000001</v>
      </c>
      <c r="K118" s="15">
        <f t="shared" si="13"/>
        <v>541.00095311492294</v>
      </c>
      <c r="L118" s="16">
        <v>559.30999999999995</v>
      </c>
      <c r="M118" s="107">
        <f t="shared" si="14"/>
        <v>20</v>
      </c>
      <c r="N118" s="17">
        <f t="shared" si="15"/>
        <v>541.00095311492294</v>
      </c>
      <c r="O118" s="12">
        <v>4</v>
      </c>
      <c r="P118" s="17">
        <v>541</v>
      </c>
    </row>
    <row r="119" spans="1:16" x14ac:dyDescent="0.25">
      <c r="A119" s="128"/>
      <c r="B119" s="41">
        <v>21</v>
      </c>
      <c r="C119" s="12">
        <f t="shared" si="18"/>
        <v>17.879799999999999</v>
      </c>
      <c r="D119" s="13">
        <f t="shared" si="19"/>
        <v>2.855</v>
      </c>
      <c r="E119" s="43">
        <f t="shared" si="11"/>
        <v>2.9573633414436338</v>
      </c>
      <c r="F119" s="10">
        <v>8.5</v>
      </c>
      <c r="G119" s="11">
        <f t="shared" si="12"/>
        <v>25.137588402270886</v>
      </c>
      <c r="H119" s="12">
        <v>2</v>
      </c>
      <c r="I119" s="13">
        <v>53.1</v>
      </c>
      <c r="J119" s="14">
        <v>2.6863000000000001</v>
      </c>
      <c r="K119" s="15">
        <f t="shared" si="13"/>
        <v>541.00095311492294</v>
      </c>
      <c r="L119" s="16">
        <v>690.93</v>
      </c>
      <c r="M119" s="107">
        <f t="shared" si="14"/>
        <v>21</v>
      </c>
      <c r="N119" s="17">
        <f t="shared" si="15"/>
        <v>541.00095311492294</v>
      </c>
      <c r="O119" s="12">
        <v>4</v>
      </c>
      <c r="P119" s="17">
        <v>541</v>
      </c>
    </row>
    <row r="120" spans="1:16" x14ac:dyDescent="0.25">
      <c r="A120" s="128"/>
      <c r="B120" s="41">
        <v>22</v>
      </c>
      <c r="C120" s="12">
        <f t="shared" si="18"/>
        <v>17.879799999999999</v>
      </c>
      <c r="D120" s="13">
        <f t="shared" si="19"/>
        <v>2.855</v>
      </c>
      <c r="E120" s="43">
        <f t="shared" si="11"/>
        <v>2.9573633414436338</v>
      </c>
      <c r="F120" s="10">
        <v>8.5</v>
      </c>
      <c r="G120" s="11">
        <f t="shared" si="12"/>
        <v>25.137588402270886</v>
      </c>
      <c r="H120" s="12">
        <v>2</v>
      </c>
      <c r="I120" s="13">
        <v>53.1</v>
      </c>
      <c r="J120" s="14">
        <v>2.6863000000000001</v>
      </c>
      <c r="K120" s="15">
        <f t="shared" si="13"/>
        <v>541.00095311492294</v>
      </c>
      <c r="L120" s="16">
        <v>559.58000000000004</v>
      </c>
      <c r="M120" s="107">
        <f t="shared" si="14"/>
        <v>22</v>
      </c>
      <c r="N120" s="17">
        <f t="shared" si="15"/>
        <v>541.00095311492294</v>
      </c>
      <c r="O120" s="12">
        <v>4</v>
      </c>
      <c r="P120" s="17">
        <v>541</v>
      </c>
    </row>
    <row r="121" spans="1:16" x14ac:dyDescent="0.25">
      <c r="A121" s="128"/>
      <c r="B121" s="41">
        <v>23</v>
      </c>
      <c r="C121" s="12">
        <f t="shared" si="18"/>
        <v>17.879799999999999</v>
      </c>
      <c r="D121" s="13">
        <f t="shared" si="19"/>
        <v>2.855</v>
      </c>
      <c r="E121" s="43">
        <f t="shared" si="11"/>
        <v>2.9573633414436338</v>
      </c>
      <c r="F121" s="10">
        <v>8.5</v>
      </c>
      <c r="G121" s="11">
        <f t="shared" si="12"/>
        <v>25.137588402270886</v>
      </c>
      <c r="H121" s="12">
        <v>2</v>
      </c>
      <c r="I121" s="13">
        <v>53.1</v>
      </c>
      <c r="J121" s="14">
        <v>2.6863000000000001</v>
      </c>
      <c r="K121" s="15">
        <f t="shared" si="13"/>
        <v>541.00095311492294</v>
      </c>
      <c r="L121" s="16">
        <v>713.65</v>
      </c>
      <c r="M121" s="107">
        <f t="shared" si="14"/>
        <v>23</v>
      </c>
      <c r="N121" s="17">
        <f t="shared" si="15"/>
        <v>541.00095311492294</v>
      </c>
      <c r="O121" s="12">
        <v>4</v>
      </c>
      <c r="P121" s="17">
        <v>541</v>
      </c>
    </row>
    <row r="122" spans="1:16" ht="15.75" thickBot="1" x14ac:dyDescent="0.3">
      <c r="A122" s="129"/>
      <c r="B122" s="45">
        <v>24</v>
      </c>
      <c r="C122" s="18">
        <f t="shared" si="18"/>
        <v>17.879799999999999</v>
      </c>
      <c r="D122" s="19">
        <f t="shared" si="19"/>
        <v>2.855</v>
      </c>
      <c r="E122" s="44">
        <f t="shared" si="11"/>
        <v>2.9573633414436338</v>
      </c>
      <c r="F122" s="20">
        <v>8.5</v>
      </c>
      <c r="G122" s="21">
        <f t="shared" si="12"/>
        <v>25.137588402270886</v>
      </c>
      <c r="H122" s="18">
        <v>2</v>
      </c>
      <c r="I122" s="19">
        <v>53.1</v>
      </c>
      <c r="J122" s="22">
        <v>2.6863000000000001</v>
      </c>
      <c r="K122" s="23">
        <f t="shared" si="13"/>
        <v>541.00095311492294</v>
      </c>
      <c r="L122" s="24">
        <v>547.87</v>
      </c>
      <c r="M122" s="106">
        <f t="shared" si="14"/>
        <v>24</v>
      </c>
      <c r="N122" s="25">
        <f t="shared" si="15"/>
        <v>541.00095311492294</v>
      </c>
      <c r="O122" s="18">
        <v>4</v>
      </c>
      <c r="P122" s="25">
        <v>541</v>
      </c>
    </row>
    <row r="123" spans="1:16" x14ac:dyDescent="0.25">
      <c r="A123" s="127">
        <f>A99+1</f>
        <v>42953</v>
      </c>
      <c r="B123" s="30">
        <v>1</v>
      </c>
      <c r="C123" s="31">
        <v>17.879799999999999</v>
      </c>
      <c r="D123" s="32">
        <v>2.855</v>
      </c>
      <c r="E123" s="42">
        <f t="shared" si="11"/>
        <v>2.9573633414436338</v>
      </c>
      <c r="F123" s="33">
        <v>8.5</v>
      </c>
      <c r="G123" s="34">
        <f t="shared" si="12"/>
        <v>25.137588402270886</v>
      </c>
      <c r="H123" s="35">
        <v>2</v>
      </c>
      <c r="I123" s="36">
        <v>53.1</v>
      </c>
      <c r="J123" s="37">
        <v>2.6863000000000001</v>
      </c>
      <c r="K123" s="38">
        <f t="shared" si="13"/>
        <v>541.00095311492294</v>
      </c>
      <c r="L123" s="114">
        <v>408.69</v>
      </c>
      <c r="M123" s="108">
        <f t="shared" si="14"/>
        <v>1</v>
      </c>
      <c r="N123" s="40">
        <f t="shared" si="15"/>
        <v>0</v>
      </c>
      <c r="O123" s="12">
        <v>0</v>
      </c>
      <c r="P123" s="40">
        <v>541</v>
      </c>
    </row>
    <row r="124" spans="1:16" x14ac:dyDescent="0.25">
      <c r="A124" s="128"/>
      <c r="B124" s="41">
        <v>2</v>
      </c>
      <c r="C124" s="12">
        <f t="shared" ref="C124:C146" si="20">C123</f>
        <v>17.879799999999999</v>
      </c>
      <c r="D124" s="13">
        <f t="shared" ref="D124:D146" si="21">D123</f>
        <v>2.855</v>
      </c>
      <c r="E124" s="43">
        <f t="shared" si="11"/>
        <v>2.9573633414436338</v>
      </c>
      <c r="F124" s="10">
        <v>8.5</v>
      </c>
      <c r="G124" s="11">
        <f t="shared" si="12"/>
        <v>25.137588402270886</v>
      </c>
      <c r="H124" s="12">
        <v>2</v>
      </c>
      <c r="I124" s="13">
        <v>53.1</v>
      </c>
      <c r="J124" s="14">
        <v>2.6863000000000001</v>
      </c>
      <c r="K124" s="15">
        <f t="shared" si="13"/>
        <v>541.00095311492294</v>
      </c>
      <c r="L124" s="113">
        <v>404.75</v>
      </c>
      <c r="M124" s="107">
        <f t="shared" si="14"/>
        <v>2</v>
      </c>
      <c r="N124" s="17">
        <f t="shared" si="15"/>
        <v>0</v>
      </c>
      <c r="O124" s="12">
        <v>0</v>
      </c>
      <c r="P124" s="17">
        <v>541</v>
      </c>
    </row>
    <row r="125" spans="1:16" x14ac:dyDescent="0.25">
      <c r="A125" s="128"/>
      <c r="B125" s="41">
        <v>3</v>
      </c>
      <c r="C125" s="12">
        <f t="shared" si="20"/>
        <v>17.879799999999999</v>
      </c>
      <c r="D125" s="13">
        <f t="shared" si="21"/>
        <v>2.855</v>
      </c>
      <c r="E125" s="43">
        <f t="shared" si="11"/>
        <v>2.9573633414436338</v>
      </c>
      <c r="F125" s="10">
        <v>8.5</v>
      </c>
      <c r="G125" s="11">
        <f t="shared" si="12"/>
        <v>25.137588402270886</v>
      </c>
      <c r="H125" s="12">
        <v>2</v>
      </c>
      <c r="I125" s="13">
        <v>53.1</v>
      </c>
      <c r="J125" s="14">
        <v>2.6863000000000001</v>
      </c>
      <c r="K125" s="15">
        <f t="shared" si="13"/>
        <v>541.00095311492294</v>
      </c>
      <c r="L125" s="113">
        <v>483.46</v>
      </c>
      <c r="M125" s="107">
        <f t="shared" si="14"/>
        <v>3</v>
      </c>
      <c r="N125" s="17">
        <f t="shared" si="15"/>
        <v>0</v>
      </c>
      <c r="O125" s="12">
        <v>0</v>
      </c>
      <c r="P125" s="17">
        <v>541</v>
      </c>
    </row>
    <row r="126" spans="1:16" x14ac:dyDescent="0.25">
      <c r="A126" s="128"/>
      <c r="B126" s="41">
        <v>4</v>
      </c>
      <c r="C126" s="12">
        <f t="shared" si="20"/>
        <v>17.879799999999999</v>
      </c>
      <c r="D126" s="13">
        <f t="shared" si="21"/>
        <v>2.855</v>
      </c>
      <c r="E126" s="43">
        <f t="shared" si="11"/>
        <v>2.9573633414436338</v>
      </c>
      <c r="F126" s="10">
        <v>8.5</v>
      </c>
      <c r="G126" s="11">
        <f t="shared" si="12"/>
        <v>25.137588402270886</v>
      </c>
      <c r="H126" s="12">
        <v>2</v>
      </c>
      <c r="I126" s="13">
        <v>53.1</v>
      </c>
      <c r="J126" s="14">
        <v>2.6863000000000001</v>
      </c>
      <c r="K126" s="15">
        <f t="shared" si="13"/>
        <v>541.00095311492294</v>
      </c>
      <c r="L126" s="113">
        <v>529.9</v>
      </c>
      <c r="M126" s="107">
        <f t="shared" si="14"/>
        <v>4</v>
      </c>
      <c r="N126" s="17">
        <f t="shared" si="15"/>
        <v>0</v>
      </c>
      <c r="O126" s="12">
        <v>0</v>
      </c>
      <c r="P126" s="17">
        <v>541</v>
      </c>
    </row>
    <row r="127" spans="1:16" x14ac:dyDescent="0.25">
      <c r="A127" s="128"/>
      <c r="B127" s="41">
        <v>5</v>
      </c>
      <c r="C127" s="12">
        <f t="shared" si="20"/>
        <v>17.879799999999999</v>
      </c>
      <c r="D127" s="13">
        <f t="shared" si="21"/>
        <v>2.855</v>
      </c>
      <c r="E127" s="43">
        <f t="shared" si="11"/>
        <v>2.9573633414436338</v>
      </c>
      <c r="F127" s="10">
        <v>8.5</v>
      </c>
      <c r="G127" s="11">
        <f t="shared" si="12"/>
        <v>25.137588402270886</v>
      </c>
      <c r="H127" s="12">
        <v>2</v>
      </c>
      <c r="I127" s="13">
        <v>53.1</v>
      </c>
      <c r="J127" s="14">
        <v>2.6863000000000001</v>
      </c>
      <c r="K127" s="15">
        <f t="shared" si="13"/>
        <v>541.00095311492294</v>
      </c>
      <c r="L127" s="113">
        <v>551.11</v>
      </c>
      <c r="M127" s="107">
        <f t="shared" si="14"/>
        <v>5</v>
      </c>
      <c r="N127" s="17">
        <f t="shared" si="15"/>
        <v>541.00095311492294</v>
      </c>
      <c r="O127" s="12">
        <v>4</v>
      </c>
      <c r="P127" s="17">
        <v>541</v>
      </c>
    </row>
    <row r="128" spans="1:16" x14ac:dyDescent="0.25">
      <c r="A128" s="128"/>
      <c r="B128" s="41">
        <v>6</v>
      </c>
      <c r="C128" s="12">
        <f t="shared" si="20"/>
        <v>17.879799999999999</v>
      </c>
      <c r="D128" s="13">
        <f t="shared" si="21"/>
        <v>2.855</v>
      </c>
      <c r="E128" s="43">
        <f t="shared" si="11"/>
        <v>2.9573633414436338</v>
      </c>
      <c r="F128" s="10">
        <v>8.5</v>
      </c>
      <c r="G128" s="11">
        <f t="shared" si="12"/>
        <v>25.137588402270886</v>
      </c>
      <c r="H128" s="12">
        <v>2</v>
      </c>
      <c r="I128" s="13">
        <v>53.1</v>
      </c>
      <c r="J128" s="14">
        <v>2.6863000000000001</v>
      </c>
      <c r="K128" s="15">
        <f t="shared" si="13"/>
        <v>541.00095311492294</v>
      </c>
      <c r="L128" s="113">
        <v>551.69000000000005</v>
      </c>
      <c r="M128" s="107">
        <f t="shared" si="14"/>
        <v>6</v>
      </c>
      <c r="N128" s="17">
        <f t="shared" si="15"/>
        <v>541.00095311492294</v>
      </c>
      <c r="O128" s="12">
        <v>4</v>
      </c>
      <c r="P128" s="17">
        <v>541</v>
      </c>
    </row>
    <row r="129" spans="1:16" x14ac:dyDescent="0.25">
      <c r="A129" s="128"/>
      <c r="B129" s="41">
        <v>7</v>
      </c>
      <c r="C129" s="12">
        <f t="shared" si="20"/>
        <v>17.879799999999999</v>
      </c>
      <c r="D129" s="13">
        <f t="shared" si="21"/>
        <v>2.855</v>
      </c>
      <c r="E129" s="43">
        <f t="shared" si="11"/>
        <v>2.9573633414436338</v>
      </c>
      <c r="F129" s="10">
        <v>8.5</v>
      </c>
      <c r="G129" s="11">
        <f t="shared" si="12"/>
        <v>25.137588402270886</v>
      </c>
      <c r="H129" s="12">
        <v>2</v>
      </c>
      <c r="I129" s="13">
        <v>53.1</v>
      </c>
      <c r="J129" s="14">
        <v>2.6863000000000001</v>
      </c>
      <c r="K129" s="15">
        <f t="shared" si="13"/>
        <v>541.00095311492294</v>
      </c>
      <c r="L129" s="113">
        <v>554.48</v>
      </c>
      <c r="M129" s="107">
        <f t="shared" si="14"/>
        <v>7</v>
      </c>
      <c r="N129" s="17">
        <f t="shared" si="15"/>
        <v>541.00095311492294</v>
      </c>
      <c r="O129" s="12">
        <v>4</v>
      </c>
      <c r="P129" s="17">
        <v>541</v>
      </c>
    </row>
    <row r="130" spans="1:16" x14ac:dyDescent="0.25">
      <c r="A130" s="128"/>
      <c r="B130" s="41">
        <v>8</v>
      </c>
      <c r="C130" s="12">
        <f t="shared" si="20"/>
        <v>17.879799999999999</v>
      </c>
      <c r="D130" s="13">
        <f t="shared" si="21"/>
        <v>2.855</v>
      </c>
      <c r="E130" s="43">
        <f t="shared" si="11"/>
        <v>2.9573633414436338</v>
      </c>
      <c r="F130" s="10">
        <v>8.5</v>
      </c>
      <c r="G130" s="11">
        <f t="shared" si="12"/>
        <v>25.137588402270886</v>
      </c>
      <c r="H130" s="12">
        <v>2</v>
      </c>
      <c r="I130" s="13">
        <v>53.1</v>
      </c>
      <c r="J130" s="14">
        <v>2.6863000000000001</v>
      </c>
      <c r="K130" s="15">
        <f t="shared" si="13"/>
        <v>541.00095311492294</v>
      </c>
      <c r="L130" s="113">
        <v>548.98</v>
      </c>
      <c r="M130" s="107">
        <f t="shared" si="14"/>
        <v>8</v>
      </c>
      <c r="N130" s="17">
        <f t="shared" si="15"/>
        <v>541.00095311492294</v>
      </c>
      <c r="O130" s="12">
        <v>4</v>
      </c>
      <c r="P130" s="17">
        <v>541</v>
      </c>
    </row>
    <row r="131" spans="1:16" x14ac:dyDescent="0.25">
      <c r="A131" s="128"/>
      <c r="B131" s="41">
        <v>9</v>
      </c>
      <c r="C131" s="12">
        <f t="shared" si="20"/>
        <v>17.879799999999999</v>
      </c>
      <c r="D131" s="13">
        <f t="shared" si="21"/>
        <v>2.855</v>
      </c>
      <c r="E131" s="43">
        <f t="shared" ref="E131:E194" si="22">(D131*102%)+0.0059+(D131/(1-1.36%)-D131)</f>
        <v>2.9573633414436338</v>
      </c>
      <c r="F131" s="10">
        <v>8.5</v>
      </c>
      <c r="G131" s="11">
        <f t="shared" ref="G131:G194" si="23">F131*E131</f>
        <v>25.137588402270886</v>
      </c>
      <c r="H131" s="12">
        <v>2</v>
      </c>
      <c r="I131" s="13">
        <v>53.1</v>
      </c>
      <c r="J131" s="14">
        <v>2.6863000000000001</v>
      </c>
      <c r="K131" s="15">
        <f t="shared" ref="K131:K194" si="24">(G131+H131)*C131+I131+J131</f>
        <v>541.00095311492294</v>
      </c>
      <c r="L131" s="113">
        <v>488</v>
      </c>
      <c r="M131" s="107">
        <f t="shared" ref="M131:M194" si="25">B131</f>
        <v>9</v>
      </c>
      <c r="N131" s="17">
        <f t="shared" ref="N131:N194" si="26">IF(L131&lt;K131,0,K131)</f>
        <v>0</v>
      </c>
      <c r="O131" s="12">
        <v>0</v>
      </c>
      <c r="P131" s="17">
        <v>541</v>
      </c>
    </row>
    <row r="132" spans="1:16" x14ac:dyDescent="0.25">
      <c r="A132" s="128"/>
      <c r="B132" s="41">
        <v>10</v>
      </c>
      <c r="C132" s="12">
        <f t="shared" si="20"/>
        <v>17.879799999999999</v>
      </c>
      <c r="D132" s="13">
        <f t="shared" si="21"/>
        <v>2.855</v>
      </c>
      <c r="E132" s="43">
        <f t="shared" si="22"/>
        <v>2.9573633414436338</v>
      </c>
      <c r="F132" s="10">
        <v>8.5</v>
      </c>
      <c r="G132" s="11">
        <f t="shared" si="23"/>
        <v>25.137588402270886</v>
      </c>
      <c r="H132" s="12">
        <v>2</v>
      </c>
      <c r="I132" s="13">
        <v>53.1</v>
      </c>
      <c r="J132" s="14">
        <v>2.6863000000000001</v>
      </c>
      <c r="K132" s="15">
        <f t="shared" si="24"/>
        <v>541.00095311492294</v>
      </c>
      <c r="L132" s="113">
        <v>406.79</v>
      </c>
      <c r="M132" s="107">
        <f t="shared" si="25"/>
        <v>10</v>
      </c>
      <c r="N132" s="17">
        <f t="shared" si="26"/>
        <v>0</v>
      </c>
      <c r="O132" s="12">
        <v>0</v>
      </c>
      <c r="P132" s="17">
        <v>541</v>
      </c>
    </row>
    <row r="133" spans="1:16" x14ac:dyDescent="0.25">
      <c r="A133" s="128"/>
      <c r="B133" s="41">
        <v>11</v>
      </c>
      <c r="C133" s="12">
        <f t="shared" si="20"/>
        <v>17.879799999999999</v>
      </c>
      <c r="D133" s="13">
        <f t="shared" si="21"/>
        <v>2.855</v>
      </c>
      <c r="E133" s="43">
        <f t="shared" si="22"/>
        <v>2.9573633414436338</v>
      </c>
      <c r="F133" s="10">
        <v>8.5</v>
      </c>
      <c r="G133" s="11">
        <f t="shared" si="23"/>
        <v>25.137588402270886</v>
      </c>
      <c r="H133" s="12">
        <v>2</v>
      </c>
      <c r="I133" s="13">
        <v>53.1</v>
      </c>
      <c r="J133" s="14">
        <v>2.6863000000000001</v>
      </c>
      <c r="K133" s="15">
        <f t="shared" si="24"/>
        <v>541.00095311492294</v>
      </c>
      <c r="L133" s="113">
        <v>502.65</v>
      </c>
      <c r="M133" s="107">
        <f t="shared" si="25"/>
        <v>11</v>
      </c>
      <c r="N133" s="17">
        <f t="shared" si="26"/>
        <v>0</v>
      </c>
      <c r="O133" s="12">
        <v>0</v>
      </c>
      <c r="P133" s="17">
        <v>541</v>
      </c>
    </row>
    <row r="134" spans="1:16" x14ac:dyDescent="0.25">
      <c r="A134" s="128"/>
      <c r="B134" s="41">
        <v>12</v>
      </c>
      <c r="C134" s="12">
        <f t="shared" si="20"/>
        <v>17.879799999999999</v>
      </c>
      <c r="D134" s="13">
        <f t="shared" si="21"/>
        <v>2.855</v>
      </c>
      <c r="E134" s="43">
        <f t="shared" si="22"/>
        <v>2.9573633414436338</v>
      </c>
      <c r="F134" s="10">
        <v>8.5</v>
      </c>
      <c r="G134" s="11">
        <f t="shared" si="23"/>
        <v>25.137588402270886</v>
      </c>
      <c r="H134" s="12">
        <v>2</v>
      </c>
      <c r="I134" s="13">
        <v>53.1</v>
      </c>
      <c r="J134" s="14">
        <v>2.6863000000000001</v>
      </c>
      <c r="K134" s="15">
        <f t="shared" si="24"/>
        <v>541.00095311492294</v>
      </c>
      <c r="L134" s="113">
        <v>541.21</v>
      </c>
      <c r="M134" s="107">
        <f t="shared" si="25"/>
        <v>12</v>
      </c>
      <c r="N134" s="17">
        <f t="shared" si="26"/>
        <v>541.00095311492294</v>
      </c>
      <c r="O134" s="12">
        <v>4</v>
      </c>
      <c r="P134" s="17">
        <v>541</v>
      </c>
    </row>
    <row r="135" spans="1:16" x14ac:dyDescent="0.25">
      <c r="A135" s="128"/>
      <c r="B135" s="41">
        <v>13</v>
      </c>
      <c r="C135" s="12">
        <f t="shared" si="20"/>
        <v>17.879799999999999</v>
      </c>
      <c r="D135" s="13">
        <f t="shared" si="21"/>
        <v>2.855</v>
      </c>
      <c r="E135" s="43">
        <f t="shared" si="22"/>
        <v>2.9573633414436338</v>
      </c>
      <c r="F135" s="10">
        <v>8.5</v>
      </c>
      <c r="G135" s="11">
        <f t="shared" si="23"/>
        <v>25.137588402270886</v>
      </c>
      <c r="H135" s="12">
        <v>2</v>
      </c>
      <c r="I135" s="13">
        <v>53.1</v>
      </c>
      <c r="J135" s="14">
        <v>2.6863000000000001</v>
      </c>
      <c r="K135" s="15">
        <f t="shared" si="24"/>
        <v>541.00095311492294</v>
      </c>
      <c r="L135" s="113">
        <v>549.02</v>
      </c>
      <c r="M135" s="107">
        <f t="shared" si="25"/>
        <v>13</v>
      </c>
      <c r="N135" s="17">
        <f t="shared" si="26"/>
        <v>541.00095311492294</v>
      </c>
      <c r="O135" s="12">
        <v>4</v>
      </c>
      <c r="P135" s="17">
        <v>541</v>
      </c>
    </row>
    <row r="136" spans="1:16" x14ac:dyDescent="0.25">
      <c r="A136" s="128"/>
      <c r="B136" s="41">
        <v>14</v>
      </c>
      <c r="C136" s="12">
        <f t="shared" si="20"/>
        <v>17.879799999999999</v>
      </c>
      <c r="D136" s="13">
        <f t="shared" si="21"/>
        <v>2.855</v>
      </c>
      <c r="E136" s="43">
        <f t="shared" si="22"/>
        <v>2.9573633414436338</v>
      </c>
      <c r="F136" s="10">
        <v>8.5</v>
      </c>
      <c r="G136" s="11">
        <f t="shared" si="23"/>
        <v>25.137588402270886</v>
      </c>
      <c r="H136" s="12">
        <v>2</v>
      </c>
      <c r="I136" s="13">
        <v>53.1</v>
      </c>
      <c r="J136" s="14">
        <v>2.6863000000000001</v>
      </c>
      <c r="K136" s="15">
        <f t="shared" si="24"/>
        <v>541.00095311492294</v>
      </c>
      <c r="L136" s="113">
        <v>733.39</v>
      </c>
      <c r="M136" s="107">
        <f t="shared" si="25"/>
        <v>14</v>
      </c>
      <c r="N136" s="17">
        <f t="shared" si="26"/>
        <v>541.00095311492294</v>
      </c>
      <c r="O136" s="12">
        <v>4</v>
      </c>
      <c r="P136" s="17">
        <v>541</v>
      </c>
    </row>
    <row r="137" spans="1:16" x14ac:dyDescent="0.25">
      <c r="A137" s="128"/>
      <c r="B137" s="41">
        <v>15</v>
      </c>
      <c r="C137" s="12">
        <f t="shared" si="20"/>
        <v>17.879799999999999</v>
      </c>
      <c r="D137" s="13">
        <f t="shared" si="21"/>
        <v>2.855</v>
      </c>
      <c r="E137" s="43">
        <f t="shared" si="22"/>
        <v>2.9573633414436338</v>
      </c>
      <c r="F137" s="10">
        <v>8.5</v>
      </c>
      <c r="G137" s="11">
        <f t="shared" si="23"/>
        <v>25.137588402270886</v>
      </c>
      <c r="H137" s="12">
        <v>2</v>
      </c>
      <c r="I137" s="13">
        <v>53.1</v>
      </c>
      <c r="J137" s="14">
        <v>2.6863000000000001</v>
      </c>
      <c r="K137" s="15">
        <f t="shared" si="24"/>
        <v>541.00095311492294</v>
      </c>
      <c r="L137" s="113">
        <v>554.59</v>
      </c>
      <c r="M137" s="107">
        <f t="shared" si="25"/>
        <v>15</v>
      </c>
      <c r="N137" s="17">
        <f t="shared" si="26"/>
        <v>541.00095311492294</v>
      </c>
      <c r="O137" s="12">
        <v>4</v>
      </c>
      <c r="P137" s="17">
        <v>541</v>
      </c>
    </row>
    <row r="138" spans="1:16" x14ac:dyDescent="0.25">
      <c r="A138" s="128"/>
      <c r="B138" s="41">
        <v>16</v>
      </c>
      <c r="C138" s="12">
        <f t="shared" si="20"/>
        <v>17.879799999999999</v>
      </c>
      <c r="D138" s="13">
        <f t="shared" si="21"/>
        <v>2.855</v>
      </c>
      <c r="E138" s="43">
        <f t="shared" si="22"/>
        <v>2.9573633414436338</v>
      </c>
      <c r="F138" s="10">
        <v>8.5</v>
      </c>
      <c r="G138" s="11">
        <f t="shared" si="23"/>
        <v>25.137588402270886</v>
      </c>
      <c r="H138" s="12">
        <v>2</v>
      </c>
      <c r="I138" s="13">
        <v>53.1</v>
      </c>
      <c r="J138" s="14">
        <v>2.6863000000000001</v>
      </c>
      <c r="K138" s="15">
        <f t="shared" si="24"/>
        <v>541.00095311492294</v>
      </c>
      <c r="L138" s="113">
        <v>712.78</v>
      </c>
      <c r="M138" s="107">
        <f t="shared" si="25"/>
        <v>16</v>
      </c>
      <c r="N138" s="17">
        <f t="shared" si="26"/>
        <v>541.00095311492294</v>
      </c>
      <c r="O138" s="12">
        <v>4</v>
      </c>
      <c r="P138" s="17">
        <v>541</v>
      </c>
    </row>
    <row r="139" spans="1:16" x14ac:dyDescent="0.25">
      <c r="A139" s="128"/>
      <c r="B139" s="41">
        <v>17</v>
      </c>
      <c r="C139" s="12">
        <f t="shared" si="20"/>
        <v>17.879799999999999</v>
      </c>
      <c r="D139" s="13">
        <f t="shared" si="21"/>
        <v>2.855</v>
      </c>
      <c r="E139" s="43">
        <f t="shared" si="22"/>
        <v>2.9573633414436338</v>
      </c>
      <c r="F139" s="10">
        <v>8.5</v>
      </c>
      <c r="G139" s="11">
        <f t="shared" si="23"/>
        <v>25.137588402270886</v>
      </c>
      <c r="H139" s="12">
        <v>2</v>
      </c>
      <c r="I139" s="13">
        <v>53.1</v>
      </c>
      <c r="J139" s="14">
        <v>2.6863000000000001</v>
      </c>
      <c r="K139" s="15">
        <f t="shared" si="24"/>
        <v>541.00095311492294</v>
      </c>
      <c r="L139" s="113">
        <v>713</v>
      </c>
      <c r="M139" s="107">
        <f t="shared" si="25"/>
        <v>17</v>
      </c>
      <c r="N139" s="17">
        <f t="shared" si="26"/>
        <v>541.00095311492294</v>
      </c>
      <c r="O139" s="12">
        <v>4</v>
      </c>
      <c r="P139" s="17">
        <v>541</v>
      </c>
    </row>
    <row r="140" spans="1:16" x14ac:dyDescent="0.25">
      <c r="A140" s="128"/>
      <c r="B140" s="41">
        <v>18</v>
      </c>
      <c r="C140" s="12">
        <f t="shared" si="20"/>
        <v>17.879799999999999</v>
      </c>
      <c r="D140" s="13">
        <f t="shared" si="21"/>
        <v>2.855</v>
      </c>
      <c r="E140" s="43">
        <f t="shared" si="22"/>
        <v>2.9573633414436338</v>
      </c>
      <c r="F140" s="10">
        <v>8.5</v>
      </c>
      <c r="G140" s="11">
        <f t="shared" si="23"/>
        <v>25.137588402270886</v>
      </c>
      <c r="H140" s="12">
        <v>2</v>
      </c>
      <c r="I140" s="13">
        <v>53.1</v>
      </c>
      <c r="J140" s="14">
        <v>2.6863000000000001</v>
      </c>
      <c r="K140" s="15">
        <f t="shared" si="24"/>
        <v>541.00095311492294</v>
      </c>
      <c r="L140" s="113">
        <v>557.30999999999995</v>
      </c>
      <c r="M140" s="107">
        <f t="shared" si="25"/>
        <v>18</v>
      </c>
      <c r="N140" s="17">
        <f t="shared" si="26"/>
        <v>541.00095311492294</v>
      </c>
      <c r="O140" s="12">
        <v>4</v>
      </c>
      <c r="P140" s="17">
        <v>541</v>
      </c>
    </row>
    <row r="141" spans="1:16" x14ac:dyDescent="0.25">
      <c r="A141" s="128"/>
      <c r="B141" s="41">
        <v>19</v>
      </c>
      <c r="C141" s="12">
        <f t="shared" si="20"/>
        <v>17.879799999999999</v>
      </c>
      <c r="D141" s="13">
        <f t="shared" si="21"/>
        <v>2.855</v>
      </c>
      <c r="E141" s="43">
        <f t="shared" si="22"/>
        <v>2.9573633414436338</v>
      </c>
      <c r="F141" s="10">
        <v>8.5</v>
      </c>
      <c r="G141" s="11">
        <f t="shared" si="23"/>
        <v>25.137588402270886</v>
      </c>
      <c r="H141" s="12">
        <v>2</v>
      </c>
      <c r="I141" s="13">
        <v>53.1</v>
      </c>
      <c r="J141" s="14">
        <v>2.6863000000000001</v>
      </c>
      <c r="K141" s="15">
        <f t="shared" si="24"/>
        <v>541.00095311492294</v>
      </c>
      <c r="L141" s="113">
        <v>752.43</v>
      </c>
      <c r="M141" s="107">
        <f t="shared" si="25"/>
        <v>19</v>
      </c>
      <c r="N141" s="17">
        <f t="shared" si="26"/>
        <v>541.00095311492294</v>
      </c>
      <c r="O141" s="12">
        <v>4</v>
      </c>
      <c r="P141" s="17">
        <v>541</v>
      </c>
    </row>
    <row r="142" spans="1:16" x14ac:dyDescent="0.25">
      <c r="A142" s="128"/>
      <c r="B142" s="41">
        <v>20</v>
      </c>
      <c r="C142" s="12">
        <f t="shared" si="20"/>
        <v>17.879799999999999</v>
      </c>
      <c r="D142" s="13">
        <f t="shared" si="21"/>
        <v>2.855</v>
      </c>
      <c r="E142" s="43">
        <f t="shared" si="22"/>
        <v>2.9573633414436338</v>
      </c>
      <c r="F142" s="10">
        <v>8.5</v>
      </c>
      <c r="G142" s="11">
        <f t="shared" si="23"/>
        <v>25.137588402270886</v>
      </c>
      <c r="H142" s="12">
        <v>2</v>
      </c>
      <c r="I142" s="13">
        <v>53.1</v>
      </c>
      <c r="J142" s="14">
        <v>2.6863000000000001</v>
      </c>
      <c r="K142" s="15">
        <f t="shared" si="24"/>
        <v>541.00095311492294</v>
      </c>
      <c r="L142" s="113">
        <v>752.9</v>
      </c>
      <c r="M142" s="107">
        <f t="shared" si="25"/>
        <v>20</v>
      </c>
      <c r="N142" s="17">
        <f t="shared" si="26"/>
        <v>541.00095311492294</v>
      </c>
      <c r="O142" s="12">
        <v>4</v>
      </c>
      <c r="P142" s="17">
        <v>541</v>
      </c>
    </row>
    <row r="143" spans="1:16" x14ac:dyDescent="0.25">
      <c r="A143" s="128"/>
      <c r="B143" s="41">
        <v>21</v>
      </c>
      <c r="C143" s="12">
        <f t="shared" si="20"/>
        <v>17.879799999999999</v>
      </c>
      <c r="D143" s="13">
        <f t="shared" si="21"/>
        <v>2.855</v>
      </c>
      <c r="E143" s="43">
        <f t="shared" si="22"/>
        <v>2.9573633414436338</v>
      </c>
      <c r="F143" s="10">
        <v>8.5</v>
      </c>
      <c r="G143" s="11">
        <f t="shared" si="23"/>
        <v>25.137588402270886</v>
      </c>
      <c r="H143" s="12">
        <v>2</v>
      </c>
      <c r="I143" s="13">
        <v>53.1</v>
      </c>
      <c r="J143" s="14">
        <v>2.6863000000000001</v>
      </c>
      <c r="K143" s="15">
        <f t="shared" si="24"/>
        <v>541.00095311492294</v>
      </c>
      <c r="L143" s="113">
        <v>557.59</v>
      </c>
      <c r="M143" s="107">
        <f t="shared" si="25"/>
        <v>21</v>
      </c>
      <c r="N143" s="17">
        <f t="shared" si="26"/>
        <v>541.00095311492294</v>
      </c>
      <c r="O143" s="12">
        <v>4</v>
      </c>
      <c r="P143" s="17">
        <v>541</v>
      </c>
    </row>
    <row r="144" spans="1:16" x14ac:dyDescent="0.25">
      <c r="A144" s="128"/>
      <c r="B144" s="41">
        <v>22</v>
      </c>
      <c r="C144" s="12">
        <f t="shared" si="20"/>
        <v>17.879799999999999</v>
      </c>
      <c r="D144" s="13">
        <f t="shared" si="21"/>
        <v>2.855</v>
      </c>
      <c r="E144" s="43">
        <f t="shared" si="22"/>
        <v>2.9573633414436338</v>
      </c>
      <c r="F144" s="10">
        <v>8.5</v>
      </c>
      <c r="G144" s="11">
        <f t="shared" si="23"/>
        <v>25.137588402270886</v>
      </c>
      <c r="H144" s="12">
        <v>2</v>
      </c>
      <c r="I144" s="13">
        <v>53.1</v>
      </c>
      <c r="J144" s="14">
        <v>2.6863000000000001</v>
      </c>
      <c r="K144" s="15">
        <f t="shared" si="24"/>
        <v>541.00095311492294</v>
      </c>
      <c r="L144" s="113">
        <v>557.27</v>
      </c>
      <c r="M144" s="107">
        <f t="shared" si="25"/>
        <v>22</v>
      </c>
      <c r="N144" s="17">
        <f t="shared" si="26"/>
        <v>541.00095311492294</v>
      </c>
      <c r="O144" s="12">
        <v>4</v>
      </c>
      <c r="P144" s="17">
        <v>541</v>
      </c>
    </row>
    <row r="145" spans="1:16" x14ac:dyDescent="0.25">
      <c r="A145" s="128"/>
      <c r="B145" s="41">
        <v>23</v>
      </c>
      <c r="C145" s="12">
        <f t="shared" si="20"/>
        <v>17.879799999999999</v>
      </c>
      <c r="D145" s="13">
        <f t="shared" si="21"/>
        <v>2.855</v>
      </c>
      <c r="E145" s="43">
        <f t="shared" si="22"/>
        <v>2.9573633414436338</v>
      </c>
      <c r="F145" s="10">
        <v>8.5</v>
      </c>
      <c r="G145" s="11">
        <f t="shared" si="23"/>
        <v>25.137588402270886</v>
      </c>
      <c r="H145" s="12">
        <v>2</v>
      </c>
      <c r="I145" s="13">
        <v>53.1</v>
      </c>
      <c r="J145" s="14">
        <v>2.6863000000000001</v>
      </c>
      <c r="K145" s="15">
        <f t="shared" si="24"/>
        <v>541.00095311492294</v>
      </c>
      <c r="L145" s="113">
        <v>730.96</v>
      </c>
      <c r="M145" s="107">
        <f t="shared" si="25"/>
        <v>23</v>
      </c>
      <c r="N145" s="17">
        <f t="shared" si="26"/>
        <v>541.00095311492294</v>
      </c>
      <c r="O145" s="12">
        <v>4</v>
      </c>
      <c r="P145" s="17">
        <v>541</v>
      </c>
    </row>
    <row r="146" spans="1:16" ht="15.75" thickBot="1" x14ac:dyDescent="0.3">
      <c r="A146" s="129"/>
      <c r="B146" s="45">
        <v>24</v>
      </c>
      <c r="C146" s="18">
        <f t="shared" si="20"/>
        <v>17.879799999999999</v>
      </c>
      <c r="D146" s="19">
        <f t="shared" si="21"/>
        <v>2.855</v>
      </c>
      <c r="E146" s="44">
        <f t="shared" si="22"/>
        <v>2.9573633414436338</v>
      </c>
      <c r="F146" s="20">
        <v>8.5</v>
      </c>
      <c r="G146" s="21">
        <f t="shared" si="23"/>
        <v>25.137588402270886</v>
      </c>
      <c r="H146" s="18">
        <v>2</v>
      </c>
      <c r="I146" s="19">
        <v>53.1</v>
      </c>
      <c r="J146" s="22">
        <v>2.6863000000000001</v>
      </c>
      <c r="K146" s="23">
        <f t="shared" si="24"/>
        <v>541.00095311492294</v>
      </c>
      <c r="L146" s="112">
        <v>539.22</v>
      </c>
      <c r="M146" s="106">
        <f t="shared" si="25"/>
        <v>24</v>
      </c>
      <c r="N146" s="25">
        <f t="shared" si="26"/>
        <v>0</v>
      </c>
      <c r="O146" s="18">
        <v>0</v>
      </c>
      <c r="P146" s="25">
        <v>541</v>
      </c>
    </row>
    <row r="147" spans="1:16" x14ac:dyDescent="0.25">
      <c r="A147" s="127">
        <f>A123+1</f>
        <v>42954</v>
      </c>
      <c r="B147" s="30">
        <v>1</v>
      </c>
      <c r="C147" s="31">
        <v>17.879799999999999</v>
      </c>
      <c r="D147" s="32">
        <v>2.855</v>
      </c>
      <c r="E147" s="42">
        <f t="shared" si="22"/>
        <v>2.9573633414436338</v>
      </c>
      <c r="F147" s="33">
        <v>8.5</v>
      </c>
      <c r="G147" s="34">
        <f t="shared" si="23"/>
        <v>25.137588402270886</v>
      </c>
      <c r="H147" s="35">
        <v>2</v>
      </c>
      <c r="I147" s="36">
        <v>53.1</v>
      </c>
      <c r="J147" s="37">
        <v>2.6863000000000001</v>
      </c>
      <c r="K147" s="38">
        <f t="shared" si="24"/>
        <v>541.00095311492294</v>
      </c>
      <c r="L147" s="39">
        <v>496.58</v>
      </c>
      <c r="M147" s="108">
        <f t="shared" si="25"/>
        <v>1</v>
      </c>
      <c r="N147" s="40">
        <f t="shared" si="26"/>
        <v>0</v>
      </c>
      <c r="O147" s="12">
        <v>0</v>
      </c>
      <c r="P147" s="40">
        <v>541</v>
      </c>
    </row>
    <row r="148" spans="1:16" x14ac:dyDescent="0.25">
      <c r="A148" s="128"/>
      <c r="B148" s="41">
        <v>2</v>
      </c>
      <c r="C148" s="12">
        <f t="shared" ref="C148:C170" si="27">C147</f>
        <v>17.879799999999999</v>
      </c>
      <c r="D148" s="13">
        <f t="shared" ref="D148:D170" si="28">D147</f>
        <v>2.855</v>
      </c>
      <c r="E148" s="43">
        <f t="shared" si="22"/>
        <v>2.9573633414436338</v>
      </c>
      <c r="F148" s="10">
        <v>8.5</v>
      </c>
      <c r="G148" s="11">
        <f t="shared" si="23"/>
        <v>25.137588402270886</v>
      </c>
      <c r="H148" s="12">
        <v>2</v>
      </c>
      <c r="I148" s="13">
        <v>53.1</v>
      </c>
      <c r="J148" s="14">
        <v>2.6863000000000001</v>
      </c>
      <c r="K148" s="15">
        <f t="shared" si="24"/>
        <v>541.00095311492294</v>
      </c>
      <c r="L148" s="16">
        <v>400.32</v>
      </c>
      <c r="M148" s="107">
        <f t="shared" si="25"/>
        <v>2</v>
      </c>
      <c r="N148" s="17">
        <f t="shared" si="26"/>
        <v>0</v>
      </c>
      <c r="O148" s="12">
        <v>0</v>
      </c>
      <c r="P148" s="17">
        <v>541</v>
      </c>
    </row>
    <row r="149" spans="1:16" x14ac:dyDescent="0.25">
      <c r="A149" s="128"/>
      <c r="B149" s="41">
        <v>3</v>
      </c>
      <c r="C149" s="12">
        <f t="shared" si="27"/>
        <v>17.879799999999999</v>
      </c>
      <c r="D149" s="13">
        <f t="shared" si="28"/>
        <v>2.855</v>
      </c>
      <c r="E149" s="43">
        <f t="shared" si="22"/>
        <v>2.9573633414436338</v>
      </c>
      <c r="F149" s="10">
        <v>8.5</v>
      </c>
      <c r="G149" s="11">
        <f t="shared" si="23"/>
        <v>25.137588402270886</v>
      </c>
      <c r="H149" s="12">
        <v>2</v>
      </c>
      <c r="I149" s="13">
        <v>53.1</v>
      </c>
      <c r="J149" s="14">
        <v>2.6863000000000001</v>
      </c>
      <c r="K149" s="15">
        <f t="shared" si="24"/>
        <v>541.00095311492294</v>
      </c>
      <c r="L149" s="16">
        <v>502.24</v>
      </c>
      <c r="M149" s="107">
        <f t="shared" si="25"/>
        <v>3</v>
      </c>
      <c r="N149" s="17">
        <f t="shared" si="26"/>
        <v>0</v>
      </c>
      <c r="O149" s="12">
        <v>0</v>
      </c>
      <c r="P149" s="17">
        <v>541</v>
      </c>
    </row>
    <row r="150" spans="1:16" x14ac:dyDescent="0.25">
      <c r="A150" s="128"/>
      <c r="B150" s="41">
        <v>4</v>
      </c>
      <c r="C150" s="12">
        <f t="shared" si="27"/>
        <v>17.879799999999999</v>
      </c>
      <c r="D150" s="13">
        <f t="shared" si="28"/>
        <v>2.855</v>
      </c>
      <c r="E150" s="43">
        <f t="shared" si="22"/>
        <v>2.9573633414436338</v>
      </c>
      <c r="F150" s="10">
        <v>8.5</v>
      </c>
      <c r="G150" s="11">
        <f t="shared" si="23"/>
        <v>25.137588402270886</v>
      </c>
      <c r="H150" s="12">
        <v>2</v>
      </c>
      <c r="I150" s="13">
        <v>53.1</v>
      </c>
      <c r="J150" s="14">
        <v>2.6863000000000001</v>
      </c>
      <c r="K150" s="15">
        <f t="shared" si="24"/>
        <v>541.00095311492294</v>
      </c>
      <c r="L150" s="16">
        <v>543.07000000000005</v>
      </c>
      <c r="M150" s="107">
        <f t="shared" si="25"/>
        <v>4</v>
      </c>
      <c r="N150" s="17">
        <f t="shared" si="26"/>
        <v>541.00095311492294</v>
      </c>
      <c r="O150" s="12">
        <v>4</v>
      </c>
      <c r="P150" s="17">
        <v>541</v>
      </c>
    </row>
    <row r="151" spans="1:16" x14ac:dyDescent="0.25">
      <c r="A151" s="128"/>
      <c r="B151" s="41">
        <v>5</v>
      </c>
      <c r="C151" s="12">
        <f t="shared" si="27"/>
        <v>17.879799999999999</v>
      </c>
      <c r="D151" s="13">
        <f t="shared" si="28"/>
        <v>2.855</v>
      </c>
      <c r="E151" s="43">
        <f t="shared" si="22"/>
        <v>2.9573633414436338</v>
      </c>
      <c r="F151" s="10">
        <v>8.5</v>
      </c>
      <c r="G151" s="11">
        <f t="shared" si="23"/>
        <v>25.137588402270886</v>
      </c>
      <c r="H151" s="12">
        <v>2</v>
      </c>
      <c r="I151" s="13">
        <v>53.1</v>
      </c>
      <c r="J151" s="14">
        <v>2.6863000000000001</v>
      </c>
      <c r="K151" s="15">
        <f t="shared" si="24"/>
        <v>541.00095311492294</v>
      </c>
      <c r="L151" s="16">
        <v>524.07000000000005</v>
      </c>
      <c r="M151" s="107">
        <f t="shared" si="25"/>
        <v>5</v>
      </c>
      <c r="N151" s="17">
        <f t="shared" si="26"/>
        <v>0</v>
      </c>
      <c r="O151" s="12">
        <v>0</v>
      </c>
      <c r="P151" s="17">
        <v>541</v>
      </c>
    </row>
    <row r="152" spans="1:16" x14ac:dyDescent="0.25">
      <c r="A152" s="128"/>
      <c r="B152" s="41">
        <v>6</v>
      </c>
      <c r="C152" s="12">
        <f t="shared" si="27"/>
        <v>17.879799999999999</v>
      </c>
      <c r="D152" s="13">
        <f t="shared" si="28"/>
        <v>2.855</v>
      </c>
      <c r="E152" s="43">
        <f t="shared" si="22"/>
        <v>2.9573633414436338</v>
      </c>
      <c r="F152" s="10">
        <v>8.5</v>
      </c>
      <c r="G152" s="11">
        <f t="shared" si="23"/>
        <v>25.137588402270886</v>
      </c>
      <c r="H152" s="12">
        <v>2</v>
      </c>
      <c r="I152" s="13">
        <v>53.1</v>
      </c>
      <c r="J152" s="14">
        <v>2.6863000000000001</v>
      </c>
      <c r="K152" s="15">
        <f t="shared" si="24"/>
        <v>541.00095311492294</v>
      </c>
      <c r="L152" s="16">
        <v>524.04</v>
      </c>
      <c r="M152" s="107">
        <f t="shared" si="25"/>
        <v>6</v>
      </c>
      <c r="N152" s="17">
        <f t="shared" si="26"/>
        <v>0</v>
      </c>
      <c r="O152" s="12">
        <v>0</v>
      </c>
      <c r="P152" s="17">
        <v>541</v>
      </c>
    </row>
    <row r="153" spans="1:16" x14ac:dyDescent="0.25">
      <c r="A153" s="128"/>
      <c r="B153" s="41">
        <v>7</v>
      </c>
      <c r="C153" s="12">
        <f t="shared" si="27"/>
        <v>17.879799999999999</v>
      </c>
      <c r="D153" s="13">
        <f t="shared" si="28"/>
        <v>2.855</v>
      </c>
      <c r="E153" s="43">
        <f t="shared" si="22"/>
        <v>2.9573633414436338</v>
      </c>
      <c r="F153" s="10">
        <v>8.5</v>
      </c>
      <c r="G153" s="11">
        <f t="shared" si="23"/>
        <v>25.137588402270886</v>
      </c>
      <c r="H153" s="12">
        <v>2</v>
      </c>
      <c r="I153" s="13">
        <v>53.1</v>
      </c>
      <c r="J153" s="14">
        <v>2.6863000000000001</v>
      </c>
      <c r="K153" s="15">
        <f t="shared" si="24"/>
        <v>541.00095311492294</v>
      </c>
      <c r="L153" s="16">
        <v>539.26</v>
      </c>
      <c r="M153" s="107">
        <f t="shared" si="25"/>
        <v>7</v>
      </c>
      <c r="N153" s="17">
        <f t="shared" si="26"/>
        <v>0</v>
      </c>
      <c r="O153" s="12">
        <v>0</v>
      </c>
      <c r="P153" s="17">
        <v>541</v>
      </c>
    </row>
    <row r="154" spans="1:16" x14ac:dyDescent="0.25">
      <c r="A154" s="128"/>
      <c r="B154" s="41">
        <v>8</v>
      </c>
      <c r="C154" s="12">
        <f t="shared" si="27"/>
        <v>17.879799999999999</v>
      </c>
      <c r="D154" s="13">
        <f t="shared" si="28"/>
        <v>2.855</v>
      </c>
      <c r="E154" s="43">
        <f t="shared" si="22"/>
        <v>2.9573633414436338</v>
      </c>
      <c r="F154" s="10">
        <v>8.5</v>
      </c>
      <c r="G154" s="11">
        <f t="shared" si="23"/>
        <v>25.137588402270886</v>
      </c>
      <c r="H154" s="12">
        <v>2</v>
      </c>
      <c r="I154" s="13">
        <v>53.1</v>
      </c>
      <c r="J154" s="14">
        <v>2.6863000000000001</v>
      </c>
      <c r="K154" s="15">
        <f t="shared" si="24"/>
        <v>541.00095311492294</v>
      </c>
      <c r="L154" s="16">
        <v>720.66</v>
      </c>
      <c r="M154" s="107">
        <f t="shared" si="25"/>
        <v>8</v>
      </c>
      <c r="N154" s="17">
        <f t="shared" si="26"/>
        <v>541.00095311492294</v>
      </c>
      <c r="O154" s="12">
        <v>4</v>
      </c>
      <c r="P154" s="17">
        <v>541</v>
      </c>
    </row>
    <row r="155" spans="1:16" x14ac:dyDescent="0.25">
      <c r="A155" s="128"/>
      <c r="B155" s="41">
        <v>9</v>
      </c>
      <c r="C155" s="12">
        <f t="shared" si="27"/>
        <v>17.879799999999999</v>
      </c>
      <c r="D155" s="13">
        <f t="shared" si="28"/>
        <v>2.855</v>
      </c>
      <c r="E155" s="43">
        <f t="shared" si="22"/>
        <v>2.9573633414436338</v>
      </c>
      <c r="F155" s="10">
        <v>8.5</v>
      </c>
      <c r="G155" s="11">
        <f t="shared" si="23"/>
        <v>25.137588402270886</v>
      </c>
      <c r="H155" s="12">
        <v>2</v>
      </c>
      <c r="I155" s="13">
        <v>53.1</v>
      </c>
      <c r="J155" s="14">
        <v>2.6863000000000001</v>
      </c>
      <c r="K155" s="15">
        <f t="shared" si="24"/>
        <v>541.00095311492294</v>
      </c>
      <c r="L155" s="16">
        <v>721.65</v>
      </c>
      <c r="M155" s="107">
        <f t="shared" si="25"/>
        <v>9</v>
      </c>
      <c r="N155" s="17">
        <f t="shared" si="26"/>
        <v>541.00095311492294</v>
      </c>
      <c r="O155" s="12">
        <v>4</v>
      </c>
      <c r="P155" s="17">
        <v>541</v>
      </c>
    </row>
    <row r="156" spans="1:16" x14ac:dyDescent="0.25">
      <c r="A156" s="128"/>
      <c r="B156" s="41">
        <v>10</v>
      </c>
      <c r="C156" s="12">
        <f t="shared" si="27"/>
        <v>17.879799999999999</v>
      </c>
      <c r="D156" s="13">
        <f t="shared" si="28"/>
        <v>2.855</v>
      </c>
      <c r="E156" s="43">
        <f t="shared" si="22"/>
        <v>2.9573633414436338</v>
      </c>
      <c r="F156" s="10">
        <v>8.5</v>
      </c>
      <c r="G156" s="11">
        <f t="shared" si="23"/>
        <v>25.137588402270886</v>
      </c>
      <c r="H156" s="12">
        <v>2</v>
      </c>
      <c r="I156" s="13">
        <v>53.1</v>
      </c>
      <c r="J156" s="14">
        <v>2.6863000000000001</v>
      </c>
      <c r="K156" s="15">
        <f t="shared" si="24"/>
        <v>541.00095311492294</v>
      </c>
      <c r="L156" s="16">
        <v>726.59</v>
      </c>
      <c r="M156" s="107">
        <f t="shared" si="25"/>
        <v>10</v>
      </c>
      <c r="N156" s="17">
        <f t="shared" si="26"/>
        <v>541.00095311492294</v>
      </c>
      <c r="O156" s="12">
        <v>4</v>
      </c>
      <c r="P156" s="17">
        <v>541</v>
      </c>
    </row>
    <row r="157" spans="1:16" x14ac:dyDescent="0.25">
      <c r="A157" s="128"/>
      <c r="B157" s="41">
        <v>11</v>
      </c>
      <c r="C157" s="12">
        <f t="shared" si="27"/>
        <v>17.879799999999999</v>
      </c>
      <c r="D157" s="13">
        <f t="shared" si="28"/>
        <v>2.855</v>
      </c>
      <c r="E157" s="43">
        <f t="shared" si="22"/>
        <v>2.9573633414436338</v>
      </c>
      <c r="F157" s="10">
        <v>8.5</v>
      </c>
      <c r="G157" s="11">
        <f t="shared" si="23"/>
        <v>25.137588402270886</v>
      </c>
      <c r="H157" s="12">
        <v>2</v>
      </c>
      <c r="I157" s="13">
        <v>53.1</v>
      </c>
      <c r="J157" s="14">
        <v>2.6863000000000001</v>
      </c>
      <c r="K157" s="15">
        <f t="shared" si="24"/>
        <v>541.00095311492294</v>
      </c>
      <c r="L157" s="16">
        <v>719.96</v>
      </c>
      <c r="M157" s="107">
        <f t="shared" si="25"/>
        <v>11</v>
      </c>
      <c r="N157" s="17">
        <f t="shared" si="26"/>
        <v>541.00095311492294</v>
      </c>
      <c r="O157" s="12">
        <v>4</v>
      </c>
      <c r="P157" s="17">
        <v>541</v>
      </c>
    </row>
    <row r="158" spans="1:16" x14ac:dyDescent="0.25">
      <c r="A158" s="128"/>
      <c r="B158" s="41">
        <v>12</v>
      </c>
      <c r="C158" s="12">
        <f t="shared" si="27"/>
        <v>17.879799999999999</v>
      </c>
      <c r="D158" s="13">
        <f t="shared" si="28"/>
        <v>2.855</v>
      </c>
      <c r="E158" s="43">
        <f t="shared" si="22"/>
        <v>2.9573633414436338</v>
      </c>
      <c r="F158" s="10">
        <v>8.5</v>
      </c>
      <c r="G158" s="11">
        <f t="shared" si="23"/>
        <v>25.137588402270886</v>
      </c>
      <c r="H158" s="12">
        <v>2</v>
      </c>
      <c r="I158" s="13">
        <v>53.1</v>
      </c>
      <c r="J158" s="14">
        <v>2.6863000000000001</v>
      </c>
      <c r="K158" s="15">
        <f t="shared" si="24"/>
        <v>541.00095311492294</v>
      </c>
      <c r="L158" s="16">
        <v>752.27</v>
      </c>
      <c r="M158" s="107">
        <f t="shared" si="25"/>
        <v>12</v>
      </c>
      <c r="N158" s="17">
        <f t="shared" si="26"/>
        <v>541.00095311492294</v>
      </c>
      <c r="O158" s="12">
        <v>4</v>
      </c>
      <c r="P158" s="17">
        <v>541</v>
      </c>
    </row>
    <row r="159" spans="1:16" x14ac:dyDescent="0.25">
      <c r="A159" s="128"/>
      <c r="B159" s="41">
        <v>13</v>
      </c>
      <c r="C159" s="12">
        <f t="shared" si="27"/>
        <v>17.879799999999999</v>
      </c>
      <c r="D159" s="13">
        <f t="shared" si="28"/>
        <v>2.855</v>
      </c>
      <c r="E159" s="43">
        <f t="shared" si="22"/>
        <v>2.9573633414436338</v>
      </c>
      <c r="F159" s="10">
        <v>8.5</v>
      </c>
      <c r="G159" s="11">
        <f t="shared" si="23"/>
        <v>25.137588402270886</v>
      </c>
      <c r="H159" s="12">
        <v>2</v>
      </c>
      <c r="I159" s="13">
        <v>53.1</v>
      </c>
      <c r="J159" s="14">
        <v>2.6863000000000001</v>
      </c>
      <c r="K159" s="15">
        <f t="shared" si="24"/>
        <v>541.00095311492294</v>
      </c>
      <c r="L159" s="16">
        <v>753.06</v>
      </c>
      <c r="M159" s="107">
        <f t="shared" si="25"/>
        <v>13</v>
      </c>
      <c r="N159" s="17">
        <f t="shared" si="26"/>
        <v>541.00095311492294</v>
      </c>
      <c r="O159" s="12">
        <v>4</v>
      </c>
      <c r="P159" s="17">
        <v>541</v>
      </c>
    </row>
    <row r="160" spans="1:16" x14ac:dyDescent="0.25">
      <c r="A160" s="128"/>
      <c r="B160" s="41">
        <v>14</v>
      </c>
      <c r="C160" s="12">
        <f t="shared" si="27"/>
        <v>17.879799999999999</v>
      </c>
      <c r="D160" s="13">
        <f t="shared" si="28"/>
        <v>2.855</v>
      </c>
      <c r="E160" s="43">
        <f t="shared" si="22"/>
        <v>2.9573633414436338</v>
      </c>
      <c r="F160" s="10">
        <v>8.5</v>
      </c>
      <c r="G160" s="11">
        <f t="shared" si="23"/>
        <v>25.137588402270886</v>
      </c>
      <c r="H160" s="12">
        <v>2</v>
      </c>
      <c r="I160" s="13">
        <v>53.1</v>
      </c>
      <c r="J160" s="14">
        <v>2.6863000000000001</v>
      </c>
      <c r="K160" s="15">
        <f t="shared" si="24"/>
        <v>541.00095311492294</v>
      </c>
      <c r="L160" s="16">
        <v>753.69</v>
      </c>
      <c r="M160" s="107">
        <f t="shared" si="25"/>
        <v>14</v>
      </c>
      <c r="N160" s="17">
        <f t="shared" si="26"/>
        <v>541.00095311492294</v>
      </c>
      <c r="O160" s="12">
        <v>4</v>
      </c>
      <c r="P160" s="17">
        <v>541</v>
      </c>
    </row>
    <row r="161" spans="1:16" x14ac:dyDescent="0.25">
      <c r="A161" s="128"/>
      <c r="B161" s="41">
        <v>15</v>
      </c>
      <c r="C161" s="12">
        <f t="shared" si="27"/>
        <v>17.879799999999999</v>
      </c>
      <c r="D161" s="13">
        <f t="shared" si="28"/>
        <v>2.855</v>
      </c>
      <c r="E161" s="43">
        <f t="shared" si="22"/>
        <v>2.9573633414436338</v>
      </c>
      <c r="F161" s="10">
        <v>8.5</v>
      </c>
      <c r="G161" s="11">
        <f t="shared" si="23"/>
        <v>25.137588402270886</v>
      </c>
      <c r="H161" s="12">
        <v>2</v>
      </c>
      <c r="I161" s="13">
        <v>53.1</v>
      </c>
      <c r="J161" s="14">
        <v>2.6863000000000001</v>
      </c>
      <c r="K161" s="15">
        <f t="shared" si="24"/>
        <v>541.00095311492294</v>
      </c>
      <c r="L161" s="16">
        <v>753.04</v>
      </c>
      <c r="M161" s="107">
        <f t="shared" si="25"/>
        <v>15</v>
      </c>
      <c r="N161" s="17">
        <f t="shared" si="26"/>
        <v>541.00095311492294</v>
      </c>
      <c r="O161" s="12">
        <v>4</v>
      </c>
      <c r="P161" s="17">
        <v>541</v>
      </c>
    </row>
    <row r="162" spans="1:16" x14ac:dyDescent="0.25">
      <c r="A162" s="128"/>
      <c r="B162" s="41">
        <v>16</v>
      </c>
      <c r="C162" s="12">
        <f t="shared" si="27"/>
        <v>17.879799999999999</v>
      </c>
      <c r="D162" s="13">
        <f t="shared" si="28"/>
        <v>2.855</v>
      </c>
      <c r="E162" s="43">
        <f t="shared" si="22"/>
        <v>2.9573633414436338</v>
      </c>
      <c r="F162" s="10">
        <v>8.5</v>
      </c>
      <c r="G162" s="11">
        <f t="shared" si="23"/>
        <v>25.137588402270886</v>
      </c>
      <c r="H162" s="12">
        <v>2</v>
      </c>
      <c r="I162" s="13">
        <v>53.1</v>
      </c>
      <c r="J162" s="14">
        <v>2.6863000000000001</v>
      </c>
      <c r="K162" s="15">
        <f t="shared" si="24"/>
        <v>541.00095311492294</v>
      </c>
      <c r="L162" s="16">
        <v>753.82</v>
      </c>
      <c r="M162" s="107">
        <f t="shared" si="25"/>
        <v>16</v>
      </c>
      <c r="N162" s="17">
        <f t="shared" si="26"/>
        <v>541.00095311492294</v>
      </c>
      <c r="O162" s="12">
        <v>4</v>
      </c>
      <c r="P162" s="17">
        <v>541</v>
      </c>
    </row>
    <row r="163" spans="1:16" x14ac:dyDescent="0.25">
      <c r="A163" s="128"/>
      <c r="B163" s="41">
        <v>17</v>
      </c>
      <c r="C163" s="12">
        <f t="shared" si="27"/>
        <v>17.879799999999999</v>
      </c>
      <c r="D163" s="13">
        <f t="shared" si="28"/>
        <v>2.855</v>
      </c>
      <c r="E163" s="43">
        <f t="shared" si="22"/>
        <v>2.9573633414436338</v>
      </c>
      <c r="F163" s="10">
        <v>8.5</v>
      </c>
      <c r="G163" s="11">
        <f t="shared" si="23"/>
        <v>25.137588402270886</v>
      </c>
      <c r="H163" s="12">
        <v>2</v>
      </c>
      <c r="I163" s="13">
        <v>53.1</v>
      </c>
      <c r="J163" s="14">
        <v>2.6863000000000001</v>
      </c>
      <c r="K163" s="15">
        <f t="shared" si="24"/>
        <v>541.00095311492294</v>
      </c>
      <c r="L163" s="16">
        <v>756.13</v>
      </c>
      <c r="M163" s="107">
        <f t="shared" si="25"/>
        <v>17</v>
      </c>
      <c r="N163" s="17">
        <f t="shared" si="26"/>
        <v>541.00095311492294</v>
      </c>
      <c r="O163" s="12">
        <v>4</v>
      </c>
      <c r="P163" s="17">
        <v>541</v>
      </c>
    </row>
    <row r="164" spans="1:16" x14ac:dyDescent="0.25">
      <c r="A164" s="128"/>
      <c r="B164" s="41">
        <v>18</v>
      </c>
      <c r="C164" s="12">
        <f t="shared" si="27"/>
        <v>17.879799999999999</v>
      </c>
      <c r="D164" s="13">
        <f t="shared" si="28"/>
        <v>2.855</v>
      </c>
      <c r="E164" s="43">
        <f t="shared" si="22"/>
        <v>2.9573633414436338</v>
      </c>
      <c r="F164" s="10">
        <v>8.5</v>
      </c>
      <c r="G164" s="11">
        <f t="shared" si="23"/>
        <v>25.137588402270886</v>
      </c>
      <c r="H164" s="12">
        <v>2</v>
      </c>
      <c r="I164" s="13">
        <v>53.1</v>
      </c>
      <c r="J164" s="14">
        <v>2.6863000000000001</v>
      </c>
      <c r="K164" s="15">
        <f t="shared" si="24"/>
        <v>541.00095311492294</v>
      </c>
      <c r="L164" s="16">
        <v>753.01</v>
      </c>
      <c r="M164" s="107">
        <f t="shared" si="25"/>
        <v>18</v>
      </c>
      <c r="N164" s="17">
        <f t="shared" si="26"/>
        <v>541.00095311492294</v>
      </c>
      <c r="O164" s="12">
        <v>4</v>
      </c>
      <c r="P164" s="17">
        <v>541</v>
      </c>
    </row>
    <row r="165" spans="1:16" x14ac:dyDescent="0.25">
      <c r="A165" s="128"/>
      <c r="B165" s="41">
        <v>19</v>
      </c>
      <c r="C165" s="12">
        <f t="shared" si="27"/>
        <v>17.879799999999999</v>
      </c>
      <c r="D165" s="13">
        <f t="shared" si="28"/>
        <v>2.855</v>
      </c>
      <c r="E165" s="43">
        <f t="shared" si="22"/>
        <v>2.9573633414436338</v>
      </c>
      <c r="F165" s="10">
        <v>8.5</v>
      </c>
      <c r="G165" s="11">
        <f t="shared" si="23"/>
        <v>25.137588402270886</v>
      </c>
      <c r="H165" s="12">
        <v>2</v>
      </c>
      <c r="I165" s="13">
        <v>53.1</v>
      </c>
      <c r="J165" s="14">
        <v>2.6863000000000001</v>
      </c>
      <c r="K165" s="15">
        <f t="shared" si="24"/>
        <v>541.00095311492294</v>
      </c>
      <c r="L165" s="16">
        <v>741.88</v>
      </c>
      <c r="M165" s="107">
        <f t="shared" si="25"/>
        <v>19</v>
      </c>
      <c r="N165" s="17">
        <f t="shared" si="26"/>
        <v>541.00095311492294</v>
      </c>
      <c r="O165" s="12">
        <v>4</v>
      </c>
      <c r="P165" s="17">
        <v>541</v>
      </c>
    </row>
    <row r="166" spans="1:16" x14ac:dyDescent="0.25">
      <c r="A166" s="128"/>
      <c r="B166" s="41">
        <v>20</v>
      </c>
      <c r="C166" s="12">
        <f t="shared" si="27"/>
        <v>17.879799999999999</v>
      </c>
      <c r="D166" s="13">
        <f t="shared" si="28"/>
        <v>2.855</v>
      </c>
      <c r="E166" s="43">
        <f t="shared" si="22"/>
        <v>2.9573633414436338</v>
      </c>
      <c r="F166" s="10">
        <v>8.5</v>
      </c>
      <c r="G166" s="11">
        <f t="shared" si="23"/>
        <v>25.137588402270886</v>
      </c>
      <c r="H166" s="12">
        <v>2</v>
      </c>
      <c r="I166" s="13">
        <v>53.1</v>
      </c>
      <c r="J166" s="14">
        <v>2.6863000000000001</v>
      </c>
      <c r="K166" s="15">
        <f t="shared" si="24"/>
        <v>541.00095311492294</v>
      </c>
      <c r="L166" s="16">
        <v>725.12</v>
      </c>
      <c r="M166" s="107">
        <f t="shared" si="25"/>
        <v>20</v>
      </c>
      <c r="N166" s="17">
        <f t="shared" si="26"/>
        <v>541.00095311492294</v>
      </c>
      <c r="O166" s="12">
        <v>4</v>
      </c>
      <c r="P166" s="17">
        <v>541</v>
      </c>
    </row>
    <row r="167" spans="1:16" x14ac:dyDescent="0.25">
      <c r="A167" s="128"/>
      <c r="B167" s="41">
        <v>21</v>
      </c>
      <c r="C167" s="12">
        <f t="shared" si="27"/>
        <v>17.879799999999999</v>
      </c>
      <c r="D167" s="13">
        <f t="shared" si="28"/>
        <v>2.855</v>
      </c>
      <c r="E167" s="43">
        <f t="shared" si="22"/>
        <v>2.9573633414436338</v>
      </c>
      <c r="F167" s="10">
        <v>8.5</v>
      </c>
      <c r="G167" s="11">
        <f t="shared" si="23"/>
        <v>25.137588402270886</v>
      </c>
      <c r="H167" s="12">
        <v>2</v>
      </c>
      <c r="I167" s="13">
        <v>53.1</v>
      </c>
      <c r="J167" s="14">
        <v>2.6863000000000001</v>
      </c>
      <c r="K167" s="15">
        <f t="shared" si="24"/>
        <v>541.00095311492294</v>
      </c>
      <c r="L167" s="16">
        <v>741.92</v>
      </c>
      <c r="M167" s="107">
        <f t="shared" si="25"/>
        <v>21</v>
      </c>
      <c r="N167" s="17">
        <f t="shared" si="26"/>
        <v>541.00095311492294</v>
      </c>
      <c r="O167" s="12">
        <v>4</v>
      </c>
      <c r="P167" s="17">
        <v>541</v>
      </c>
    </row>
    <row r="168" spans="1:16" x14ac:dyDescent="0.25">
      <c r="A168" s="128"/>
      <c r="B168" s="41">
        <v>22</v>
      </c>
      <c r="C168" s="12">
        <f t="shared" si="27"/>
        <v>17.879799999999999</v>
      </c>
      <c r="D168" s="13">
        <f t="shared" si="28"/>
        <v>2.855</v>
      </c>
      <c r="E168" s="43">
        <f t="shared" si="22"/>
        <v>2.9573633414436338</v>
      </c>
      <c r="F168" s="10">
        <v>8.5</v>
      </c>
      <c r="G168" s="11">
        <f t="shared" si="23"/>
        <v>25.137588402270886</v>
      </c>
      <c r="H168" s="12">
        <v>2</v>
      </c>
      <c r="I168" s="13">
        <v>53.1</v>
      </c>
      <c r="J168" s="14">
        <v>2.6863000000000001</v>
      </c>
      <c r="K168" s="15">
        <f t="shared" si="24"/>
        <v>541.00095311492294</v>
      </c>
      <c r="L168" s="16">
        <v>734.65</v>
      </c>
      <c r="M168" s="107">
        <f t="shared" si="25"/>
        <v>22</v>
      </c>
      <c r="N168" s="17">
        <f t="shared" si="26"/>
        <v>541.00095311492294</v>
      </c>
      <c r="O168" s="12">
        <v>4</v>
      </c>
      <c r="P168" s="17">
        <v>541</v>
      </c>
    </row>
    <row r="169" spans="1:16" x14ac:dyDescent="0.25">
      <c r="A169" s="128"/>
      <c r="B169" s="41">
        <v>23</v>
      </c>
      <c r="C169" s="12">
        <f t="shared" si="27"/>
        <v>17.879799999999999</v>
      </c>
      <c r="D169" s="13">
        <f t="shared" si="28"/>
        <v>2.855</v>
      </c>
      <c r="E169" s="43">
        <f t="shared" si="22"/>
        <v>2.9573633414436338</v>
      </c>
      <c r="F169" s="10">
        <v>8.5</v>
      </c>
      <c r="G169" s="11">
        <f t="shared" si="23"/>
        <v>25.137588402270886</v>
      </c>
      <c r="H169" s="12">
        <v>2</v>
      </c>
      <c r="I169" s="13">
        <v>53.1</v>
      </c>
      <c r="J169" s="14">
        <v>2.6863000000000001</v>
      </c>
      <c r="K169" s="15">
        <f t="shared" si="24"/>
        <v>541.00095311492294</v>
      </c>
      <c r="L169" s="16">
        <v>716.64</v>
      </c>
      <c r="M169" s="107">
        <f t="shared" si="25"/>
        <v>23</v>
      </c>
      <c r="N169" s="17">
        <f t="shared" si="26"/>
        <v>541.00095311492294</v>
      </c>
      <c r="O169" s="12">
        <v>4</v>
      </c>
      <c r="P169" s="17">
        <v>541</v>
      </c>
    </row>
    <row r="170" spans="1:16" ht="15.75" thickBot="1" x14ac:dyDescent="0.3">
      <c r="A170" s="129"/>
      <c r="B170" s="45">
        <v>24</v>
      </c>
      <c r="C170" s="18">
        <f t="shared" si="27"/>
        <v>17.879799999999999</v>
      </c>
      <c r="D170" s="19">
        <f t="shared" si="28"/>
        <v>2.855</v>
      </c>
      <c r="E170" s="44">
        <f t="shared" si="22"/>
        <v>2.9573633414436338</v>
      </c>
      <c r="F170" s="20">
        <v>8.5</v>
      </c>
      <c r="G170" s="21">
        <f t="shared" si="23"/>
        <v>25.137588402270886</v>
      </c>
      <c r="H170" s="18">
        <v>2</v>
      </c>
      <c r="I170" s="19">
        <v>53.1</v>
      </c>
      <c r="J170" s="22">
        <v>2.6863000000000001</v>
      </c>
      <c r="K170" s="23">
        <f t="shared" si="24"/>
        <v>541.00095311492294</v>
      </c>
      <c r="L170" s="24">
        <v>709.33</v>
      </c>
      <c r="M170" s="106">
        <f t="shared" si="25"/>
        <v>24</v>
      </c>
      <c r="N170" s="25">
        <f t="shared" si="26"/>
        <v>541.00095311492294</v>
      </c>
      <c r="O170" s="18">
        <v>4</v>
      </c>
      <c r="P170" s="25">
        <v>541</v>
      </c>
    </row>
    <row r="171" spans="1:16" x14ac:dyDescent="0.25">
      <c r="A171" s="127">
        <f>A147+1</f>
        <v>42955</v>
      </c>
      <c r="B171" s="30">
        <v>1</v>
      </c>
      <c r="C171" s="31">
        <v>17.964099999999998</v>
      </c>
      <c r="D171" s="32">
        <v>2.6349999999999998</v>
      </c>
      <c r="E171" s="42">
        <f t="shared" si="22"/>
        <v>2.7299300892133012</v>
      </c>
      <c r="F171" s="33">
        <v>8.5</v>
      </c>
      <c r="G171" s="34">
        <f t="shared" si="23"/>
        <v>23.204405758313058</v>
      </c>
      <c r="H171" s="35">
        <v>2</v>
      </c>
      <c r="I171" s="36">
        <v>53.1</v>
      </c>
      <c r="J171" s="37">
        <v>2.6863000000000001</v>
      </c>
      <c r="K171" s="38">
        <f t="shared" si="24"/>
        <v>508.56076548291162</v>
      </c>
      <c r="L171" s="39">
        <v>745.97</v>
      </c>
      <c r="M171" s="108">
        <f t="shared" si="25"/>
        <v>1</v>
      </c>
      <c r="N171" s="40">
        <f t="shared" si="26"/>
        <v>508.56076548291162</v>
      </c>
      <c r="O171" s="12">
        <v>4</v>
      </c>
      <c r="P171" s="40">
        <v>508.56076548291156</v>
      </c>
    </row>
    <row r="172" spans="1:16" x14ac:dyDescent="0.25">
      <c r="A172" s="128"/>
      <c r="B172" s="41">
        <v>2</v>
      </c>
      <c r="C172" s="12">
        <f t="shared" ref="C172:C194" si="29">C171</f>
        <v>17.964099999999998</v>
      </c>
      <c r="D172" s="13">
        <f t="shared" ref="D172:D194" si="30">D171</f>
        <v>2.6349999999999998</v>
      </c>
      <c r="E172" s="43">
        <f t="shared" si="22"/>
        <v>2.7299300892133012</v>
      </c>
      <c r="F172" s="10">
        <v>8.5</v>
      </c>
      <c r="G172" s="11">
        <f t="shared" si="23"/>
        <v>23.204405758313058</v>
      </c>
      <c r="H172" s="12">
        <v>2</v>
      </c>
      <c r="I172" s="13">
        <v>53.1</v>
      </c>
      <c r="J172" s="14">
        <v>2.6863000000000001</v>
      </c>
      <c r="K172" s="15">
        <f t="shared" si="24"/>
        <v>508.56076548291162</v>
      </c>
      <c r="L172" s="16">
        <v>536.25</v>
      </c>
      <c r="M172" s="107">
        <f t="shared" si="25"/>
        <v>2</v>
      </c>
      <c r="N172" s="17">
        <f t="shared" si="26"/>
        <v>508.56076548291162</v>
      </c>
      <c r="O172" s="12">
        <v>4</v>
      </c>
      <c r="P172" s="17">
        <v>508.56076548291156</v>
      </c>
    </row>
    <row r="173" spans="1:16" x14ac:dyDescent="0.25">
      <c r="A173" s="128"/>
      <c r="B173" s="41">
        <v>3</v>
      </c>
      <c r="C173" s="12">
        <f t="shared" si="29"/>
        <v>17.964099999999998</v>
      </c>
      <c r="D173" s="13">
        <f t="shared" si="30"/>
        <v>2.6349999999999998</v>
      </c>
      <c r="E173" s="43">
        <f t="shared" si="22"/>
        <v>2.7299300892133012</v>
      </c>
      <c r="F173" s="10">
        <v>8.5</v>
      </c>
      <c r="G173" s="11">
        <f t="shared" si="23"/>
        <v>23.204405758313058</v>
      </c>
      <c r="H173" s="12">
        <v>2</v>
      </c>
      <c r="I173" s="13">
        <v>53.1</v>
      </c>
      <c r="J173" s="14">
        <v>2.6863000000000001</v>
      </c>
      <c r="K173" s="15">
        <f t="shared" si="24"/>
        <v>508.56076548291162</v>
      </c>
      <c r="L173" s="16">
        <v>528.94000000000005</v>
      </c>
      <c r="M173" s="107">
        <f t="shared" si="25"/>
        <v>3</v>
      </c>
      <c r="N173" s="17">
        <f t="shared" si="26"/>
        <v>508.56076548291162</v>
      </c>
      <c r="O173" s="12">
        <v>4</v>
      </c>
      <c r="P173" s="17">
        <v>508.56076548291156</v>
      </c>
    </row>
    <row r="174" spans="1:16" x14ac:dyDescent="0.25">
      <c r="A174" s="128"/>
      <c r="B174" s="41">
        <v>4</v>
      </c>
      <c r="C174" s="12">
        <f t="shared" si="29"/>
        <v>17.964099999999998</v>
      </c>
      <c r="D174" s="13">
        <f t="shared" si="30"/>
        <v>2.6349999999999998</v>
      </c>
      <c r="E174" s="43">
        <f t="shared" si="22"/>
        <v>2.7299300892133012</v>
      </c>
      <c r="F174" s="10">
        <v>8.5</v>
      </c>
      <c r="G174" s="11">
        <f t="shared" si="23"/>
        <v>23.204405758313058</v>
      </c>
      <c r="H174" s="12">
        <v>2</v>
      </c>
      <c r="I174" s="13">
        <v>53.1</v>
      </c>
      <c r="J174" s="14">
        <v>2.6863000000000001</v>
      </c>
      <c r="K174" s="15">
        <f t="shared" si="24"/>
        <v>508.56076548291162</v>
      </c>
      <c r="L174" s="16">
        <v>473.36</v>
      </c>
      <c r="M174" s="107">
        <f t="shared" si="25"/>
        <v>4</v>
      </c>
      <c r="N174" s="17">
        <f t="shared" si="26"/>
        <v>0</v>
      </c>
      <c r="O174" s="12">
        <v>0</v>
      </c>
      <c r="P174" s="17">
        <v>508.56076548291156</v>
      </c>
    </row>
    <row r="175" spans="1:16" x14ac:dyDescent="0.25">
      <c r="A175" s="128"/>
      <c r="B175" s="41">
        <v>5</v>
      </c>
      <c r="C175" s="12">
        <f t="shared" si="29"/>
        <v>17.964099999999998</v>
      </c>
      <c r="D175" s="13">
        <f t="shared" si="30"/>
        <v>2.6349999999999998</v>
      </c>
      <c r="E175" s="43">
        <f t="shared" si="22"/>
        <v>2.7299300892133012</v>
      </c>
      <c r="F175" s="10">
        <v>8.5</v>
      </c>
      <c r="G175" s="11">
        <f t="shared" si="23"/>
        <v>23.204405758313058</v>
      </c>
      <c r="H175" s="12">
        <v>2</v>
      </c>
      <c r="I175" s="13">
        <v>53.1</v>
      </c>
      <c r="J175" s="14">
        <v>2.6863000000000001</v>
      </c>
      <c r="K175" s="15">
        <f t="shared" si="24"/>
        <v>508.56076548291162</v>
      </c>
      <c r="L175" s="16">
        <v>461.18</v>
      </c>
      <c r="M175" s="107">
        <f t="shared" si="25"/>
        <v>5</v>
      </c>
      <c r="N175" s="17">
        <f t="shared" si="26"/>
        <v>0</v>
      </c>
      <c r="O175" s="12">
        <v>0</v>
      </c>
      <c r="P175" s="17">
        <v>508.56076548291156</v>
      </c>
    </row>
    <row r="176" spans="1:16" x14ac:dyDescent="0.25">
      <c r="A176" s="128"/>
      <c r="B176" s="41">
        <v>6</v>
      </c>
      <c r="C176" s="12">
        <f t="shared" si="29"/>
        <v>17.964099999999998</v>
      </c>
      <c r="D176" s="13">
        <f t="shared" si="30"/>
        <v>2.6349999999999998</v>
      </c>
      <c r="E176" s="43">
        <f t="shared" si="22"/>
        <v>2.7299300892133012</v>
      </c>
      <c r="F176" s="10">
        <v>8.5</v>
      </c>
      <c r="G176" s="11">
        <f t="shared" si="23"/>
        <v>23.204405758313058</v>
      </c>
      <c r="H176" s="12">
        <v>2</v>
      </c>
      <c r="I176" s="13">
        <v>53.1</v>
      </c>
      <c r="J176" s="14">
        <v>2.6863000000000001</v>
      </c>
      <c r="K176" s="15">
        <f t="shared" si="24"/>
        <v>508.56076548291162</v>
      </c>
      <c r="L176" s="16">
        <v>423.89</v>
      </c>
      <c r="M176" s="107">
        <f t="shared" si="25"/>
        <v>6</v>
      </c>
      <c r="N176" s="17">
        <f t="shared" si="26"/>
        <v>0</v>
      </c>
      <c r="O176" s="12">
        <v>0</v>
      </c>
      <c r="P176" s="17">
        <v>508.56076548291156</v>
      </c>
    </row>
    <row r="177" spans="1:16" x14ac:dyDescent="0.25">
      <c r="A177" s="128"/>
      <c r="B177" s="41">
        <v>7</v>
      </c>
      <c r="C177" s="12">
        <f t="shared" si="29"/>
        <v>17.964099999999998</v>
      </c>
      <c r="D177" s="13">
        <f t="shared" si="30"/>
        <v>2.6349999999999998</v>
      </c>
      <c r="E177" s="43">
        <f t="shared" si="22"/>
        <v>2.7299300892133012</v>
      </c>
      <c r="F177" s="10">
        <v>8.5</v>
      </c>
      <c r="G177" s="11">
        <f t="shared" si="23"/>
        <v>23.204405758313058</v>
      </c>
      <c r="H177" s="12">
        <v>2</v>
      </c>
      <c r="I177" s="13">
        <v>53.1</v>
      </c>
      <c r="J177" s="14">
        <v>2.6863000000000001</v>
      </c>
      <c r="K177" s="15">
        <f t="shared" si="24"/>
        <v>508.56076548291162</v>
      </c>
      <c r="L177" s="16">
        <v>409.98</v>
      </c>
      <c r="M177" s="107">
        <f t="shared" si="25"/>
        <v>7</v>
      </c>
      <c r="N177" s="17">
        <f t="shared" si="26"/>
        <v>0</v>
      </c>
      <c r="O177" s="12">
        <v>0</v>
      </c>
      <c r="P177" s="17">
        <v>508.56076548291156</v>
      </c>
    </row>
    <row r="178" spans="1:16" x14ac:dyDescent="0.25">
      <c r="A178" s="128"/>
      <c r="B178" s="41">
        <v>8</v>
      </c>
      <c r="C178" s="12">
        <f t="shared" si="29"/>
        <v>17.964099999999998</v>
      </c>
      <c r="D178" s="13">
        <f t="shared" si="30"/>
        <v>2.6349999999999998</v>
      </c>
      <c r="E178" s="43">
        <f t="shared" si="22"/>
        <v>2.7299300892133012</v>
      </c>
      <c r="F178" s="10">
        <v>8.5</v>
      </c>
      <c r="G178" s="11">
        <f t="shared" si="23"/>
        <v>23.204405758313058</v>
      </c>
      <c r="H178" s="12">
        <v>2</v>
      </c>
      <c r="I178" s="13">
        <v>53.1</v>
      </c>
      <c r="J178" s="14">
        <v>2.6863000000000001</v>
      </c>
      <c r="K178" s="15">
        <f t="shared" si="24"/>
        <v>508.56076548291162</v>
      </c>
      <c r="L178" s="16">
        <v>527.42999999999995</v>
      </c>
      <c r="M178" s="107">
        <f t="shared" si="25"/>
        <v>8</v>
      </c>
      <c r="N178" s="17">
        <f t="shared" si="26"/>
        <v>508.56076548291162</v>
      </c>
      <c r="O178" s="12">
        <v>4</v>
      </c>
      <c r="P178" s="17">
        <v>508.56076548291156</v>
      </c>
    </row>
    <row r="179" spans="1:16" x14ac:dyDescent="0.25">
      <c r="A179" s="128"/>
      <c r="B179" s="41">
        <v>9</v>
      </c>
      <c r="C179" s="12">
        <f t="shared" si="29"/>
        <v>17.964099999999998</v>
      </c>
      <c r="D179" s="13">
        <f t="shared" si="30"/>
        <v>2.6349999999999998</v>
      </c>
      <c r="E179" s="43">
        <f t="shared" si="22"/>
        <v>2.7299300892133012</v>
      </c>
      <c r="F179" s="10">
        <v>8.5</v>
      </c>
      <c r="G179" s="11">
        <f t="shared" si="23"/>
        <v>23.204405758313058</v>
      </c>
      <c r="H179" s="12">
        <v>2</v>
      </c>
      <c r="I179" s="13">
        <v>53.1</v>
      </c>
      <c r="J179" s="14">
        <v>2.6863000000000001</v>
      </c>
      <c r="K179" s="15">
        <f t="shared" si="24"/>
        <v>508.56076548291162</v>
      </c>
      <c r="L179" s="16">
        <v>529.92999999999995</v>
      </c>
      <c r="M179" s="107">
        <f t="shared" si="25"/>
        <v>9</v>
      </c>
      <c r="N179" s="17">
        <f t="shared" si="26"/>
        <v>508.56076548291162</v>
      </c>
      <c r="O179" s="12">
        <v>4</v>
      </c>
      <c r="P179" s="17">
        <v>508.56076548291156</v>
      </c>
    </row>
    <row r="180" spans="1:16" x14ac:dyDescent="0.25">
      <c r="A180" s="128"/>
      <c r="B180" s="41">
        <v>10</v>
      </c>
      <c r="C180" s="12">
        <f t="shared" si="29"/>
        <v>17.964099999999998</v>
      </c>
      <c r="D180" s="13">
        <f t="shared" si="30"/>
        <v>2.6349999999999998</v>
      </c>
      <c r="E180" s="43">
        <f t="shared" si="22"/>
        <v>2.7299300892133012</v>
      </c>
      <c r="F180" s="10">
        <v>8.5</v>
      </c>
      <c r="G180" s="11">
        <f t="shared" si="23"/>
        <v>23.204405758313058</v>
      </c>
      <c r="H180" s="12">
        <v>2</v>
      </c>
      <c r="I180" s="13">
        <v>53.1</v>
      </c>
      <c r="J180" s="14">
        <v>2.6863000000000001</v>
      </c>
      <c r="K180" s="15">
        <f t="shared" si="24"/>
        <v>508.56076548291162</v>
      </c>
      <c r="L180" s="16">
        <v>524.61</v>
      </c>
      <c r="M180" s="107">
        <f t="shared" si="25"/>
        <v>10</v>
      </c>
      <c r="N180" s="17">
        <f t="shared" si="26"/>
        <v>508.56076548291162</v>
      </c>
      <c r="O180" s="12">
        <v>4</v>
      </c>
      <c r="P180" s="17">
        <v>508.56076548291156</v>
      </c>
    </row>
    <row r="181" spans="1:16" x14ac:dyDescent="0.25">
      <c r="A181" s="128"/>
      <c r="B181" s="41">
        <v>11</v>
      </c>
      <c r="C181" s="12">
        <f t="shared" si="29"/>
        <v>17.964099999999998</v>
      </c>
      <c r="D181" s="13">
        <f t="shared" si="30"/>
        <v>2.6349999999999998</v>
      </c>
      <c r="E181" s="43">
        <f t="shared" si="22"/>
        <v>2.7299300892133012</v>
      </c>
      <c r="F181" s="10">
        <v>8.5</v>
      </c>
      <c r="G181" s="11">
        <f t="shared" si="23"/>
        <v>23.204405758313058</v>
      </c>
      <c r="H181" s="12">
        <v>2</v>
      </c>
      <c r="I181" s="13">
        <v>53.1</v>
      </c>
      <c r="J181" s="14">
        <v>2.6863000000000001</v>
      </c>
      <c r="K181" s="15">
        <f t="shared" si="24"/>
        <v>508.56076548291162</v>
      </c>
      <c r="L181" s="16">
        <v>707.91</v>
      </c>
      <c r="M181" s="107">
        <f t="shared" si="25"/>
        <v>11</v>
      </c>
      <c r="N181" s="17">
        <f t="shared" si="26"/>
        <v>508.56076548291162</v>
      </c>
      <c r="O181" s="12">
        <v>4</v>
      </c>
      <c r="P181" s="17">
        <v>508.56076548291156</v>
      </c>
    </row>
    <row r="182" spans="1:16" x14ac:dyDescent="0.25">
      <c r="A182" s="128"/>
      <c r="B182" s="41">
        <v>12</v>
      </c>
      <c r="C182" s="12">
        <f t="shared" si="29"/>
        <v>17.964099999999998</v>
      </c>
      <c r="D182" s="13">
        <f t="shared" si="30"/>
        <v>2.6349999999999998</v>
      </c>
      <c r="E182" s="43">
        <f t="shared" si="22"/>
        <v>2.7299300892133012</v>
      </c>
      <c r="F182" s="10">
        <v>8.5</v>
      </c>
      <c r="G182" s="11">
        <f t="shared" si="23"/>
        <v>23.204405758313058</v>
      </c>
      <c r="H182" s="12">
        <v>2</v>
      </c>
      <c r="I182" s="13">
        <v>53.1</v>
      </c>
      <c r="J182" s="14">
        <v>2.6863000000000001</v>
      </c>
      <c r="K182" s="15">
        <f t="shared" si="24"/>
        <v>508.56076548291162</v>
      </c>
      <c r="L182" s="16">
        <v>691.19</v>
      </c>
      <c r="M182" s="107">
        <f t="shared" si="25"/>
        <v>12</v>
      </c>
      <c r="N182" s="17">
        <f t="shared" si="26"/>
        <v>508.56076548291162</v>
      </c>
      <c r="O182" s="12">
        <v>4</v>
      </c>
      <c r="P182" s="17">
        <v>508.56076548291156</v>
      </c>
    </row>
    <row r="183" spans="1:16" x14ac:dyDescent="0.25">
      <c r="A183" s="128"/>
      <c r="B183" s="41">
        <v>13</v>
      </c>
      <c r="C183" s="12">
        <f t="shared" si="29"/>
        <v>17.964099999999998</v>
      </c>
      <c r="D183" s="13">
        <f t="shared" si="30"/>
        <v>2.6349999999999998</v>
      </c>
      <c r="E183" s="43">
        <f t="shared" si="22"/>
        <v>2.7299300892133012</v>
      </c>
      <c r="F183" s="10">
        <v>8.5</v>
      </c>
      <c r="G183" s="11">
        <f t="shared" si="23"/>
        <v>23.204405758313058</v>
      </c>
      <c r="H183" s="12">
        <v>2</v>
      </c>
      <c r="I183" s="13">
        <v>53.1</v>
      </c>
      <c r="J183" s="14">
        <v>2.6863000000000001</v>
      </c>
      <c r="K183" s="15">
        <f t="shared" si="24"/>
        <v>508.56076548291162</v>
      </c>
      <c r="L183" s="16">
        <v>707.7</v>
      </c>
      <c r="M183" s="107">
        <f t="shared" si="25"/>
        <v>13</v>
      </c>
      <c r="N183" s="17">
        <f t="shared" si="26"/>
        <v>508.56076548291162</v>
      </c>
      <c r="O183" s="12">
        <v>4</v>
      </c>
      <c r="P183" s="17">
        <v>508.56076548291156</v>
      </c>
    </row>
    <row r="184" spans="1:16" x14ac:dyDescent="0.25">
      <c r="A184" s="128"/>
      <c r="B184" s="41">
        <v>14</v>
      </c>
      <c r="C184" s="12">
        <f t="shared" si="29"/>
        <v>17.964099999999998</v>
      </c>
      <c r="D184" s="13">
        <f t="shared" si="30"/>
        <v>2.6349999999999998</v>
      </c>
      <c r="E184" s="43">
        <f t="shared" si="22"/>
        <v>2.7299300892133012</v>
      </c>
      <c r="F184" s="10">
        <v>8.5</v>
      </c>
      <c r="G184" s="11">
        <f t="shared" si="23"/>
        <v>23.204405758313058</v>
      </c>
      <c r="H184" s="12">
        <v>2</v>
      </c>
      <c r="I184" s="13">
        <v>53.1</v>
      </c>
      <c r="J184" s="14">
        <v>2.6863000000000001</v>
      </c>
      <c r="K184" s="15">
        <f t="shared" si="24"/>
        <v>508.56076548291162</v>
      </c>
      <c r="L184" s="16">
        <v>713.65</v>
      </c>
      <c r="M184" s="107">
        <f t="shared" si="25"/>
        <v>14</v>
      </c>
      <c r="N184" s="17">
        <f t="shared" si="26"/>
        <v>508.56076548291162</v>
      </c>
      <c r="O184" s="12">
        <v>4</v>
      </c>
      <c r="P184" s="17">
        <v>508.56076548291156</v>
      </c>
    </row>
    <row r="185" spans="1:16" x14ac:dyDescent="0.25">
      <c r="A185" s="128"/>
      <c r="B185" s="41">
        <v>15</v>
      </c>
      <c r="C185" s="12">
        <f t="shared" si="29"/>
        <v>17.964099999999998</v>
      </c>
      <c r="D185" s="13">
        <f t="shared" si="30"/>
        <v>2.6349999999999998</v>
      </c>
      <c r="E185" s="43">
        <f t="shared" si="22"/>
        <v>2.7299300892133012</v>
      </c>
      <c r="F185" s="10">
        <v>8.5</v>
      </c>
      <c r="G185" s="11">
        <f t="shared" si="23"/>
        <v>23.204405758313058</v>
      </c>
      <c r="H185" s="12">
        <v>2</v>
      </c>
      <c r="I185" s="13">
        <v>53.1</v>
      </c>
      <c r="J185" s="14">
        <v>2.6863000000000001</v>
      </c>
      <c r="K185" s="15">
        <f t="shared" si="24"/>
        <v>508.56076548291162</v>
      </c>
      <c r="L185" s="16">
        <v>707.78</v>
      </c>
      <c r="M185" s="107">
        <f t="shared" si="25"/>
        <v>15</v>
      </c>
      <c r="N185" s="17">
        <f t="shared" si="26"/>
        <v>508.56076548291162</v>
      </c>
      <c r="O185" s="12">
        <v>4</v>
      </c>
      <c r="P185" s="17">
        <v>508.56076548291156</v>
      </c>
    </row>
    <row r="186" spans="1:16" x14ac:dyDescent="0.25">
      <c r="A186" s="128"/>
      <c r="B186" s="41">
        <v>16</v>
      </c>
      <c r="C186" s="12">
        <f t="shared" si="29"/>
        <v>17.964099999999998</v>
      </c>
      <c r="D186" s="13">
        <f t="shared" si="30"/>
        <v>2.6349999999999998</v>
      </c>
      <c r="E186" s="43">
        <f t="shared" si="22"/>
        <v>2.7299300892133012</v>
      </c>
      <c r="F186" s="10">
        <v>8.5</v>
      </c>
      <c r="G186" s="11">
        <f t="shared" si="23"/>
        <v>23.204405758313058</v>
      </c>
      <c r="H186" s="12">
        <v>2</v>
      </c>
      <c r="I186" s="13">
        <v>53.1</v>
      </c>
      <c r="J186" s="14">
        <v>2.6863000000000001</v>
      </c>
      <c r="K186" s="15">
        <f t="shared" si="24"/>
        <v>508.56076548291162</v>
      </c>
      <c r="L186" s="16">
        <v>707.18</v>
      </c>
      <c r="M186" s="107">
        <f t="shared" si="25"/>
        <v>16</v>
      </c>
      <c r="N186" s="17">
        <f t="shared" si="26"/>
        <v>508.56076548291162</v>
      </c>
      <c r="O186" s="12">
        <v>4</v>
      </c>
      <c r="P186" s="17">
        <v>508.56076548291156</v>
      </c>
    </row>
    <row r="187" spans="1:16" x14ac:dyDescent="0.25">
      <c r="A187" s="128"/>
      <c r="B187" s="41">
        <v>17</v>
      </c>
      <c r="C187" s="12">
        <f t="shared" si="29"/>
        <v>17.964099999999998</v>
      </c>
      <c r="D187" s="13">
        <f t="shared" si="30"/>
        <v>2.6349999999999998</v>
      </c>
      <c r="E187" s="43">
        <f t="shared" si="22"/>
        <v>2.7299300892133012</v>
      </c>
      <c r="F187" s="10">
        <v>8.5</v>
      </c>
      <c r="G187" s="11">
        <f t="shared" si="23"/>
        <v>23.204405758313058</v>
      </c>
      <c r="H187" s="12">
        <v>2</v>
      </c>
      <c r="I187" s="13">
        <v>53.1</v>
      </c>
      <c r="J187" s="14">
        <v>2.6863000000000001</v>
      </c>
      <c r="K187" s="15">
        <f t="shared" si="24"/>
        <v>508.56076548291162</v>
      </c>
      <c r="L187" s="16">
        <v>707.56</v>
      </c>
      <c r="M187" s="107">
        <f t="shared" si="25"/>
        <v>17</v>
      </c>
      <c r="N187" s="17">
        <f t="shared" si="26"/>
        <v>508.56076548291162</v>
      </c>
      <c r="O187" s="12">
        <v>4</v>
      </c>
      <c r="P187" s="17">
        <v>508.56076548291156</v>
      </c>
    </row>
    <row r="188" spans="1:16" x14ac:dyDescent="0.25">
      <c r="A188" s="128"/>
      <c r="B188" s="41">
        <v>18</v>
      </c>
      <c r="C188" s="12">
        <f t="shared" si="29"/>
        <v>17.964099999999998</v>
      </c>
      <c r="D188" s="13">
        <f t="shared" si="30"/>
        <v>2.6349999999999998</v>
      </c>
      <c r="E188" s="43">
        <f t="shared" si="22"/>
        <v>2.7299300892133012</v>
      </c>
      <c r="F188" s="10">
        <v>8.5</v>
      </c>
      <c r="G188" s="11">
        <f t="shared" si="23"/>
        <v>23.204405758313058</v>
      </c>
      <c r="H188" s="12">
        <v>2</v>
      </c>
      <c r="I188" s="13">
        <v>53.1</v>
      </c>
      <c r="J188" s="14">
        <v>2.6863000000000001</v>
      </c>
      <c r="K188" s="15">
        <f t="shared" si="24"/>
        <v>508.56076548291162</v>
      </c>
      <c r="L188" s="16">
        <v>707.52</v>
      </c>
      <c r="M188" s="107">
        <f t="shared" si="25"/>
        <v>18</v>
      </c>
      <c r="N188" s="17">
        <f t="shared" si="26"/>
        <v>508.56076548291162</v>
      </c>
      <c r="O188" s="12">
        <v>4</v>
      </c>
      <c r="P188" s="17">
        <v>508.56076548291156</v>
      </c>
    </row>
    <row r="189" spans="1:16" x14ac:dyDescent="0.25">
      <c r="A189" s="128"/>
      <c r="B189" s="41">
        <v>19</v>
      </c>
      <c r="C189" s="12">
        <f t="shared" si="29"/>
        <v>17.964099999999998</v>
      </c>
      <c r="D189" s="13">
        <f t="shared" si="30"/>
        <v>2.6349999999999998</v>
      </c>
      <c r="E189" s="43">
        <f t="shared" si="22"/>
        <v>2.7299300892133012</v>
      </c>
      <c r="F189" s="10">
        <v>8.5</v>
      </c>
      <c r="G189" s="11">
        <f t="shared" si="23"/>
        <v>23.204405758313058</v>
      </c>
      <c r="H189" s="12">
        <v>2</v>
      </c>
      <c r="I189" s="13">
        <v>53.1</v>
      </c>
      <c r="J189" s="14">
        <v>2.6863000000000001</v>
      </c>
      <c r="K189" s="15">
        <f t="shared" si="24"/>
        <v>508.56076548291162</v>
      </c>
      <c r="L189" s="16">
        <v>698.33</v>
      </c>
      <c r="M189" s="107">
        <f t="shared" si="25"/>
        <v>19</v>
      </c>
      <c r="N189" s="17">
        <f t="shared" si="26"/>
        <v>508.56076548291162</v>
      </c>
      <c r="O189" s="12">
        <v>4</v>
      </c>
      <c r="P189" s="17">
        <v>508.56076548291156</v>
      </c>
    </row>
    <row r="190" spans="1:16" x14ac:dyDescent="0.25">
      <c r="A190" s="128"/>
      <c r="B190" s="41">
        <v>20</v>
      </c>
      <c r="C190" s="12">
        <f t="shared" si="29"/>
        <v>17.964099999999998</v>
      </c>
      <c r="D190" s="13">
        <f t="shared" si="30"/>
        <v>2.6349999999999998</v>
      </c>
      <c r="E190" s="43">
        <f t="shared" si="22"/>
        <v>2.7299300892133012</v>
      </c>
      <c r="F190" s="10">
        <v>8.5</v>
      </c>
      <c r="G190" s="11">
        <f t="shared" si="23"/>
        <v>23.204405758313058</v>
      </c>
      <c r="H190" s="12">
        <v>2</v>
      </c>
      <c r="I190" s="13">
        <v>53.1</v>
      </c>
      <c r="J190" s="14">
        <v>2.6863000000000001</v>
      </c>
      <c r="K190" s="15">
        <f t="shared" si="24"/>
        <v>508.56076548291162</v>
      </c>
      <c r="L190" s="16">
        <v>687.3</v>
      </c>
      <c r="M190" s="107">
        <f t="shared" si="25"/>
        <v>20</v>
      </c>
      <c r="N190" s="17">
        <f t="shared" si="26"/>
        <v>508.56076548291162</v>
      </c>
      <c r="O190" s="12">
        <v>4</v>
      </c>
      <c r="P190" s="17">
        <v>508.56076548291156</v>
      </c>
    </row>
    <row r="191" spans="1:16" x14ac:dyDescent="0.25">
      <c r="A191" s="128"/>
      <c r="B191" s="41">
        <v>21</v>
      </c>
      <c r="C191" s="12">
        <f t="shared" si="29"/>
        <v>17.964099999999998</v>
      </c>
      <c r="D191" s="13">
        <f t="shared" si="30"/>
        <v>2.6349999999999998</v>
      </c>
      <c r="E191" s="43">
        <f t="shared" si="22"/>
        <v>2.7299300892133012</v>
      </c>
      <c r="F191" s="10">
        <v>8.5</v>
      </c>
      <c r="G191" s="11">
        <f t="shared" si="23"/>
        <v>23.204405758313058</v>
      </c>
      <c r="H191" s="12">
        <v>2</v>
      </c>
      <c r="I191" s="13">
        <v>53.1</v>
      </c>
      <c r="J191" s="14">
        <v>2.6863000000000001</v>
      </c>
      <c r="K191" s="15">
        <f t="shared" si="24"/>
        <v>508.56076548291162</v>
      </c>
      <c r="L191" s="16">
        <v>707.91</v>
      </c>
      <c r="M191" s="107">
        <f t="shared" si="25"/>
        <v>21</v>
      </c>
      <c r="N191" s="17">
        <f t="shared" si="26"/>
        <v>508.56076548291162</v>
      </c>
      <c r="O191" s="12">
        <v>4</v>
      </c>
      <c r="P191" s="17">
        <v>508.56076548291156</v>
      </c>
    </row>
    <row r="192" spans="1:16" x14ac:dyDescent="0.25">
      <c r="A192" s="128"/>
      <c r="B192" s="41">
        <v>22</v>
      </c>
      <c r="C192" s="12">
        <f t="shared" si="29"/>
        <v>17.964099999999998</v>
      </c>
      <c r="D192" s="13">
        <f t="shared" si="30"/>
        <v>2.6349999999999998</v>
      </c>
      <c r="E192" s="43">
        <f t="shared" si="22"/>
        <v>2.7299300892133012</v>
      </c>
      <c r="F192" s="10">
        <v>8.5</v>
      </c>
      <c r="G192" s="11">
        <f t="shared" si="23"/>
        <v>23.204405758313058</v>
      </c>
      <c r="H192" s="12">
        <v>2</v>
      </c>
      <c r="I192" s="13">
        <v>53.1</v>
      </c>
      <c r="J192" s="14">
        <v>2.6863000000000001</v>
      </c>
      <c r="K192" s="15">
        <f t="shared" si="24"/>
        <v>508.56076548291162</v>
      </c>
      <c r="L192" s="16">
        <v>691.02</v>
      </c>
      <c r="M192" s="107">
        <f t="shared" si="25"/>
        <v>22</v>
      </c>
      <c r="N192" s="17">
        <f t="shared" si="26"/>
        <v>508.56076548291162</v>
      </c>
      <c r="O192" s="12">
        <v>4</v>
      </c>
      <c r="P192" s="17">
        <v>508.56076548291156</v>
      </c>
    </row>
    <row r="193" spans="1:16" x14ac:dyDescent="0.25">
      <c r="A193" s="128"/>
      <c r="B193" s="41">
        <v>23</v>
      </c>
      <c r="C193" s="12">
        <f t="shared" si="29"/>
        <v>17.964099999999998</v>
      </c>
      <c r="D193" s="13">
        <f t="shared" si="30"/>
        <v>2.6349999999999998</v>
      </c>
      <c r="E193" s="43">
        <f t="shared" si="22"/>
        <v>2.7299300892133012</v>
      </c>
      <c r="F193" s="10">
        <v>8.5</v>
      </c>
      <c r="G193" s="11">
        <f t="shared" si="23"/>
        <v>23.204405758313058</v>
      </c>
      <c r="H193" s="12">
        <v>2</v>
      </c>
      <c r="I193" s="13">
        <v>53.1</v>
      </c>
      <c r="J193" s="14">
        <v>2.6863000000000001</v>
      </c>
      <c r="K193" s="15">
        <f t="shared" si="24"/>
        <v>508.56076548291162</v>
      </c>
      <c r="L193" s="16">
        <v>667.65</v>
      </c>
      <c r="M193" s="107">
        <f t="shared" si="25"/>
        <v>23</v>
      </c>
      <c r="N193" s="17">
        <f t="shared" si="26"/>
        <v>508.56076548291162</v>
      </c>
      <c r="O193" s="12">
        <v>4</v>
      </c>
      <c r="P193" s="17">
        <v>508.56076548291156</v>
      </c>
    </row>
    <row r="194" spans="1:16" ht="15.75" thickBot="1" x14ac:dyDescent="0.3">
      <c r="A194" s="129"/>
      <c r="B194" s="45">
        <v>24</v>
      </c>
      <c r="C194" s="18">
        <f t="shared" si="29"/>
        <v>17.964099999999998</v>
      </c>
      <c r="D194" s="19">
        <f t="shared" si="30"/>
        <v>2.6349999999999998</v>
      </c>
      <c r="E194" s="44">
        <f t="shared" si="22"/>
        <v>2.7299300892133012</v>
      </c>
      <c r="F194" s="20">
        <v>8.5</v>
      </c>
      <c r="G194" s="21">
        <f t="shared" si="23"/>
        <v>23.204405758313058</v>
      </c>
      <c r="H194" s="18">
        <v>2</v>
      </c>
      <c r="I194" s="19">
        <v>53.1</v>
      </c>
      <c r="J194" s="22">
        <v>2.6863000000000001</v>
      </c>
      <c r="K194" s="23">
        <f t="shared" si="24"/>
        <v>508.56076548291162</v>
      </c>
      <c r="L194" s="24">
        <v>699.5</v>
      </c>
      <c r="M194" s="106">
        <f t="shared" si="25"/>
        <v>24</v>
      </c>
      <c r="N194" s="25">
        <f t="shared" si="26"/>
        <v>508.56076548291162</v>
      </c>
      <c r="O194" s="18">
        <v>4</v>
      </c>
      <c r="P194" s="25">
        <v>508.56076548291156</v>
      </c>
    </row>
    <row r="195" spans="1:16" x14ac:dyDescent="0.25">
      <c r="A195" s="127">
        <f>A171+1</f>
        <v>42956</v>
      </c>
      <c r="B195" s="30">
        <v>1</v>
      </c>
      <c r="C195" s="31">
        <v>17.916</v>
      </c>
      <c r="D195" s="32">
        <v>2.74</v>
      </c>
      <c r="E195" s="42">
        <f t="shared" ref="E195:E258" si="31">(D195*102%)+0.0059+(D195/(1-1.36%)-D195)</f>
        <v>2.8384777777777783</v>
      </c>
      <c r="F195" s="33">
        <v>8.5</v>
      </c>
      <c r="G195" s="34">
        <f t="shared" ref="G195:G258" si="32">F195*E195</f>
        <v>24.127061111111114</v>
      </c>
      <c r="H195" s="35">
        <v>2</v>
      </c>
      <c r="I195" s="36">
        <v>53.1</v>
      </c>
      <c r="J195" s="37">
        <v>2.6863000000000001</v>
      </c>
      <c r="K195" s="38">
        <f t="shared" ref="K195:K258" si="33">(G195+H195)*C195+I195+J195</f>
        <v>523.87872686666674</v>
      </c>
      <c r="L195" s="39">
        <v>601.19000000000005</v>
      </c>
      <c r="M195" s="108">
        <f t="shared" ref="M195:M258" si="34">B195</f>
        <v>1</v>
      </c>
      <c r="N195" s="40">
        <f t="shared" ref="N195:N258" si="35">IF(L195&lt;K195,0,K195)</f>
        <v>523.87872686666674</v>
      </c>
      <c r="O195" s="12">
        <v>4</v>
      </c>
      <c r="P195" s="40">
        <v>523.88</v>
      </c>
    </row>
    <row r="196" spans="1:16" x14ac:dyDescent="0.25">
      <c r="A196" s="128"/>
      <c r="B196" s="41">
        <v>2</v>
      </c>
      <c r="C196" s="12">
        <f t="shared" ref="C196:C218" si="36">C195</f>
        <v>17.916</v>
      </c>
      <c r="D196" s="13">
        <f t="shared" ref="D196:D218" si="37">D195</f>
        <v>2.74</v>
      </c>
      <c r="E196" s="43">
        <f t="shared" si="31"/>
        <v>2.8384777777777783</v>
      </c>
      <c r="F196" s="10">
        <v>8.5</v>
      </c>
      <c r="G196" s="11">
        <f t="shared" si="32"/>
        <v>24.127061111111114</v>
      </c>
      <c r="H196" s="12">
        <v>2</v>
      </c>
      <c r="I196" s="13">
        <v>53.1</v>
      </c>
      <c r="J196" s="14">
        <v>2.6863000000000001</v>
      </c>
      <c r="K196" s="15">
        <f t="shared" si="33"/>
        <v>523.87872686666674</v>
      </c>
      <c r="L196" s="16">
        <v>482.41</v>
      </c>
      <c r="M196" s="107">
        <f t="shared" si="34"/>
        <v>2</v>
      </c>
      <c r="N196" s="17">
        <f t="shared" si="35"/>
        <v>0</v>
      </c>
      <c r="O196" s="12">
        <v>0</v>
      </c>
      <c r="P196" s="17">
        <v>523.88</v>
      </c>
    </row>
    <row r="197" spans="1:16" x14ac:dyDescent="0.25">
      <c r="A197" s="128"/>
      <c r="B197" s="41">
        <v>3</v>
      </c>
      <c r="C197" s="12">
        <f t="shared" si="36"/>
        <v>17.916</v>
      </c>
      <c r="D197" s="13">
        <f t="shared" si="37"/>
        <v>2.74</v>
      </c>
      <c r="E197" s="43">
        <f t="shared" si="31"/>
        <v>2.8384777777777783</v>
      </c>
      <c r="F197" s="10">
        <v>8.5</v>
      </c>
      <c r="G197" s="11">
        <f t="shared" si="32"/>
        <v>24.127061111111114</v>
      </c>
      <c r="H197" s="12">
        <v>2</v>
      </c>
      <c r="I197" s="13">
        <v>53.1</v>
      </c>
      <c r="J197" s="14">
        <v>2.6863000000000001</v>
      </c>
      <c r="K197" s="15">
        <f t="shared" si="33"/>
        <v>523.87872686666674</v>
      </c>
      <c r="L197" s="16">
        <v>450.42</v>
      </c>
      <c r="M197" s="107">
        <f t="shared" si="34"/>
        <v>3</v>
      </c>
      <c r="N197" s="17">
        <f t="shared" si="35"/>
        <v>0</v>
      </c>
      <c r="O197" s="12">
        <v>0</v>
      </c>
      <c r="P197" s="17">
        <v>523.88</v>
      </c>
    </row>
    <row r="198" spans="1:16" x14ac:dyDescent="0.25">
      <c r="A198" s="128"/>
      <c r="B198" s="41">
        <v>4</v>
      </c>
      <c r="C198" s="12">
        <f t="shared" si="36"/>
        <v>17.916</v>
      </c>
      <c r="D198" s="13">
        <f t="shared" si="37"/>
        <v>2.74</v>
      </c>
      <c r="E198" s="43">
        <f t="shared" si="31"/>
        <v>2.8384777777777783</v>
      </c>
      <c r="F198" s="10">
        <v>8.5</v>
      </c>
      <c r="G198" s="11">
        <f t="shared" si="32"/>
        <v>24.127061111111114</v>
      </c>
      <c r="H198" s="12">
        <v>2</v>
      </c>
      <c r="I198" s="13">
        <v>53.1</v>
      </c>
      <c r="J198" s="14">
        <v>2.6863000000000001</v>
      </c>
      <c r="K198" s="15">
        <f t="shared" si="33"/>
        <v>523.87872686666674</v>
      </c>
      <c r="L198" s="16">
        <v>436.59</v>
      </c>
      <c r="M198" s="107">
        <f t="shared" si="34"/>
        <v>4</v>
      </c>
      <c r="N198" s="17">
        <f t="shared" si="35"/>
        <v>0</v>
      </c>
      <c r="O198" s="12">
        <v>0</v>
      </c>
      <c r="P198" s="17">
        <v>523.88</v>
      </c>
    </row>
    <row r="199" spans="1:16" x14ac:dyDescent="0.25">
      <c r="A199" s="128"/>
      <c r="B199" s="41">
        <v>5</v>
      </c>
      <c r="C199" s="12">
        <f t="shared" si="36"/>
        <v>17.916</v>
      </c>
      <c r="D199" s="13">
        <f t="shared" si="37"/>
        <v>2.74</v>
      </c>
      <c r="E199" s="43">
        <f t="shared" si="31"/>
        <v>2.8384777777777783</v>
      </c>
      <c r="F199" s="10">
        <v>8.5</v>
      </c>
      <c r="G199" s="11">
        <f t="shared" si="32"/>
        <v>24.127061111111114</v>
      </c>
      <c r="H199" s="12">
        <v>2</v>
      </c>
      <c r="I199" s="13">
        <v>53.1</v>
      </c>
      <c r="J199" s="14">
        <v>2.6863000000000001</v>
      </c>
      <c r="K199" s="15">
        <f t="shared" si="33"/>
        <v>523.87872686666674</v>
      </c>
      <c r="L199" s="16">
        <v>405.7</v>
      </c>
      <c r="M199" s="107">
        <f t="shared" si="34"/>
        <v>5</v>
      </c>
      <c r="N199" s="17">
        <f t="shared" si="35"/>
        <v>0</v>
      </c>
      <c r="O199" s="12">
        <v>0</v>
      </c>
      <c r="P199" s="17">
        <v>523.88</v>
      </c>
    </row>
    <row r="200" spans="1:16" x14ac:dyDescent="0.25">
      <c r="A200" s="128"/>
      <c r="B200" s="41">
        <v>6</v>
      </c>
      <c r="C200" s="12">
        <f t="shared" si="36"/>
        <v>17.916</v>
      </c>
      <c r="D200" s="13">
        <f t="shared" si="37"/>
        <v>2.74</v>
      </c>
      <c r="E200" s="43">
        <f t="shared" si="31"/>
        <v>2.8384777777777783</v>
      </c>
      <c r="F200" s="10">
        <v>8.5</v>
      </c>
      <c r="G200" s="11">
        <f t="shared" si="32"/>
        <v>24.127061111111114</v>
      </c>
      <c r="H200" s="12">
        <v>2</v>
      </c>
      <c r="I200" s="13">
        <v>53.1</v>
      </c>
      <c r="J200" s="14">
        <v>2.6863000000000001</v>
      </c>
      <c r="K200" s="15">
        <f t="shared" si="33"/>
        <v>523.87872686666674</v>
      </c>
      <c r="L200" s="16">
        <v>405.1</v>
      </c>
      <c r="M200" s="107">
        <f t="shared" si="34"/>
        <v>6</v>
      </c>
      <c r="N200" s="17">
        <f t="shared" si="35"/>
        <v>0</v>
      </c>
      <c r="O200" s="12">
        <v>0</v>
      </c>
      <c r="P200" s="17">
        <v>523.88</v>
      </c>
    </row>
    <row r="201" spans="1:16" x14ac:dyDescent="0.25">
      <c r="A201" s="128"/>
      <c r="B201" s="41">
        <v>7</v>
      </c>
      <c r="C201" s="12">
        <f t="shared" si="36"/>
        <v>17.916</v>
      </c>
      <c r="D201" s="13">
        <f t="shared" si="37"/>
        <v>2.74</v>
      </c>
      <c r="E201" s="43">
        <f t="shared" si="31"/>
        <v>2.8384777777777783</v>
      </c>
      <c r="F201" s="10">
        <v>8.5</v>
      </c>
      <c r="G201" s="11">
        <f t="shared" si="32"/>
        <v>24.127061111111114</v>
      </c>
      <c r="H201" s="12">
        <v>2</v>
      </c>
      <c r="I201" s="13">
        <v>53.1</v>
      </c>
      <c r="J201" s="14">
        <v>2.6863000000000001</v>
      </c>
      <c r="K201" s="15">
        <f t="shared" si="33"/>
        <v>523.87872686666674</v>
      </c>
      <c r="L201" s="16">
        <v>406.14</v>
      </c>
      <c r="M201" s="107">
        <f t="shared" si="34"/>
        <v>7</v>
      </c>
      <c r="N201" s="17">
        <f t="shared" si="35"/>
        <v>0</v>
      </c>
      <c r="O201" s="12">
        <v>0</v>
      </c>
      <c r="P201" s="17">
        <v>523.88</v>
      </c>
    </row>
    <row r="202" spans="1:16" x14ac:dyDescent="0.25">
      <c r="A202" s="128"/>
      <c r="B202" s="41">
        <v>8</v>
      </c>
      <c r="C202" s="12">
        <f t="shared" si="36"/>
        <v>17.916</v>
      </c>
      <c r="D202" s="13">
        <f t="shared" si="37"/>
        <v>2.74</v>
      </c>
      <c r="E202" s="43">
        <f t="shared" si="31"/>
        <v>2.8384777777777783</v>
      </c>
      <c r="F202" s="10">
        <v>8.5</v>
      </c>
      <c r="G202" s="11">
        <f t="shared" si="32"/>
        <v>24.127061111111114</v>
      </c>
      <c r="H202" s="12">
        <v>2</v>
      </c>
      <c r="I202" s="13">
        <v>53.1</v>
      </c>
      <c r="J202" s="14">
        <v>2.6863000000000001</v>
      </c>
      <c r="K202" s="15">
        <f t="shared" si="33"/>
        <v>523.87872686666674</v>
      </c>
      <c r="L202" s="16">
        <v>450.71</v>
      </c>
      <c r="M202" s="107">
        <f t="shared" si="34"/>
        <v>8</v>
      </c>
      <c r="N202" s="17">
        <f t="shared" si="35"/>
        <v>0</v>
      </c>
      <c r="O202" s="12">
        <v>0</v>
      </c>
      <c r="P202" s="17">
        <v>523.88</v>
      </c>
    </row>
    <row r="203" spans="1:16" x14ac:dyDescent="0.25">
      <c r="A203" s="128"/>
      <c r="B203" s="41">
        <v>9</v>
      </c>
      <c r="C203" s="12">
        <f t="shared" si="36"/>
        <v>17.916</v>
      </c>
      <c r="D203" s="13">
        <f t="shared" si="37"/>
        <v>2.74</v>
      </c>
      <c r="E203" s="43">
        <f t="shared" si="31"/>
        <v>2.8384777777777783</v>
      </c>
      <c r="F203" s="10">
        <v>8.5</v>
      </c>
      <c r="G203" s="11">
        <f t="shared" si="32"/>
        <v>24.127061111111114</v>
      </c>
      <c r="H203" s="12">
        <v>2</v>
      </c>
      <c r="I203" s="13">
        <v>53.1</v>
      </c>
      <c r="J203" s="14">
        <v>2.6863000000000001</v>
      </c>
      <c r="K203" s="15">
        <f t="shared" si="33"/>
        <v>523.87872686666674</v>
      </c>
      <c r="L203" s="16">
        <v>626.14</v>
      </c>
      <c r="M203" s="107">
        <f t="shared" si="34"/>
        <v>9</v>
      </c>
      <c r="N203" s="17">
        <f t="shared" si="35"/>
        <v>523.87872686666674</v>
      </c>
      <c r="O203" s="12">
        <v>4</v>
      </c>
      <c r="P203" s="17">
        <v>523.88</v>
      </c>
    </row>
    <row r="204" spans="1:16" x14ac:dyDescent="0.25">
      <c r="A204" s="128"/>
      <c r="B204" s="41">
        <v>10</v>
      </c>
      <c r="C204" s="12">
        <f t="shared" si="36"/>
        <v>17.916</v>
      </c>
      <c r="D204" s="13">
        <f t="shared" si="37"/>
        <v>2.74</v>
      </c>
      <c r="E204" s="43">
        <f t="shared" si="31"/>
        <v>2.8384777777777783</v>
      </c>
      <c r="F204" s="10">
        <v>8.5</v>
      </c>
      <c r="G204" s="11">
        <f t="shared" si="32"/>
        <v>24.127061111111114</v>
      </c>
      <c r="H204" s="12">
        <v>2</v>
      </c>
      <c r="I204" s="13">
        <v>53.1</v>
      </c>
      <c r="J204" s="14">
        <v>2.6863000000000001</v>
      </c>
      <c r="K204" s="15">
        <f t="shared" si="33"/>
        <v>523.87872686666674</v>
      </c>
      <c r="L204" s="16">
        <v>481.94</v>
      </c>
      <c r="M204" s="107">
        <f t="shared" si="34"/>
        <v>10</v>
      </c>
      <c r="N204" s="17">
        <f t="shared" si="35"/>
        <v>0</v>
      </c>
      <c r="O204" s="12">
        <v>0</v>
      </c>
      <c r="P204" s="17">
        <v>523.88</v>
      </c>
    </row>
    <row r="205" spans="1:16" x14ac:dyDescent="0.25">
      <c r="A205" s="128"/>
      <c r="B205" s="41">
        <v>11</v>
      </c>
      <c r="C205" s="12">
        <f t="shared" si="36"/>
        <v>17.916</v>
      </c>
      <c r="D205" s="13">
        <f t="shared" si="37"/>
        <v>2.74</v>
      </c>
      <c r="E205" s="43">
        <f t="shared" si="31"/>
        <v>2.8384777777777783</v>
      </c>
      <c r="F205" s="10">
        <v>8.5</v>
      </c>
      <c r="G205" s="11">
        <f t="shared" si="32"/>
        <v>24.127061111111114</v>
      </c>
      <c r="H205" s="12">
        <v>2</v>
      </c>
      <c r="I205" s="13">
        <v>53.1</v>
      </c>
      <c r="J205" s="14">
        <v>2.6863000000000001</v>
      </c>
      <c r="K205" s="15">
        <f t="shared" si="33"/>
        <v>523.87872686666674</v>
      </c>
      <c r="L205" s="16">
        <v>629.4</v>
      </c>
      <c r="M205" s="107">
        <f t="shared" si="34"/>
        <v>11</v>
      </c>
      <c r="N205" s="17">
        <f t="shared" si="35"/>
        <v>523.87872686666674</v>
      </c>
      <c r="O205" s="12">
        <v>4</v>
      </c>
      <c r="P205" s="17">
        <v>523.88</v>
      </c>
    </row>
    <row r="206" spans="1:16" x14ac:dyDescent="0.25">
      <c r="A206" s="128"/>
      <c r="B206" s="41">
        <v>12</v>
      </c>
      <c r="C206" s="12">
        <f t="shared" si="36"/>
        <v>17.916</v>
      </c>
      <c r="D206" s="13">
        <f t="shared" si="37"/>
        <v>2.74</v>
      </c>
      <c r="E206" s="43">
        <f t="shared" si="31"/>
        <v>2.8384777777777783</v>
      </c>
      <c r="F206" s="10">
        <v>8.5</v>
      </c>
      <c r="G206" s="11">
        <f t="shared" si="32"/>
        <v>24.127061111111114</v>
      </c>
      <c r="H206" s="12">
        <v>2</v>
      </c>
      <c r="I206" s="13">
        <v>53.1</v>
      </c>
      <c r="J206" s="14">
        <v>2.6863000000000001</v>
      </c>
      <c r="K206" s="15">
        <f t="shared" si="33"/>
        <v>523.87872686666674</v>
      </c>
      <c r="L206" s="16">
        <v>635.35</v>
      </c>
      <c r="M206" s="107">
        <f t="shared" si="34"/>
        <v>12</v>
      </c>
      <c r="N206" s="17">
        <f t="shared" si="35"/>
        <v>523.87872686666674</v>
      </c>
      <c r="O206" s="12">
        <v>4</v>
      </c>
      <c r="P206" s="17">
        <v>523.88</v>
      </c>
    </row>
    <row r="207" spans="1:16" x14ac:dyDescent="0.25">
      <c r="A207" s="128"/>
      <c r="B207" s="41">
        <v>13</v>
      </c>
      <c r="C207" s="12">
        <f t="shared" si="36"/>
        <v>17.916</v>
      </c>
      <c r="D207" s="13">
        <f t="shared" si="37"/>
        <v>2.74</v>
      </c>
      <c r="E207" s="43">
        <f t="shared" si="31"/>
        <v>2.8384777777777783</v>
      </c>
      <c r="F207" s="10">
        <v>8.5</v>
      </c>
      <c r="G207" s="11">
        <f t="shared" si="32"/>
        <v>24.127061111111114</v>
      </c>
      <c r="H207" s="12">
        <v>2</v>
      </c>
      <c r="I207" s="13">
        <v>53.1</v>
      </c>
      <c r="J207" s="14">
        <v>2.6863000000000001</v>
      </c>
      <c r="K207" s="15">
        <f t="shared" si="33"/>
        <v>523.87872686666674</v>
      </c>
      <c r="L207" s="16">
        <v>654.19000000000005</v>
      </c>
      <c r="M207" s="107">
        <f t="shared" si="34"/>
        <v>13</v>
      </c>
      <c r="N207" s="17">
        <f t="shared" si="35"/>
        <v>523.87872686666674</v>
      </c>
      <c r="O207" s="12">
        <v>4</v>
      </c>
      <c r="P207" s="17">
        <v>523.88</v>
      </c>
    </row>
    <row r="208" spans="1:16" x14ac:dyDescent="0.25">
      <c r="A208" s="128"/>
      <c r="B208" s="41">
        <v>14</v>
      </c>
      <c r="C208" s="12">
        <f t="shared" si="36"/>
        <v>17.916</v>
      </c>
      <c r="D208" s="13">
        <f t="shared" si="37"/>
        <v>2.74</v>
      </c>
      <c r="E208" s="43">
        <f t="shared" si="31"/>
        <v>2.8384777777777783</v>
      </c>
      <c r="F208" s="10">
        <v>8.5</v>
      </c>
      <c r="G208" s="11">
        <f t="shared" si="32"/>
        <v>24.127061111111114</v>
      </c>
      <c r="H208" s="12">
        <v>2</v>
      </c>
      <c r="I208" s="13">
        <v>53.1</v>
      </c>
      <c r="J208" s="14">
        <v>2.6863000000000001</v>
      </c>
      <c r="K208" s="15">
        <f t="shared" si="33"/>
        <v>523.87872686666674</v>
      </c>
      <c r="L208" s="16">
        <v>658.95</v>
      </c>
      <c r="M208" s="107">
        <f t="shared" si="34"/>
        <v>14</v>
      </c>
      <c r="N208" s="17">
        <f t="shared" si="35"/>
        <v>523.87872686666674</v>
      </c>
      <c r="O208" s="12">
        <v>4</v>
      </c>
      <c r="P208" s="17">
        <v>523.88</v>
      </c>
    </row>
    <row r="209" spans="1:16" x14ac:dyDescent="0.25">
      <c r="A209" s="128"/>
      <c r="B209" s="41">
        <v>15</v>
      </c>
      <c r="C209" s="12">
        <f t="shared" si="36"/>
        <v>17.916</v>
      </c>
      <c r="D209" s="13">
        <f t="shared" si="37"/>
        <v>2.74</v>
      </c>
      <c r="E209" s="43">
        <f t="shared" si="31"/>
        <v>2.8384777777777783</v>
      </c>
      <c r="F209" s="10">
        <v>8.5</v>
      </c>
      <c r="G209" s="11">
        <f t="shared" si="32"/>
        <v>24.127061111111114</v>
      </c>
      <c r="H209" s="12">
        <v>2</v>
      </c>
      <c r="I209" s="13">
        <v>53.1</v>
      </c>
      <c r="J209" s="14">
        <v>2.6863000000000001</v>
      </c>
      <c r="K209" s="15">
        <f t="shared" si="33"/>
        <v>523.87872686666674</v>
      </c>
      <c r="L209" s="16">
        <v>670.08</v>
      </c>
      <c r="M209" s="107">
        <f t="shared" si="34"/>
        <v>15</v>
      </c>
      <c r="N209" s="17">
        <f t="shared" si="35"/>
        <v>523.87872686666674</v>
      </c>
      <c r="O209" s="12">
        <v>4</v>
      </c>
      <c r="P209" s="17">
        <v>523.88</v>
      </c>
    </row>
    <row r="210" spans="1:16" x14ac:dyDescent="0.25">
      <c r="A210" s="128"/>
      <c r="B210" s="41">
        <v>16</v>
      </c>
      <c r="C210" s="12">
        <f t="shared" si="36"/>
        <v>17.916</v>
      </c>
      <c r="D210" s="13">
        <f t="shared" si="37"/>
        <v>2.74</v>
      </c>
      <c r="E210" s="43">
        <f t="shared" si="31"/>
        <v>2.8384777777777783</v>
      </c>
      <c r="F210" s="10">
        <v>8.5</v>
      </c>
      <c r="G210" s="11">
        <f t="shared" si="32"/>
        <v>24.127061111111114</v>
      </c>
      <c r="H210" s="12">
        <v>2</v>
      </c>
      <c r="I210" s="13">
        <v>53.1</v>
      </c>
      <c r="J210" s="14">
        <v>2.6863000000000001</v>
      </c>
      <c r="K210" s="15">
        <f t="shared" si="33"/>
        <v>523.87872686666674</v>
      </c>
      <c r="L210" s="16">
        <v>653.99</v>
      </c>
      <c r="M210" s="107">
        <f t="shared" si="34"/>
        <v>16</v>
      </c>
      <c r="N210" s="17">
        <f t="shared" si="35"/>
        <v>523.87872686666674</v>
      </c>
      <c r="O210" s="12">
        <v>4</v>
      </c>
      <c r="P210" s="17">
        <v>523.88</v>
      </c>
    </row>
    <row r="211" spans="1:16" x14ac:dyDescent="0.25">
      <c r="A211" s="128"/>
      <c r="B211" s="41">
        <v>17</v>
      </c>
      <c r="C211" s="12">
        <f t="shared" si="36"/>
        <v>17.916</v>
      </c>
      <c r="D211" s="13">
        <f t="shared" si="37"/>
        <v>2.74</v>
      </c>
      <c r="E211" s="43">
        <f t="shared" si="31"/>
        <v>2.8384777777777783</v>
      </c>
      <c r="F211" s="10">
        <v>8.5</v>
      </c>
      <c r="G211" s="11">
        <f t="shared" si="32"/>
        <v>24.127061111111114</v>
      </c>
      <c r="H211" s="12">
        <v>2</v>
      </c>
      <c r="I211" s="13">
        <v>53.1</v>
      </c>
      <c r="J211" s="14">
        <v>2.6863000000000001</v>
      </c>
      <c r="K211" s="15">
        <f t="shared" si="33"/>
        <v>523.87872686666674</v>
      </c>
      <c r="L211" s="16">
        <v>658.5</v>
      </c>
      <c r="M211" s="107">
        <f t="shared" si="34"/>
        <v>17</v>
      </c>
      <c r="N211" s="17">
        <f t="shared" si="35"/>
        <v>523.87872686666674</v>
      </c>
      <c r="O211" s="12">
        <v>4</v>
      </c>
      <c r="P211" s="17">
        <v>523.88</v>
      </c>
    </row>
    <row r="212" spans="1:16" x14ac:dyDescent="0.25">
      <c r="A212" s="128"/>
      <c r="B212" s="41">
        <v>18</v>
      </c>
      <c r="C212" s="12">
        <f t="shared" si="36"/>
        <v>17.916</v>
      </c>
      <c r="D212" s="13">
        <f t="shared" si="37"/>
        <v>2.74</v>
      </c>
      <c r="E212" s="43">
        <f t="shared" si="31"/>
        <v>2.8384777777777783</v>
      </c>
      <c r="F212" s="10">
        <v>8.5</v>
      </c>
      <c r="G212" s="11">
        <f t="shared" si="32"/>
        <v>24.127061111111114</v>
      </c>
      <c r="H212" s="12">
        <v>2</v>
      </c>
      <c r="I212" s="13">
        <v>53.1</v>
      </c>
      <c r="J212" s="14">
        <v>2.6863000000000001</v>
      </c>
      <c r="K212" s="15">
        <f t="shared" si="33"/>
        <v>523.87872686666674</v>
      </c>
      <c r="L212" s="16">
        <v>658.17</v>
      </c>
      <c r="M212" s="107">
        <f t="shared" si="34"/>
        <v>18</v>
      </c>
      <c r="N212" s="17">
        <f t="shared" si="35"/>
        <v>523.87872686666674</v>
      </c>
      <c r="O212" s="12">
        <v>4</v>
      </c>
      <c r="P212" s="17">
        <v>523.88</v>
      </c>
    </row>
    <row r="213" spans="1:16" x14ac:dyDescent="0.25">
      <c r="A213" s="128"/>
      <c r="B213" s="41">
        <v>19</v>
      </c>
      <c r="C213" s="12">
        <f t="shared" si="36"/>
        <v>17.916</v>
      </c>
      <c r="D213" s="13">
        <f t="shared" si="37"/>
        <v>2.74</v>
      </c>
      <c r="E213" s="43">
        <f t="shared" si="31"/>
        <v>2.8384777777777783</v>
      </c>
      <c r="F213" s="10">
        <v>8.5</v>
      </c>
      <c r="G213" s="11">
        <f t="shared" si="32"/>
        <v>24.127061111111114</v>
      </c>
      <c r="H213" s="12">
        <v>2</v>
      </c>
      <c r="I213" s="13">
        <v>53.1</v>
      </c>
      <c r="J213" s="14">
        <v>2.6863000000000001</v>
      </c>
      <c r="K213" s="15">
        <f t="shared" si="33"/>
        <v>523.87872686666674</v>
      </c>
      <c r="L213" s="16">
        <v>658.21</v>
      </c>
      <c r="M213" s="107">
        <f t="shared" si="34"/>
        <v>19</v>
      </c>
      <c r="N213" s="17">
        <f t="shared" si="35"/>
        <v>523.87872686666674</v>
      </c>
      <c r="O213" s="12">
        <v>4</v>
      </c>
      <c r="P213" s="17">
        <v>523.88</v>
      </c>
    </row>
    <row r="214" spans="1:16" x14ac:dyDescent="0.25">
      <c r="A214" s="128"/>
      <c r="B214" s="41">
        <v>20</v>
      </c>
      <c r="C214" s="12">
        <f t="shared" si="36"/>
        <v>17.916</v>
      </c>
      <c r="D214" s="13">
        <f t="shared" si="37"/>
        <v>2.74</v>
      </c>
      <c r="E214" s="43">
        <f t="shared" si="31"/>
        <v>2.8384777777777783</v>
      </c>
      <c r="F214" s="10">
        <v>8.5</v>
      </c>
      <c r="G214" s="11">
        <f t="shared" si="32"/>
        <v>24.127061111111114</v>
      </c>
      <c r="H214" s="12">
        <v>2</v>
      </c>
      <c r="I214" s="13">
        <v>53.1</v>
      </c>
      <c r="J214" s="14">
        <v>2.6863000000000001</v>
      </c>
      <c r="K214" s="15">
        <f t="shared" si="33"/>
        <v>523.87872686666674</v>
      </c>
      <c r="L214" s="16">
        <v>636.04</v>
      </c>
      <c r="M214" s="107">
        <f t="shared" si="34"/>
        <v>20</v>
      </c>
      <c r="N214" s="17">
        <f t="shared" si="35"/>
        <v>523.87872686666674</v>
      </c>
      <c r="O214" s="12">
        <v>4</v>
      </c>
      <c r="P214" s="17">
        <v>523.88</v>
      </c>
    </row>
    <row r="215" spans="1:16" x14ac:dyDescent="0.25">
      <c r="A215" s="128"/>
      <c r="B215" s="41">
        <v>21</v>
      </c>
      <c r="C215" s="12">
        <f t="shared" si="36"/>
        <v>17.916</v>
      </c>
      <c r="D215" s="13">
        <f t="shared" si="37"/>
        <v>2.74</v>
      </c>
      <c r="E215" s="43">
        <f t="shared" si="31"/>
        <v>2.8384777777777783</v>
      </c>
      <c r="F215" s="10">
        <v>8.5</v>
      </c>
      <c r="G215" s="11">
        <f t="shared" si="32"/>
        <v>24.127061111111114</v>
      </c>
      <c r="H215" s="12">
        <v>2</v>
      </c>
      <c r="I215" s="13">
        <v>53.1</v>
      </c>
      <c r="J215" s="14">
        <v>2.6863000000000001</v>
      </c>
      <c r="K215" s="15">
        <f t="shared" si="33"/>
        <v>523.87872686666674</v>
      </c>
      <c r="L215" s="16">
        <v>649.59</v>
      </c>
      <c r="M215" s="107">
        <f t="shared" si="34"/>
        <v>21</v>
      </c>
      <c r="N215" s="17">
        <f t="shared" si="35"/>
        <v>523.87872686666674</v>
      </c>
      <c r="O215" s="12">
        <v>4</v>
      </c>
      <c r="P215" s="17">
        <v>523.88</v>
      </c>
    </row>
    <row r="216" spans="1:16" x14ac:dyDescent="0.25">
      <c r="A216" s="128"/>
      <c r="B216" s="41">
        <v>22</v>
      </c>
      <c r="C216" s="12">
        <f t="shared" si="36"/>
        <v>17.916</v>
      </c>
      <c r="D216" s="13">
        <f t="shared" si="37"/>
        <v>2.74</v>
      </c>
      <c r="E216" s="43">
        <f t="shared" si="31"/>
        <v>2.8384777777777783</v>
      </c>
      <c r="F216" s="10">
        <v>8.5</v>
      </c>
      <c r="G216" s="11">
        <f t="shared" si="32"/>
        <v>24.127061111111114</v>
      </c>
      <c r="H216" s="12">
        <v>2</v>
      </c>
      <c r="I216" s="13">
        <v>53.1</v>
      </c>
      <c r="J216" s="14">
        <v>2.6863000000000001</v>
      </c>
      <c r="K216" s="15">
        <f t="shared" si="33"/>
        <v>523.87872686666674</v>
      </c>
      <c r="L216" s="16">
        <v>643.27</v>
      </c>
      <c r="M216" s="107">
        <f t="shared" si="34"/>
        <v>22</v>
      </c>
      <c r="N216" s="17">
        <f t="shared" si="35"/>
        <v>523.87872686666674</v>
      </c>
      <c r="O216" s="12">
        <v>4</v>
      </c>
      <c r="P216" s="17">
        <v>523.88</v>
      </c>
    </row>
    <row r="217" spans="1:16" x14ac:dyDescent="0.25">
      <c r="A217" s="128"/>
      <c r="B217" s="41">
        <v>23</v>
      </c>
      <c r="C217" s="12">
        <f t="shared" si="36"/>
        <v>17.916</v>
      </c>
      <c r="D217" s="13">
        <f t="shared" si="37"/>
        <v>2.74</v>
      </c>
      <c r="E217" s="43">
        <f t="shared" si="31"/>
        <v>2.8384777777777783</v>
      </c>
      <c r="F217" s="10">
        <v>8.5</v>
      </c>
      <c r="G217" s="11">
        <f t="shared" si="32"/>
        <v>24.127061111111114</v>
      </c>
      <c r="H217" s="12">
        <v>2</v>
      </c>
      <c r="I217" s="13">
        <v>53.1</v>
      </c>
      <c r="J217" s="14">
        <v>2.6863000000000001</v>
      </c>
      <c r="K217" s="15">
        <f t="shared" si="33"/>
        <v>523.87872686666674</v>
      </c>
      <c r="L217" s="16">
        <v>625.61</v>
      </c>
      <c r="M217" s="107">
        <f t="shared" si="34"/>
        <v>23</v>
      </c>
      <c r="N217" s="17">
        <f t="shared" si="35"/>
        <v>523.87872686666674</v>
      </c>
      <c r="O217" s="12">
        <v>4</v>
      </c>
      <c r="P217" s="17">
        <v>523.88</v>
      </c>
    </row>
    <row r="218" spans="1:16" ht="15.75" thickBot="1" x14ac:dyDescent="0.3">
      <c r="A218" s="129"/>
      <c r="B218" s="45">
        <v>24</v>
      </c>
      <c r="C218" s="18">
        <f t="shared" si="36"/>
        <v>17.916</v>
      </c>
      <c r="D218" s="19">
        <f t="shared" si="37"/>
        <v>2.74</v>
      </c>
      <c r="E218" s="44">
        <f t="shared" si="31"/>
        <v>2.8384777777777783</v>
      </c>
      <c r="F218" s="20">
        <v>8.5</v>
      </c>
      <c r="G218" s="21">
        <f t="shared" si="32"/>
        <v>24.127061111111114</v>
      </c>
      <c r="H218" s="18">
        <v>2</v>
      </c>
      <c r="I218" s="19">
        <v>53.1</v>
      </c>
      <c r="J218" s="22">
        <v>2.6863000000000001</v>
      </c>
      <c r="K218" s="23">
        <f t="shared" si="33"/>
        <v>523.87872686666674</v>
      </c>
      <c r="L218" s="24">
        <v>646.16</v>
      </c>
      <c r="M218" s="106">
        <f t="shared" si="34"/>
        <v>24</v>
      </c>
      <c r="N218" s="25">
        <f t="shared" si="35"/>
        <v>523.87872686666674</v>
      </c>
      <c r="O218" s="18">
        <v>4</v>
      </c>
      <c r="P218" s="25">
        <v>523.88</v>
      </c>
    </row>
    <row r="219" spans="1:16" x14ac:dyDescent="0.25">
      <c r="A219" s="127">
        <f>A195+1</f>
        <v>42957</v>
      </c>
      <c r="B219" s="30">
        <v>1</v>
      </c>
      <c r="C219" s="31">
        <v>17.967099999999999</v>
      </c>
      <c r="D219" s="32">
        <v>2.915</v>
      </c>
      <c r="E219" s="42">
        <f t="shared" si="31"/>
        <v>3.0193905920519062</v>
      </c>
      <c r="F219" s="33">
        <v>8.5</v>
      </c>
      <c r="G219" s="34">
        <f t="shared" si="32"/>
        <v>25.664820032441202</v>
      </c>
      <c r="H219" s="35">
        <v>2</v>
      </c>
      <c r="I219" s="36">
        <v>53.1</v>
      </c>
      <c r="J219" s="37">
        <v>2.6863000000000001</v>
      </c>
      <c r="K219" s="38">
        <f t="shared" si="33"/>
        <v>552.84288800487423</v>
      </c>
      <c r="L219" s="39">
        <v>679.15</v>
      </c>
      <c r="M219" s="108">
        <f t="shared" si="34"/>
        <v>1</v>
      </c>
      <c r="N219" s="40">
        <f t="shared" si="35"/>
        <v>552.84288800487423</v>
      </c>
      <c r="O219" s="17">
        <v>4</v>
      </c>
      <c r="P219" s="40">
        <v>552.84</v>
      </c>
    </row>
    <row r="220" spans="1:16" x14ac:dyDescent="0.25">
      <c r="A220" s="128"/>
      <c r="B220" s="41">
        <v>2</v>
      </c>
      <c r="C220" s="12">
        <f t="shared" ref="C220:C242" si="38">C219</f>
        <v>17.967099999999999</v>
      </c>
      <c r="D220" s="13">
        <f t="shared" ref="D220:D242" si="39">D219</f>
        <v>2.915</v>
      </c>
      <c r="E220" s="43">
        <f t="shared" si="31"/>
        <v>3.0193905920519062</v>
      </c>
      <c r="F220" s="10">
        <v>8.5</v>
      </c>
      <c r="G220" s="11">
        <f t="shared" si="32"/>
        <v>25.664820032441202</v>
      </c>
      <c r="H220" s="12">
        <v>2</v>
      </c>
      <c r="I220" s="13">
        <v>53.1</v>
      </c>
      <c r="J220" s="14">
        <v>2.6863000000000001</v>
      </c>
      <c r="K220" s="15">
        <f t="shared" si="33"/>
        <v>552.84288800487423</v>
      </c>
      <c r="L220" s="16">
        <v>461.63</v>
      </c>
      <c r="M220" s="107">
        <f t="shared" si="34"/>
        <v>2</v>
      </c>
      <c r="N220" s="17">
        <f t="shared" si="35"/>
        <v>0</v>
      </c>
      <c r="O220" s="17">
        <v>0</v>
      </c>
      <c r="P220" s="17">
        <v>552.84</v>
      </c>
    </row>
    <row r="221" spans="1:16" x14ac:dyDescent="0.25">
      <c r="A221" s="128"/>
      <c r="B221" s="41">
        <v>3</v>
      </c>
      <c r="C221" s="12">
        <f t="shared" si="38"/>
        <v>17.967099999999999</v>
      </c>
      <c r="D221" s="13">
        <f t="shared" si="39"/>
        <v>2.915</v>
      </c>
      <c r="E221" s="43">
        <f t="shared" si="31"/>
        <v>3.0193905920519062</v>
      </c>
      <c r="F221" s="10">
        <v>8.5</v>
      </c>
      <c r="G221" s="11">
        <f t="shared" si="32"/>
        <v>25.664820032441202</v>
      </c>
      <c r="H221" s="12">
        <v>2</v>
      </c>
      <c r="I221" s="13">
        <v>53.1</v>
      </c>
      <c r="J221" s="14">
        <v>2.6863000000000001</v>
      </c>
      <c r="K221" s="15">
        <f t="shared" si="33"/>
        <v>552.84288800487423</v>
      </c>
      <c r="L221" s="16">
        <v>443.2</v>
      </c>
      <c r="M221" s="107">
        <f t="shared" si="34"/>
        <v>3</v>
      </c>
      <c r="N221" s="17">
        <f t="shared" si="35"/>
        <v>0</v>
      </c>
      <c r="O221" s="17">
        <v>0</v>
      </c>
      <c r="P221" s="17">
        <v>552.84</v>
      </c>
    </row>
    <row r="222" spans="1:16" x14ac:dyDescent="0.25">
      <c r="A222" s="128"/>
      <c r="B222" s="41">
        <v>4</v>
      </c>
      <c r="C222" s="12">
        <f t="shared" si="38"/>
        <v>17.967099999999999</v>
      </c>
      <c r="D222" s="13">
        <f t="shared" si="39"/>
        <v>2.915</v>
      </c>
      <c r="E222" s="43">
        <f t="shared" si="31"/>
        <v>3.0193905920519062</v>
      </c>
      <c r="F222" s="10">
        <v>8.5</v>
      </c>
      <c r="G222" s="11">
        <f t="shared" si="32"/>
        <v>25.664820032441202</v>
      </c>
      <c r="H222" s="12">
        <v>2</v>
      </c>
      <c r="I222" s="13">
        <v>53.1</v>
      </c>
      <c r="J222" s="14">
        <v>2.6863000000000001</v>
      </c>
      <c r="K222" s="15">
        <f t="shared" si="33"/>
        <v>552.84288800487423</v>
      </c>
      <c r="L222" s="16">
        <v>403.92</v>
      </c>
      <c r="M222" s="107">
        <f t="shared" si="34"/>
        <v>4</v>
      </c>
      <c r="N222" s="17">
        <f t="shared" si="35"/>
        <v>0</v>
      </c>
      <c r="O222" s="17">
        <v>0</v>
      </c>
      <c r="P222" s="17">
        <v>552.84</v>
      </c>
    </row>
    <row r="223" spans="1:16" x14ac:dyDescent="0.25">
      <c r="A223" s="128"/>
      <c r="B223" s="41">
        <v>5</v>
      </c>
      <c r="C223" s="12">
        <f t="shared" si="38"/>
        <v>17.967099999999999</v>
      </c>
      <c r="D223" s="13">
        <f t="shared" si="39"/>
        <v>2.915</v>
      </c>
      <c r="E223" s="43">
        <f t="shared" si="31"/>
        <v>3.0193905920519062</v>
      </c>
      <c r="F223" s="10">
        <v>8.5</v>
      </c>
      <c r="G223" s="11">
        <f t="shared" si="32"/>
        <v>25.664820032441202</v>
      </c>
      <c r="H223" s="12">
        <v>2</v>
      </c>
      <c r="I223" s="13">
        <v>53.1</v>
      </c>
      <c r="J223" s="14">
        <v>2.6863000000000001</v>
      </c>
      <c r="K223" s="15">
        <f t="shared" si="33"/>
        <v>552.84288800487423</v>
      </c>
      <c r="L223" s="16">
        <v>403.11</v>
      </c>
      <c r="M223" s="107">
        <f t="shared" si="34"/>
        <v>5</v>
      </c>
      <c r="N223" s="17">
        <f t="shared" si="35"/>
        <v>0</v>
      </c>
      <c r="O223" s="17">
        <v>0</v>
      </c>
      <c r="P223" s="17">
        <v>552.84</v>
      </c>
    </row>
    <row r="224" spans="1:16" x14ac:dyDescent="0.25">
      <c r="A224" s="128"/>
      <c r="B224" s="41">
        <v>6</v>
      </c>
      <c r="C224" s="12">
        <f t="shared" si="38"/>
        <v>17.967099999999999</v>
      </c>
      <c r="D224" s="13">
        <f t="shared" si="39"/>
        <v>2.915</v>
      </c>
      <c r="E224" s="43">
        <f t="shared" si="31"/>
        <v>3.0193905920519062</v>
      </c>
      <c r="F224" s="10">
        <v>8.5</v>
      </c>
      <c r="G224" s="11">
        <f t="shared" si="32"/>
        <v>25.664820032441202</v>
      </c>
      <c r="H224" s="12">
        <v>2</v>
      </c>
      <c r="I224" s="13">
        <v>53.1</v>
      </c>
      <c r="J224" s="14">
        <v>2.6863000000000001</v>
      </c>
      <c r="K224" s="15">
        <f t="shared" si="33"/>
        <v>552.84288800487423</v>
      </c>
      <c r="L224" s="16">
        <v>455.57</v>
      </c>
      <c r="M224" s="107">
        <f t="shared" si="34"/>
        <v>6</v>
      </c>
      <c r="N224" s="17">
        <f t="shared" si="35"/>
        <v>0</v>
      </c>
      <c r="O224" s="17">
        <v>0</v>
      </c>
      <c r="P224" s="17">
        <v>552.84</v>
      </c>
    </row>
    <row r="225" spans="1:16" x14ac:dyDescent="0.25">
      <c r="A225" s="128"/>
      <c r="B225" s="41">
        <v>7</v>
      </c>
      <c r="C225" s="12">
        <f t="shared" si="38"/>
        <v>17.967099999999999</v>
      </c>
      <c r="D225" s="13">
        <f t="shared" si="39"/>
        <v>2.915</v>
      </c>
      <c r="E225" s="43">
        <f t="shared" si="31"/>
        <v>3.0193905920519062</v>
      </c>
      <c r="F225" s="10">
        <v>8.5</v>
      </c>
      <c r="G225" s="11">
        <f t="shared" si="32"/>
        <v>25.664820032441202</v>
      </c>
      <c r="H225" s="12">
        <v>2</v>
      </c>
      <c r="I225" s="13">
        <v>53.1</v>
      </c>
      <c r="J225" s="14">
        <v>2.6863000000000001</v>
      </c>
      <c r="K225" s="15">
        <f t="shared" si="33"/>
        <v>552.84288800487423</v>
      </c>
      <c r="L225" s="16">
        <v>447.81</v>
      </c>
      <c r="M225" s="107">
        <f t="shared" si="34"/>
        <v>7</v>
      </c>
      <c r="N225" s="17">
        <f t="shared" si="35"/>
        <v>0</v>
      </c>
      <c r="O225" s="17">
        <v>0</v>
      </c>
      <c r="P225" s="17">
        <v>552.84</v>
      </c>
    </row>
    <row r="226" spans="1:16" x14ac:dyDescent="0.25">
      <c r="A226" s="128"/>
      <c r="B226" s="41">
        <v>8</v>
      </c>
      <c r="C226" s="12">
        <f t="shared" si="38"/>
        <v>17.967099999999999</v>
      </c>
      <c r="D226" s="13">
        <f t="shared" si="39"/>
        <v>2.915</v>
      </c>
      <c r="E226" s="43">
        <f t="shared" si="31"/>
        <v>3.0193905920519062</v>
      </c>
      <c r="F226" s="10">
        <v>8.5</v>
      </c>
      <c r="G226" s="11">
        <f t="shared" si="32"/>
        <v>25.664820032441202</v>
      </c>
      <c r="H226" s="12">
        <v>2</v>
      </c>
      <c r="I226" s="13">
        <v>53.1</v>
      </c>
      <c r="J226" s="14">
        <v>2.6863000000000001</v>
      </c>
      <c r="K226" s="15">
        <f t="shared" si="33"/>
        <v>552.84288800487423</v>
      </c>
      <c r="L226" s="16">
        <v>443.31</v>
      </c>
      <c r="M226" s="107">
        <f t="shared" si="34"/>
        <v>8</v>
      </c>
      <c r="N226" s="17">
        <f t="shared" si="35"/>
        <v>0</v>
      </c>
      <c r="O226" s="17">
        <v>0</v>
      </c>
      <c r="P226" s="17">
        <v>552.84</v>
      </c>
    </row>
    <row r="227" spans="1:16" x14ac:dyDescent="0.25">
      <c r="A227" s="128"/>
      <c r="B227" s="41">
        <v>9</v>
      </c>
      <c r="C227" s="12">
        <f t="shared" si="38"/>
        <v>17.967099999999999</v>
      </c>
      <c r="D227" s="13">
        <f t="shared" si="39"/>
        <v>2.915</v>
      </c>
      <c r="E227" s="43">
        <f t="shared" si="31"/>
        <v>3.0193905920519062</v>
      </c>
      <c r="F227" s="10">
        <v>8.5</v>
      </c>
      <c r="G227" s="11">
        <f t="shared" si="32"/>
        <v>25.664820032441202</v>
      </c>
      <c r="H227" s="12">
        <v>2</v>
      </c>
      <c r="I227" s="13">
        <v>53.1</v>
      </c>
      <c r="J227" s="14">
        <v>2.6863000000000001</v>
      </c>
      <c r="K227" s="15">
        <f t="shared" si="33"/>
        <v>552.84288800487423</v>
      </c>
      <c r="L227" s="16">
        <v>656.36</v>
      </c>
      <c r="M227" s="107">
        <f t="shared" si="34"/>
        <v>9</v>
      </c>
      <c r="N227" s="17">
        <f t="shared" si="35"/>
        <v>552.84288800487423</v>
      </c>
      <c r="O227" s="17">
        <v>4</v>
      </c>
      <c r="P227" s="17">
        <v>552.84</v>
      </c>
    </row>
    <row r="228" spans="1:16" x14ac:dyDescent="0.25">
      <c r="A228" s="128"/>
      <c r="B228" s="41">
        <v>10</v>
      </c>
      <c r="C228" s="12">
        <f t="shared" si="38"/>
        <v>17.967099999999999</v>
      </c>
      <c r="D228" s="13">
        <f t="shared" si="39"/>
        <v>2.915</v>
      </c>
      <c r="E228" s="43">
        <f t="shared" si="31"/>
        <v>3.0193905920519062</v>
      </c>
      <c r="F228" s="10">
        <v>8.5</v>
      </c>
      <c r="G228" s="11">
        <f t="shared" si="32"/>
        <v>25.664820032441202</v>
      </c>
      <c r="H228" s="12">
        <v>2</v>
      </c>
      <c r="I228" s="13">
        <v>53.1</v>
      </c>
      <c r="J228" s="14">
        <v>2.6863000000000001</v>
      </c>
      <c r="K228" s="15">
        <f t="shared" si="33"/>
        <v>552.84288800487423</v>
      </c>
      <c r="L228" s="16">
        <v>517.74</v>
      </c>
      <c r="M228" s="107">
        <f t="shared" si="34"/>
        <v>10</v>
      </c>
      <c r="N228" s="17">
        <f t="shared" si="35"/>
        <v>0</v>
      </c>
      <c r="O228" s="17">
        <v>0</v>
      </c>
      <c r="P228" s="17">
        <v>552.84</v>
      </c>
    </row>
    <row r="229" spans="1:16" x14ac:dyDescent="0.25">
      <c r="A229" s="128"/>
      <c r="B229" s="41">
        <v>11</v>
      </c>
      <c r="C229" s="12">
        <f t="shared" si="38"/>
        <v>17.967099999999999</v>
      </c>
      <c r="D229" s="13">
        <f t="shared" si="39"/>
        <v>2.915</v>
      </c>
      <c r="E229" s="43">
        <f t="shared" si="31"/>
        <v>3.0193905920519062</v>
      </c>
      <c r="F229" s="10">
        <v>8.5</v>
      </c>
      <c r="G229" s="11">
        <f t="shared" si="32"/>
        <v>25.664820032441202</v>
      </c>
      <c r="H229" s="12">
        <v>2</v>
      </c>
      <c r="I229" s="13">
        <v>53.1</v>
      </c>
      <c r="J229" s="14">
        <v>2.6863000000000001</v>
      </c>
      <c r="K229" s="15">
        <f t="shared" si="33"/>
        <v>552.84288800487423</v>
      </c>
      <c r="L229" s="16">
        <v>690.72</v>
      </c>
      <c r="M229" s="107">
        <f t="shared" si="34"/>
        <v>11</v>
      </c>
      <c r="N229" s="17">
        <f t="shared" si="35"/>
        <v>552.84288800487423</v>
      </c>
      <c r="O229" s="17">
        <v>4</v>
      </c>
      <c r="P229" s="17">
        <v>552.84</v>
      </c>
    </row>
    <row r="230" spans="1:16" x14ac:dyDescent="0.25">
      <c r="A230" s="128"/>
      <c r="B230" s="41">
        <v>12</v>
      </c>
      <c r="C230" s="12">
        <f t="shared" si="38"/>
        <v>17.967099999999999</v>
      </c>
      <c r="D230" s="13">
        <f t="shared" si="39"/>
        <v>2.915</v>
      </c>
      <c r="E230" s="43">
        <f t="shared" si="31"/>
        <v>3.0193905920519062</v>
      </c>
      <c r="F230" s="10">
        <v>8.5</v>
      </c>
      <c r="G230" s="11">
        <f t="shared" si="32"/>
        <v>25.664820032441202</v>
      </c>
      <c r="H230" s="12">
        <v>2</v>
      </c>
      <c r="I230" s="13">
        <v>53.1</v>
      </c>
      <c r="J230" s="14">
        <v>2.6863000000000001</v>
      </c>
      <c r="K230" s="15">
        <f t="shared" si="33"/>
        <v>552.84288800487423</v>
      </c>
      <c r="L230" s="16">
        <v>677.32</v>
      </c>
      <c r="M230" s="107">
        <f t="shared" si="34"/>
        <v>12</v>
      </c>
      <c r="N230" s="17">
        <f t="shared" si="35"/>
        <v>552.84288800487423</v>
      </c>
      <c r="O230" s="17">
        <v>4</v>
      </c>
      <c r="P230" s="17">
        <v>552.84</v>
      </c>
    </row>
    <row r="231" spans="1:16" x14ac:dyDescent="0.25">
      <c r="A231" s="128"/>
      <c r="B231" s="41">
        <v>13</v>
      </c>
      <c r="C231" s="12">
        <f t="shared" si="38"/>
        <v>17.967099999999999</v>
      </c>
      <c r="D231" s="13">
        <f t="shared" si="39"/>
        <v>2.915</v>
      </c>
      <c r="E231" s="43">
        <f t="shared" si="31"/>
        <v>3.0193905920519062</v>
      </c>
      <c r="F231" s="10">
        <v>8.5</v>
      </c>
      <c r="G231" s="11">
        <f t="shared" si="32"/>
        <v>25.664820032441202</v>
      </c>
      <c r="H231" s="12">
        <v>2</v>
      </c>
      <c r="I231" s="13">
        <v>53.1</v>
      </c>
      <c r="J231" s="14">
        <v>2.6863000000000001</v>
      </c>
      <c r="K231" s="15">
        <f t="shared" si="33"/>
        <v>552.84288800487423</v>
      </c>
      <c r="L231" s="16">
        <v>682.11</v>
      </c>
      <c r="M231" s="107">
        <f t="shared" si="34"/>
        <v>13</v>
      </c>
      <c r="N231" s="17">
        <f t="shared" si="35"/>
        <v>552.84288800487423</v>
      </c>
      <c r="O231" s="17">
        <v>4</v>
      </c>
      <c r="P231" s="17">
        <v>552.84</v>
      </c>
    </row>
    <row r="232" spans="1:16" x14ac:dyDescent="0.25">
      <c r="A232" s="128"/>
      <c r="B232" s="41">
        <v>14</v>
      </c>
      <c r="C232" s="12">
        <f t="shared" si="38"/>
        <v>17.967099999999999</v>
      </c>
      <c r="D232" s="13">
        <f t="shared" si="39"/>
        <v>2.915</v>
      </c>
      <c r="E232" s="43">
        <f t="shared" si="31"/>
        <v>3.0193905920519062</v>
      </c>
      <c r="F232" s="10">
        <v>8.5</v>
      </c>
      <c r="G232" s="11">
        <f t="shared" si="32"/>
        <v>25.664820032441202</v>
      </c>
      <c r="H232" s="12">
        <v>2</v>
      </c>
      <c r="I232" s="13">
        <v>53.1</v>
      </c>
      <c r="J232" s="14">
        <v>2.6863000000000001</v>
      </c>
      <c r="K232" s="15">
        <f t="shared" si="33"/>
        <v>552.84288800487423</v>
      </c>
      <c r="L232" s="16">
        <v>686.77</v>
      </c>
      <c r="M232" s="107">
        <f t="shared" si="34"/>
        <v>14</v>
      </c>
      <c r="N232" s="17">
        <f t="shared" si="35"/>
        <v>552.84288800487423</v>
      </c>
      <c r="O232" s="17">
        <v>4</v>
      </c>
      <c r="P232" s="17">
        <v>552.84</v>
      </c>
    </row>
    <row r="233" spans="1:16" x14ac:dyDescent="0.25">
      <c r="A233" s="128"/>
      <c r="B233" s="41">
        <v>15</v>
      </c>
      <c r="C233" s="12">
        <f t="shared" si="38"/>
        <v>17.967099999999999</v>
      </c>
      <c r="D233" s="13">
        <f t="shared" si="39"/>
        <v>2.915</v>
      </c>
      <c r="E233" s="43">
        <f t="shared" si="31"/>
        <v>3.0193905920519062</v>
      </c>
      <c r="F233" s="10">
        <v>8.5</v>
      </c>
      <c r="G233" s="11">
        <f t="shared" si="32"/>
        <v>25.664820032441202</v>
      </c>
      <c r="H233" s="12">
        <v>2</v>
      </c>
      <c r="I233" s="13">
        <v>53.1</v>
      </c>
      <c r="J233" s="14">
        <v>2.6863000000000001</v>
      </c>
      <c r="K233" s="15">
        <f t="shared" si="33"/>
        <v>552.84288800487423</v>
      </c>
      <c r="L233" s="16">
        <v>690.64</v>
      </c>
      <c r="M233" s="107">
        <f t="shared" si="34"/>
        <v>15</v>
      </c>
      <c r="N233" s="17">
        <f t="shared" si="35"/>
        <v>552.84288800487423</v>
      </c>
      <c r="O233" s="17">
        <v>4</v>
      </c>
      <c r="P233" s="17">
        <v>552.84</v>
      </c>
    </row>
    <row r="234" spans="1:16" x14ac:dyDescent="0.25">
      <c r="A234" s="128"/>
      <c r="B234" s="41">
        <v>16</v>
      </c>
      <c r="C234" s="12">
        <f t="shared" si="38"/>
        <v>17.967099999999999</v>
      </c>
      <c r="D234" s="13">
        <f t="shared" si="39"/>
        <v>2.915</v>
      </c>
      <c r="E234" s="43">
        <f t="shared" si="31"/>
        <v>3.0193905920519062</v>
      </c>
      <c r="F234" s="10">
        <v>8.5</v>
      </c>
      <c r="G234" s="11">
        <f t="shared" si="32"/>
        <v>25.664820032441202</v>
      </c>
      <c r="H234" s="12">
        <v>2</v>
      </c>
      <c r="I234" s="13">
        <v>53.1</v>
      </c>
      <c r="J234" s="14">
        <v>2.6863000000000001</v>
      </c>
      <c r="K234" s="15">
        <f t="shared" si="33"/>
        <v>552.84288800487423</v>
      </c>
      <c r="L234" s="16">
        <v>682.26</v>
      </c>
      <c r="M234" s="107">
        <f t="shared" si="34"/>
        <v>16</v>
      </c>
      <c r="N234" s="17">
        <f t="shared" si="35"/>
        <v>552.84288800487423</v>
      </c>
      <c r="O234" s="17">
        <v>4</v>
      </c>
      <c r="P234" s="17">
        <v>552.84</v>
      </c>
    </row>
    <row r="235" spans="1:16" x14ac:dyDescent="0.25">
      <c r="A235" s="128"/>
      <c r="B235" s="41">
        <v>17</v>
      </c>
      <c r="C235" s="12">
        <f t="shared" si="38"/>
        <v>17.967099999999999</v>
      </c>
      <c r="D235" s="13">
        <f t="shared" si="39"/>
        <v>2.915</v>
      </c>
      <c r="E235" s="43">
        <f t="shared" si="31"/>
        <v>3.0193905920519062</v>
      </c>
      <c r="F235" s="10">
        <v>8.5</v>
      </c>
      <c r="G235" s="11">
        <f t="shared" si="32"/>
        <v>25.664820032441202</v>
      </c>
      <c r="H235" s="12">
        <v>2</v>
      </c>
      <c r="I235" s="13">
        <v>53.1</v>
      </c>
      <c r="J235" s="14">
        <v>2.6863000000000001</v>
      </c>
      <c r="K235" s="15">
        <f t="shared" si="33"/>
        <v>552.84288800487423</v>
      </c>
      <c r="L235" s="16">
        <v>682.52</v>
      </c>
      <c r="M235" s="107">
        <f t="shared" si="34"/>
        <v>17</v>
      </c>
      <c r="N235" s="17">
        <f t="shared" si="35"/>
        <v>552.84288800487423</v>
      </c>
      <c r="O235" s="17">
        <v>4</v>
      </c>
      <c r="P235" s="17">
        <v>552.84</v>
      </c>
    </row>
    <row r="236" spans="1:16" x14ac:dyDescent="0.25">
      <c r="A236" s="128"/>
      <c r="B236" s="41">
        <v>18</v>
      </c>
      <c r="C236" s="12">
        <f t="shared" si="38"/>
        <v>17.967099999999999</v>
      </c>
      <c r="D236" s="13">
        <f t="shared" si="39"/>
        <v>2.915</v>
      </c>
      <c r="E236" s="43">
        <f t="shared" si="31"/>
        <v>3.0193905920519062</v>
      </c>
      <c r="F236" s="10">
        <v>8.5</v>
      </c>
      <c r="G236" s="11">
        <f t="shared" si="32"/>
        <v>25.664820032441202</v>
      </c>
      <c r="H236" s="12">
        <v>2</v>
      </c>
      <c r="I236" s="13">
        <v>53.1</v>
      </c>
      <c r="J236" s="14">
        <v>2.6863000000000001</v>
      </c>
      <c r="K236" s="15">
        <f t="shared" si="33"/>
        <v>552.84288800487423</v>
      </c>
      <c r="L236" s="16">
        <v>682.19</v>
      </c>
      <c r="M236" s="107">
        <f t="shared" si="34"/>
        <v>18</v>
      </c>
      <c r="N236" s="17">
        <f t="shared" si="35"/>
        <v>552.84288800487423</v>
      </c>
      <c r="O236" s="17">
        <v>4</v>
      </c>
      <c r="P236" s="17">
        <v>552.84</v>
      </c>
    </row>
    <row r="237" spans="1:16" x14ac:dyDescent="0.25">
      <c r="A237" s="128"/>
      <c r="B237" s="41">
        <v>19</v>
      </c>
      <c r="C237" s="12">
        <f t="shared" si="38"/>
        <v>17.967099999999999</v>
      </c>
      <c r="D237" s="13">
        <f t="shared" si="39"/>
        <v>2.915</v>
      </c>
      <c r="E237" s="43">
        <f t="shared" si="31"/>
        <v>3.0193905920519062</v>
      </c>
      <c r="F237" s="10">
        <v>8.5</v>
      </c>
      <c r="G237" s="11">
        <f t="shared" si="32"/>
        <v>25.664820032441202</v>
      </c>
      <c r="H237" s="12">
        <v>2</v>
      </c>
      <c r="I237" s="13">
        <v>53.1</v>
      </c>
      <c r="J237" s="14">
        <v>2.6863000000000001</v>
      </c>
      <c r="K237" s="15">
        <f t="shared" si="33"/>
        <v>552.84288800487423</v>
      </c>
      <c r="L237" s="16">
        <v>687.87</v>
      </c>
      <c r="M237" s="107">
        <f t="shared" si="34"/>
        <v>19</v>
      </c>
      <c r="N237" s="17">
        <f t="shared" si="35"/>
        <v>552.84288800487423</v>
      </c>
      <c r="O237" s="17">
        <v>4</v>
      </c>
      <c r="P237" s="17">
        <v>552.84</v>
      </c>
    </row>
    <row r="238" spans="1:16" x14ac:dyDescent="0.25">
      <c r="A238" s="128"/>
      <c r="B238" s="41">
        <v>20</v>
      </c>
      <c r="C238" s="12">
        <f t="shared" si="38"/>
        <v>17.967099999999999</v>
      </c>
      <c r="D238" s="13">
        <f t="shared" si="39"/>
        <v>2.915</v>
      </c>
      <c r="E238" s="43">
        <f t="shared" si="31"/>
        <v>3.0193905920519062</v>
      </c>
      <c r="F238" s="10">
        <v>8.5</v>
      </c>
      <c r="G238" s="11">
        <f t="shared" si="32"/>
        <v>25.664820032441202</v>
      </c>
      <c r="H238" s="12">
        <v>2</v>
      </c>
      <c r="I238" s="13">
        <v>53.1</v>
      </c>
      <c r="J238" s="14">
        <v>2.6863000000000001</v>
      </c>
      <c r="K238" s="15">
        <f t="shared" si="33"/>
        <v>552.84288800487423</v>
      </c>
      <c r="L238" s="16">
        <v>672.17</v>
      </c>
      <c r="M238" s="107">
        <f t="shared" si="34"/>
        <v>20</v>
      </c>
      <c r="N238" s="17">
        <f t="shared" si="35"/>
        <v>552.84288800487423</v>
      </c>
      <c r="O238" s="17">
        <v>4</v>
      </c>
      <c r="P238" s="17">
        <v>552.84</v>
      </c>
    </row>
    <row r="239" spans="1:16" x14ac:dyDescent="0.25">
      <c r="A239" s="128"/>
      <c r="B239" s="41">
        <v>21</v>
      </c>
      <c r="C239" s="12">
        <f t="shared" si="38"/>
        <v>17.967099999999999</v>
      </c>
      <c r="D239" s="13">
        <f t="shared" si="39"/>
        <v>2.915</v>
      </c>
      <c r="E239" s="43">
        <f t="shared" si="31"/>
        <v>3.0193905920519062</v>
      </c>
      <c r="F239" s="10">
        <v>8.5</v>
      </c>
      <c r="G239" s="11">
        <f t="shared" si="32"/>
        <v>25.664820032441202</v>
      </c>
      <c r="H239" s="12">
        <v>2</v>
      </c>
      <c r="I239" s="13">
        <v>53.1</v>
      </c>
      <c r="J239" s="14">
        <v>2.6863000000000001</v>
      </c>
      <c r="K239" s="15">
        <f t="shared" si="33"/>
        <v>552.84288800487423</v>
      </c>
      <c r="L239" s="16">
        <v>688.39</v>
      </c>
      <c r="M239" s="107">
        <f t="shared" si="34"/>
        <v>21</v>
      </c>
      <c r="N239" s="17">
        <f t="shared" si="35"/>
        <v>552.84288800487423</v>
      </c>
      <c r="O239" s="17">
        <v>4</v>
      </c>
      <c r="P239" s="17">
        <v>552.84</v>
      </c>
    </row>
    <row r="240" spans="1:16" x14ac:dyDescent="0.25">
      <c r="A240" s="128"/>
      <c r="B240" s="41">
        <v>22</v>
      </c>
      <c r="C240" s="12">
        <f t="shared" si="38"/>
        <v>17.967099999999999</v>
      </c>
      <c r="D240" s="13">
        <f t="shared" si="39"/>
        <v>2.915</v>
      </c>
      <c r="E240" s="43">
        <f t="shared" si="31"/>
        <v>3.0193905920519062</v>
      </c>
      <c r="F240" s="10">
        <v>8.5</v>
      </c>
      <c r="G240" s="11">
        <f t="shared" si="32"/>
        <v>25.664820032441202</v>
      </c>
      <c r="H240" s="12">
        <v>2</v>
      </c>
      <c r="I240" s="13">
        <v>53.1</v>
      </c>
      <c r="J240" s="14">
        <v>2.6863000000000001</v>
      </c>
      <c r="K240" s="15">
        <f t="shared" si="33"/>
        <v>552.84288800487423</v>
      </c>
      <c r="L240" s="16">
        <v>677.22</v>
      </c>
      <c r="M240" s="107">
        <f t="shared" si="34"/>
        <v>22</v>
      </c>
      <c r="N240" s="17">
        <f t="shared" si="35"/>
        <v>552.84288800487423</v>
      </c>
      <c r="O240" s="17">
        <v>4</v>
      </c>
      <c r="P240" s="17">
        <v>552.84</v>
      </c>
    </row>
    <row r="241" spans="1:16" x14ac:dyDescent="0.25">
      <c r="A241" s="128"/>
      <c r="B241" s="41">
        <v>23</v>
      </c>
      <c r="C241" s="12">
        <f t="shared" si="38"/>
        <v>17.967099999999999</v>
      </c>
      <c r="D241" s="13">
        <f t="shared" si="39"/>
        <v>2.915</v>
      </c>
      <c r="E241" s="43">
        <f t="shared" si="31"/>
        <v>3.0193905920519062</v>
      </c>
      <c r="F241" s="10">
        <v>8.5</v>
      </c>
      <c r="G241" s="11">
        <f t="shared" si="32"/>
        <v>25.664820032441202</v>
      </c>
      <c r="H241" s="12">
        <v>2</v>
      </c>
      <c r="I241" s="13">
        <v>53.1</v>
      </c>
      <c r="J241" s="14">
        <v>2.6863000000000001</v>
      </c>
      <c r="K241" s="15">
        <f t="shared" si="33"/>
        <v>552.84288800487423</v>
      </c>
      <c r="L241" s="16">
        <v>654.53</v>
      </c>
      <c r="M241" s="107">
        <f t="shared" si="34"/>
        <v>23</v>
      </c>
      <c r="N241" s="17">
        <f t="shared" si="35"/>
        <v>552.84288800487423</v>
      </c>
      <c r="O241" s="17">
        <v>4</v>
      </c>
      <c r="P241" s="17">
        <v>552.84</v>
      </c>
    </row>
    <row r="242" spans="1:16" ht="15.75" thickBot="1" x14ac:dyDescent="0.3">
      <c r="A242" s="129"/>
      <c r="B242" s="45">
        <v>24</v>
      </c>
      <c r="C242" s="18">
        <f t="shared" si="38"/>
        <v>17.967099999999999</v>
      </c>
      <c r="D242" s="19">
        <f t="shared" si="39"/>
        <v>2.915</v>
      </c>
      <c r="E242" s="44">
        <f t="shared" si="31"/>
        <v>3.0193905920519062</v>
      </c>
      <c r="F242" s="20">
        <v>8.5</v>
      </c>
      <c r="G242" s="21">
        <f t="shared" si="32"/>
        <v>25.664820032441202</v>
      </c>
      <c r="H242" s="18">
        <v>2</v>
      </c>
      <c r="I242" s="19">
        <v>53.1</v>
      </c>
      <c r="J242" s="22">
        <v>2.6863000000000001</v>
      </c>
      <c r="K242" s="23">
        <f t="shared" si="33"/>
        <v>552.84288800487423</v>
      </c>
      <c r="L242" s="24">
        <v>528.07000000000005</v>
      </c>
      <c r="M242" s="106">
        <f t="shared" si="34"/>
        <v>24</v>
      </c>
      <c r="N242" s="25">
        <f t="shared" si="35"/>
        <v>0</v>
      </c>
      <c r="O242" s="25">
        <v>0</v>
      </c>
      <c r="P242" s="25">
        <v>552.84</v>
      </c>
    </row>
    <row r="243" spans="1:16" x14ac:dyDescent="0.25">
      <c r="A243" s="127">
        <f>A219+1</f>
        <v>42958</v>
      </c>
      <c r="B243" s="30">
        <v>1</v>
      </c>
      <c r="C243" s="31">
        <v>17.907299999999999</v>
      </c>
      <c r="D243" s="32">
        <v>2.875</v>
      </c>
      <c r="E243" s="42">
        <f t="shared" si="31"/>
        <v>2.9780390916463912</v>
      </c>
      <c r="F243" s="33">
        <v>8.5</v>
      </c>
      <c r="G243" s="34">
        <f t="shared" si="32"/>
        <v>25.313332278994327</v>
      </c>
      <c r="H243" s="35">
        <v>2</v>
      </c>
      <c r="I243" s="36">
        <v>53.1</v>
      </c>
      <c r="J243" s="37">
        <v>2.6863000000000001</v>
      </c>
      <c r="K243" s="38">
        <f t="shared" si="33"/>
        <v>544.894335119635</v>
      </c>
      <c r="L243" s="39">
        <v>683.83</v>
      </c>
      <c r="M243" s="108">
        <f t="shared" si="34"/>
        <v>1</v>
      </c>
      <c r="N243" s="40">
        <f t="shared" si="35"/>
        <v>544.894335119635</v>
      </c>
      <c r="O243" s="12">
        <v>4</v>
      </c>
      <c r="P243" s="40">
        <v>544.89</v>
      </c>
    </row>
    <row r="244" spans="1:16" x14ac:dyDescent="0.25">
      <c r="A244" s="128"/>
      <c r="B244" s="41">
        <v>2</v>
      </c>
      <c r="C244" s="12">
        <f t="shared" ref="C244:C266" si="40">C243</f>
        <v>17.907299999999999</v>
      </c>
      <c r="D244" s="13">
        <f t="shared" ref="D244:D266" si="41">D243</f>
        <v>2.875</v>
      </c>
      <c r="E244" s="43">
        <f t="shared" si="31"/>
        <v>2.9780390916463912</v>
      </c>
      <c r="F244" s="10">
        <v>8.5</v>
      </c>
      <c r="G244" s="11">
        <f t="shared" si="32"/>
        <v>25.313332278994327</v>
      </c>
      <c r="H244" s="12">
        <v>2</v>
      </c>
      <c r="I244" s="13">
        <v>53.1</v>
      </c>
      <c r="J244" s="14">
        <v>2.6863000000000001</v>
      </c>
      <c r="K244" s="15">
        <f t="shared" si="33"/>
        <v>544.894335119635</v>
      </c>
      <c r="L244" s="16">
        <v>660.66</v>
      </c>
      <c r="M244" s="107">
        <f t="shared" si="34"/>
        <v>2</v>
      </c>
      <c r="N244" s="17">
        <f t="shared" si="35"/>
        <v>544.894335119635</v>
      </c>
      <c r="O244" s="12">
        <v>4</v>
      </c>
      <c r="P244" s="17">
        <v>544.89</v>
      </c>
    </row>
    <row r="245" spans="1:16" x14ac:dyDescent="0.25">
      <c r="A245" s="128"/>
      <c r="B245" s="41">
        <v>3</v>
      </c>
      <c r="C245" s="12">
        <f t="shared" si="40"/>
        <v>17.907299999999999</v>
      </c>
      <c r="D245" s="13">
        <f t="shared" si="41"/>
        <v>2.875</v>
      </c>
      <c r="E245" s="43">
        <f t="shared" si="31"/>
        <v>2.9780390916463912</v>
      </c>
      <c r="F245" s="10">
        <v>8.5</v>
      </c>
      <c r="G245" s="11">
        <f t="shared" si="32"/>
        <v>25.313332278994327</v>
      </c>
      <c r="H245" s="12">
        <v>2</v>
      </c>
      <c r="I245" s="13">
        <v>53.1</v>
      </c>
      <c r="J245" s="14">
        <v>2.6863000000000001</v>
      </c>
      <c r="K245" s="15">
        <f t="shared" si="33"/>
        <v>544.894335119635</v>
      </c>
      <c r="L245" s="16">
        <v>515.82000000000005</v>
      </c>
      <c r="M245" s="107">
        <f t="shared" si="34"/>
        <v>3</v>
      </c>
      <c r="N245" s="17">
        <f t="shared" si="35"/>
        <v>0</v>
      </c>
      <c r="O245" s="12">
        <v>0</v>
      </c>
      <c r="P245" s="17">
        <v>544.89</v>
      </c>
    </row>
    <row r="246" spans="1:16" x14ac:dyDescent="0.25">
      <c r="A246" s="128"/>
      <c r="B246" s="41">
        <v>4</v>
      </c>
      <c r="C246" s="12">
        <f t="shared" si="40"/>
        <v>17.907299999999999</v>
      </c>
      <c r="D246" s="13">
        <f t="shared" si="41"/>
        <v>2.875</v>
      </c>
      <c r="E246" s="43">
        <f t="shared" si="31"/>
        <v>2.9780390916463912</v>
      </c>
      <c r="F246" s="10">
        <v>8.5</v>
      </c>
      <c r="G246" s="11">
        <f t="shared" si="32"/>
        <v>25.313332278994327</v>
      </c>
      <c r="H246" s="12">
        <v>2</v>
      </c>
      <c r="I246" s="13">
        <v>53.1</v>
      </c>
      <c r="J246" s="14">
        <v>2.6863000000000001</v>
      </c>
      <c r="K246" s="15">
        <f t="shared" si="33"/>
        <v>544.894335119635</v>
      </c>
      <c r="L246" s="16">
        <v>483.9</v>
      </c>
      <c r="M246" s="107">
        <f t="shared" si="34"/>
        <v>4</v>
      </c>
      <c r="N246" s="17">
        <f t="shared" si="35"/>
        <v>0</v>
      </c>
      <c r="O246" s="12">
        <v>0</v>
      </c>
      <c r="P246" s="17">
        <v>544.89</v>
      </c>
    </row>
    <row r="247" spans="1:16" x14ac:dyDescent="0.25">
      <c r="A247" s="128"/>
      <c r="B247" s="41">
        <v>5</v>
      </c>
      <c r="C247" s="12">
        <f t="shared" si="40"/>
        <v>17.907299999999999</v>
      </c>
      <c r="D247" s="13">
        <f t="shared" si="41"/>
        <v>2.875</v>
      </c>
      <c r="E247" s="43">
        <f t="shared" si="31"/>
        <v>2.9780390916463912</v>
      </c>
      <c r="F247" s="10">
        <v>8.5</v>
      </c>
      <c r="G247" s="11">
        <f t="shared" si="32"/>
        <v>25.313332278994327</v>
      </c>
      <c r="H247" s="12">
        <v>2</v>
      </c>
      <c r="I247" s="13">
        <v>53.1</v>
      </c>
      <c r="J247" s="14">
        <v>2.6863000000000001</v>
      </c>
      <c r="K247" s="15">
        <f t="shared" si="33"/>
        <v>544.894335119635</v>
      </c>
      <c r="L247" s="16">
        <v>473.81</v>
      </c>
      <c r="M247" s="107">
        <f t="shared" si="34"/>
        <v>5</v>
      </c>
      <c r="N247" s="17">
        <f t="shared" si="35"/>
        <v>0</v>
      </c>
      <c r="O247" s="12">
        <v>0</v>
      </c>
      <c r="P247" s="17">
        <v>544.89</v>
      </c>
    </row>
    <row r="248" spans="1:16" x14ac:dyDescent="0.25">
      <c r="A248" s="128"/>
      <c r="B248" s="41">
        <v>6</v>
      </c>
      <c r="C248" s="12">
        <f t="shared" si="40"/>
        <v>17.907299999999999</v>
      </c>
      <c r="D248" s="13">
        <f t="shared" si="41"/>
        <v>2.875</v>
      </c>
      <c r="E248" s="43">
        <f t="shared" si="31"/>
        <v>2.9780390916463912</v>
      </c>
      <c r="F248" s="10">
        <v>8.5</v>
      </c>
      <c r="G248" s="11">
        <f t="shared" si="32"/>
        <v>25.313332278994327</v>
      </c>
      <c r="H248" s="12">
        <v>2</v>
      </c>
      <c r="I248" s="13">
        <v>53.1</v>
      </c>
      <c r="J248" s="14">
        <v>2.6863000000000001</v>
      </c>
      <c r="K248" s="15">
        <f t="shared" si="33"/>
        <v>544.894335119635</v>
      </c>
      <c r="L248" s="16">
        <v>467.38</v>
      </c>
      <c r="M248" s="107">
        <f t="shared" si="34"/>
        <v>6</v>
      </c>
      <c r="N248" s="17">
        <f t="shared" si="35"/>
        <v>0</v>
      </c>
      <c r="O248" s="12">
        <v>0</v>
      </c>
      <c r="P248" s="17">
        <v>544.89</v>
      </c>
    </row>
    <row r="249" spans="1:16" x14ac:dyDescent="0.25">
      <c r="A249" s="128"/>
      <c r="B249" s="41">
        <v>7</v>
      </c>
      <c r="C249" s="12">
        <f t="shared" si="40"/>
        <v>17.907299999999999</v>
      </c>
      <c r="D249" s="13">
        <f t="shared" si="41"/>
        <v>2.875</v>
      </c>
      <c r="E249" s="43">
        <f t="shared" si="31"/>
        <v>2.9780390916463912</v>
      </c>
      <c r="F249" s="10">
        <v>8.5</v>
      </c>
      <c r="G249" s="11">
        <f t="shared" si="32"/>
        <v>25.313332278994327</v>
      </c>
      <c r="H249" s="12">
        <v>2</v>
      </c>
      <c r="I249" s="13">
        <v>53.1</v>
      </c>
      <c r="J249" s="14">
        <v>2.6863000000000001</v>
      </c>
      <c r="K249" s="15">
        <f t="shared" si="33"/>
        <v>544.894335119635</v>
      </c>
      <c r="L249" s="16">
        <v>405.76</v>
      </c>
      <c r="M249" s="107">
        <f t="shared" si="34"/>
        <v>7</v>
      </c>
      <c r="N249" s="17">
        <f t="shared" si="35"/>
        <v>0</v>
      </c>
      <c r="O249" s="12">
        <v>0</v>
      </c>
      <c r="P249" s="17">
        <v>544.89</v>
      </c>
    </row>
    <row r="250" spans="1:16" x14ac:dyDescent="0.25">
      <c r="A250" s="128"/>
      <c r="B250" s="41">
        <v>8</v>
      </c>
      <c r="C250" s="12">
        <f t="shared" si="40"/>
        <v>17.907299999999999</v>
      </c>
      <c r="D250" s="13">
        <f t="shared" si="41"/>
        <v>2.875</v>
      </c>
      <c r="E250" s="43">
        <f t="shared" si="31"/>
        <v>2.9780390916463912</v>
      </c>
      <c r="F250" s="10">
        <v>8.5</v>
      </c>
      <c r="G250" s="11">
        <f t="shared" si="32"/>
        <v>25.313332278994327</v>
      </c>
      <c r="H250" s="12">
        <v>2</v>
      </c>
      <c r="I250" s="13">
        <v>53.1</v>
      </c>
      <c r="J250" s="14">
        <v>2.6863000000000001</v>
      </c>
      <c r="K250" s="15">
        <f t="shared" si="33"/>
        <v>544.894335119635</v>
      </c>
      <c r="L250" s="16">
        <v>512.55999999999995</v>
      </c>
      <c r="M250" s="107">
        <f t="shared" si="34"/>
        <v>8</v>
      </c>
      <c r="N250" s="17">
        <f t="shared" si="35"/>
        <v>0</v>
      </c>
      <c r="O250" s="12">
        <v>0</v>
      </c>
      <c r="P250" s="17">
        <v>544.89</v>
      </c>
    </row>
    <row r="251" spans="1:16" x14ac:dyDescent="0.25">
      <c r="A251" s="128"/>
      <c r="B251" s="41">
        <v>9</v>
      </c>
      <c r="C251" s="12">
        <f t="shared" si="40"/>
        <v>17.907299999999999</v>
      </c>
      <c r="D251" s="13">
        <f t="shared" si="41"/>
        <v>2.875</v>
      </c>
      <c r="E251" s="43">
        <f t="shared" si="31"/>
        <v>2.9780390916463912</v>
      </c>
      <c r="F251" s="10">
        <v>8.5</v>
      </c>
      <c r="G251" s="11">
        <f t="shared" si="32"/>
        <v>25.313332278994327</v>
      </c>
      <c r="H251" s="12">
        <v>2</v>
      </c>
      <c r="I251" s="13">
        <v>53.1</v>
      </c>
      <c r="J251" s="14">
        <v>2.6863000000000001</v>
      </c>
      <c r="K251" s="15">
        <f t="shared" si="33"/>
        <v>544.894335119635</v>
      </c>
      <c r="L251" s="16">
        <v>710.23</v>
      </c>
      <c r="M251" s="107">
        <f t="shared" si="34"/>
        <v>9</v>
      </c>
      <c r="N251" s="17">
        <f t="shared" si="35"/>
        <v>544.894335119635</v>
      </c>
      <c r="O251" s="12">
        <v>4</v>
      </c>
      <c r="P251" s="17">
        <v>544.89</v>
      </c>
    </row>
    <row r="252" spans="1:16" x14ac:dyDescent="0.25">
      <c r="A252" s="128"/>
      <c r="B252" s="41">
        <v>10</v>
      </c>
      <c r="C252" s="12">
        <f t="shared" si="40"/>
        <v>17.907299999999999</v>
      </c>
      <c r="D252" s="13">
        <f t="shared" si="41"/>
        <v>2.875</v>
      </c>
      <c r="E252" s="43">
        <f t="shared" si="31"/>
        <v>2.9780390916463912</v>
      </c>
      <c r="F252" s="10">
        <v>8.5</v>
      </c>
      <c r="G252" s="11">
        <f t="shared" si="32"/>
        <v>25.313332278994327</v>
      </c>
      <c r="H252" s="12">
        <v>2</v>
      </c>
      <c r="I252" s="13">
        <v>53.1</v>
      </c>
      <c r="J252" s="14">
        <v>2.6863000000000001</v>
      </c>
      <c r="K252" s="15">
        <f t="shared" si="33"/>
        <v>544.894335119635</v>
      </c>
      <c r="L252" s="16">
        <v>658.63</v>
      </c>
      <c r="M252" s="107">
        <f t="shared" si="34"/>
        <v>10</v>
      </c>
      <c r="N252" s="17">
        <f t="shared" si="35"/>
        <v>544.894335119635</v>
      </c>
      <c r="O252" s="12">
        <v>4</v>
      </c>
      <c r="P252" s="17">
        <v>544.89</v>
      </c>
    </row>
    <row r="253" spans="1:16" x14ac:dyDescent="0.25">
      <c r="A253" s="128"/>
      <c r="B253" s="41">
        <v>11</v>
      </c>
      <c r="C253" s="12">
        <f t="shared" si="40"/>
        <v>17.907299999999999</v>
      </c>
      <c r="D253" s="13">
        <f t="shared" si="41"/>
        <v>2.875</v>
      </c>
      <c r="E253" s="43">
        <f t="shared" si="31"/>
        <v>2.9780390916463912</v>
      </c>
      <c r="F253" s="10">
        <v>8.5</v>
      </c>
      <c r="G253" s="11">
        <f t="shared" si="32"/>
        <v>25.313332278994327</v>
      </c>
      <c r="H253" s="12">
        <v>2</v>
      </c>
      <c r="I253" s="13">
        <v>53.1</v>
      </c>
      <c r="J253" s="14">
        <v>2.6863000000000001</v>
      </c>
      <c r="K253" s="15">
        <f t="shared" si="33"/>
        <v>544.894335119635</v>
      </c>
      <c r="L253" s="16">
        <v>714.08</v>
      </c>
      <c r="M253" s="107">
        <f t="shared" si="34"/>
        <v>11</v>
      </c>
      <c r="N253" s="17">
        <f t="shared" si="35"/>
        <v>544.894335119635</v>
      </c>
      <c r="O253" s="12">
        <v>4</v>
      </c>
      <c r="P253" s="17">
        <v>544.89</v>
      </c>
    </row>
    <row r="254" spans="1:16" x14ac:dyDescent="0.25">
      <c r="A254" s="128"/>
      <c r="B254" s="41">
        <v>12</v>
      </c>
      <c r="C254" s="12">
        <f t="shared" si="40"/>
        <v>17.907299999999999</v>
      </c>
      <c r="D254" s="13">
        <f t="shared" si="41"/>
        <v>2.875</v>
      </c>
      <c r="E254" s="43">
        <f t="shared" si="31"/>
        <v>2.9780390916463912</v>
      </c>
      <c r="F254" s="10">
        <v>8.5</v>
      </c>
      <c r="G254" s="11">
        <f t="shared" si="32"/>
        <v>25.313332278994327</v>
      </c>
      <c r="H254" s="12">
        <v>2</v>
      </c>
      <c r="I254" s="13">
        <v>53.1</v>
      </c>
      <c r="J254" s="14">
        <v>2.6863000000000001</v>
      </c>
      <c r="K254" s="15">
        <f t="shared" si="33"/>
        <v>544.894335119635</v>
      </c>
      <c r="L254" s="16">
        <v>723.31</v>
      </c>
      <c r="M254" s="107">
        <f t="shared" si="34"/>
        <v>12</v>
      </c>
      <c r="N254" s="17">
        <f t="shared" si="35"/>
        <v>544.894335119635</v>
      </c>
      <c r="O254" s="12">
        <v>4</v>
      </c>
      <c r="P254" s="17">
        <v>544.89</v>
      </c>
    </row>
    <row r="255" spans="1:16" x14ac:dyDescent="0.25">
      <c r="A255" s="128"/>
      <c r="B255" s="41">
        <v>13</v>
      </c>
      <c r="C255" s="12">
        <f t="shared" si="40"/>
        <v>17.907299999999999</v>
      </c>
      <c r="D255" s="13">
        <f t="shared" si="41"/>
        <v>2.875</v>
      </c>
      <c r="E255" s="43">
        <f t="shared" si="31"/>
        <v>2.9780390916463912</v>
      </c>
      <c r="F255" s="10">
        <v>8.5</v>
      </c>
      <c r="G255" s="11">
        <f t="shared" si="32"/>
        <v>25.313332278994327</v>
      </c>
      <c r="H255" s="12">
        <v>2</v>
      </c>
      <c r="I255" s="13">
        <v>53.1</v>
      </c>
      <c r="J255" s="14">
        <v>2.6863000000000001</v>
      </c>
      <c r="K255" s="15">
        <f t="shared" si="33"/>
        <v>544.894335119635</v>
      </c>
      <c r="L255" s="16">
        <v>723.2</v>
      </c>
      <c r="M255" s="107">
        <f t="shared" si="34"/>
        <v>13</v>
      </c>
      <c r="N255" s="17">
        <f t="shared" si="35"/>
        <v>544.894335119635</v>
      </c>
      <c r="O255" s="12">
        <v>4</v>
      </c>
      <c r="P255" s="17">
        <v>544.89</v>
      </c>
    </row>
    <row r="256" spans="1:16" x14ac:dyDescent="0.25">
      <c r="A256" s="128"/>
      <c r="B256" s="41">
        <v>14</v>
      </c>
      <c r="C256" s="12">
        <f t="shared" si="40"/>
        <v>17.907299999999999</v>
      </c>
      <c r="D256" s="13">
        <f t="shared" si="41"/>
        <v>2.875</v>
      </c>
      <c r="E256" s="43">
        <f t="shared" si="31"/>
        <v>2.9780390916463912</v>
      </c>
      <c r="F256" s="10">
        <v>8.5</v>
      </c>
      <c r="G256" s="11">
        <f t="shared" si="32"/>
        <v>25.313332278994327</v>
      </c>
      <c r="H256" s="12">
        <v>2</v>
      </c>
      <c r="I256" s="13">
        <v>53.1</v>
      </c>
      <c r="J256" s="14">
        <v>2.6863000000000001</v>
      </c>
      <c r="K256" s="15">
        <f t="shared" si="33"/>
        <v>544.894335119635</v>
      </c>
      <c r="L256" s="16">
        <v>723.88</v>
      </c>
      <c r="M256" s="107">
        <f t="shared" si="34"/>
        <v>14</v>
      </c>
      <c r="N256" s="17">
        <f t="shared" si="35"/>
        <v>544.894335119635</v>
      </c>
      <c r="O256" s="12">
        <v>4</v>
      </c>
      <c r="P256" s="17">
        <v>544.89</v>
      </c>
    </row>
    <row r="257" spans="1:16" x14ac:dyDescent="0.25">
      <c r="A257" s="128"/>
      <c r="B257" s="41">
        <v>15</v>
      </c>
      <c r="C257" s="12">
        <f t="shared" si="40"/>
        <v>17.907299999999999</v>
      </c>
      <c r="D257" s="13">
        <f t="shared" si="41"/>
        <v>2.875</v>
      </c>
      <c r="E257" s="43">
        <f t="shared" si="31"/>
        <v>2.9780390916463912</v>
      </c>
      <c r="F257" s="10">
        <v>8.5</v>
      </c>
      <c r="G257" s="11">
        <f t="shared" si="32"/>
        <v>25.313332278994327</v>
      </c>
      <c r="H257" s="12">
        <v>2</v>
      </c>
      <c r="I257" s="13">
        <v>53.1</v>
      </c>
      <c r="J257" s="14">
        <v>2.6863000000000001</v>
      </c>
      <c r="K257" s="15">
        <f t="shared" si="33"/>
        <v>544.894335119635</v>
      </c>
      <c r="L257" s="16">
        <v>722.83</v>
      </c>
      <c r="M257" s="107">
        <f t="shared" si="34"/>
        <v>15</v>
      </c>
      <c r="N257" s="17">
        <f t="shared" si="35"/>
        <v>544.894335119635</v>
      </c>
      <c r="O257" s="12">
        <v>4</v>
      </c>
      <c r="P257" s="17">
        <v>544.89</v>
      </c>
    </row>
    <row r="258" spans="1:16" x14ac:dyDescent="0.25">
      <c r="A258" s="128"/>
      <c r="B258" s="41">
        <v>16</v>
      </c>
      <c r="C258" s="12">
        <f t="shared" si="40"/>
        <v>17.907299999999999</v>
      </c>
      <c r="D258" s="13">
        <f t="shared" si="41"/>
        <v>2.875</v>
      </c>
      <c r="E258" s="43">
        <f t="shared" si="31"/>
        <v>2.9780390916463912</v>
      </c>
      <c r="F258" s="10">
        <v>8.5</v>
      </c>
      <c r="G258" s="11">
        <f t="shared" si="32"/>
        <v>25.313332278994327</v>
      </c>
      <c r="H258" s="12">
        <v>2</v>
      </c>
      <c r="I258" s="13">
        <v>53.1</v>
      </c>
      <c r="J258" s="14">
        <v>2.6863000000000001</v>
      </c>
      <c r="K258" s="15">
        <f t="shared" si="33"/>
        <v>544.894335119635</v>
      </c>
      <c r="L258" s="16">
        <v>723.08</v>
      </c>
      <c r="M258" s="107">
        <f t="shared" si="34"/>
        <v>16</v>
      </c>
      <c r="N258" s="17">
        <f t="shared" si="35"/>
        <v>544.894335119635</v>
      </c>
      <c r="O258" s="12">
        <v>4</v>
      </c>
      <c r="P258" s="17">
        <v>544.89</v>
      </c>
    </row>
    <row r="259" spans="1:16" x14ac:dyDescent="0.25">
      <c r="A259" s="128"/>
      <c r="B259" s="41">
        <v>17</v>
      </c>
      <c r="C259" s="12">
        <f t="shared" si="40"/>
        <v>17.907299999999999</v>
      </c>
      <c r="D259" s="13">
        <f t="shared" si="41"/>
        <v>2.875</v>
      </c>
      <c r="E259" s="43">
        <f t="shared" ref="E259:E322" si="42">(D259*102%)+0.0059+(D259/(1-1.36%)-D259)</f>
        <v>2.9780390916463912</v>
      </c>
      <c r="F259" s="10">
        <v>8.5</v>
      </c>
      <c r="G259" s="11">
        <f t="shared" ref="G259:G322" si="43">F259*E259</f>
        <v>25.313332278994327</v>
      </c>
      <c r="H259" s="12">
        <v>2</v>
      </c>
      <c r="I259" s="13">
        <v>53.1</v>
      </c>
      <c r="J259" s="14">
        <v>2.6863000000000001</v>
      </c>
      <c r="K259" s="15">
        <f t="shared" ref="K259:K322" si="44">(G259+H259)*C259+I259+J259</f>
        <v>544.894335119635</v>
      </c>
      <c r="L259" s="16">
        <v>722.87</v>
      </c>
      <c r="M259" s="107">
        <f t="shared" ref="M259:M322" si="45">B259</f>
        <v>17</v>
      </c>
      <c r="N259" s="17">
        <f t="shared" ref="N259:N322" si="46">IF(L259&lt;K259,0,K259)</f>
        <v>544.894335119635</v>
      </c>
      <c r="O259" s="12">
        <v>4</v>
      </c>
      <c r="P259" s="17">
        <v>544.89</v>
      </c>
    </row>
    <row r="260" spans="1:16" x14ac:dyDescent="0.25">
      <c r="A260" s="128"/>
      <c r="B260" s="41">
        <v>18</v>
      </c>
      <c r="C260" s="12">
        <f t="shared" si="40"/>
        <v>17.907299999999999</v>
      </c>
      <c r="D260" s="13">
        <f t="shared" si="41"/>
        <v>2.875</v>
      </c>
      <c r="E260" s="43">
        <f t="shared" si="42"/>
        <v>2.9780390916463912</v>
      </c>
      <c r="F260" s="10">
        <v>8.5</v>
      </c>
      <c r="G260" s="11">
        <f t="shared" si="43"/>
        <v>25.313332278994327</v>
      </c>
      <c r="H260" s="12">
        <v>2</v>
      </c>
      <c r="I260" s="13">
        <v>53.1</v>
      </c>
      <c r="J260" s="14">
        <v>2.6863000000000001</v>
      </c>
      <c r="K260" s="15">
        <f t="shared" si="44"/>
        <v>544.894335119635</v>
      </c>
      <c r="L260" s="16">
        <v>722.49</v>
      </c>
      <c r="M260" s="107">
        <f t="shared" si="45"/>
        <v>18</v>
      </c>
      <c r="N260" s="17">
        <f t="shared" si="46"/>
        <v>544.894335119635</v>
      </c>
      <c r="O260" s="12">
        <v>4</v>
      </c>
      <c r="P260" s="17">
        <v>544.89</v>
      </c>
    </row>
    <row r="261" spans="1:16" x14ac:dyDescent="0.25">
      <c r="A261" s="128"/>
      <c r="B261" s="41">
        <v>19</v>
      </c>
      <c r="C261" s="12">
        <f t="shared" si="40"/>
        <v>17.907299999999999</v>
      </c>
      <c r="D261" s="13">
        <f t="shared" si="41"/>
        <v>2.875</v>
      </c>
      <c r="E261" s="43">
        <f t="shared" si="42"/>
        <v>2.9780390916463912</v>
      </c>
      <c r="F261" s="10">
        <v>8.5</v>
      </c>
      <c r="G261" s="11">
        <f t="shared" si="43"/>
        <v>25.313332278994327</v>
      </c>
      <c r="H261" s="12">
        <v>2</v>
      </c>
      <c r="I261" s="13">
        <v>53.1</v>
      </c>
      <c r="J261" s="14">
        <v>2.6863000000000001</v>
      </c>
      <c r="K261" s="15">
        <f t="shared" si="44"/>
        <v>544.894335119635</v>
      </c>
      <c r="L261" s="16">
        <v>710.62</v>
      </c>
      <c r="M261" s="107">
        <f t="shared" si="45"/>
        <v>19</v>
      </c>
      <c r="N261" s="17">
        <f t="shared" si="46"/>
        <v>544.894335119635</v>
      </c>
      <c r="O261" s="12">
        <v>4</v>
      </c>
      <c r="P261" s="17">
        <v>544.89</v>
      </c>
    </row>
    <row r="262" spans="1:16" x14ac:dyDescent="0.25">
      <c r="A262" s="128"/>
      <c r="B262" s="41">
        <v>20</v>
      </c>
      <c r="C262" s="12">
        <f t="shared" si="40"/>
        <v>17.907299999999999</v>
      </c>
      <c r="D262" s="13">
        <f t="shared" si="41"/>
        <v>2.875</v>
      </c>
      <c r="E262" s="43">
        <f t="shared" si="42"/>
        <v>2.9780390916463912</v>
      </c>
      <c r="F262" s="10">
        <v>8.5</v>
      </c>
      <c r="G262" s="11">
        <f t="shared" si="43"/>
        <v>25.313332278994327</v>
      </c>
      <c r="H262" s="12">
        <v>2</v>
      </c>
      <c r="I262" s="13">
        <v>53.1</v>
      </c>
      <c r="J262" s="14">
        <v>2.6863000000000001</v>
      </c>
      <c r="K262" s="15">
        <f t="shared" si="44"/>
        <v>544.894335119635</v>
      </c>
      <c r="L262" s="16">
        <v>691.53</v>
      </c>
      <c r="M262" s="107">
        <f t="shared" si="45"/>
        <v>20</v>
      </c>
      <c r="N262" s="17">
        <f t="shared" si="46"/>
        <v>544.894335119635</v>
      </c>
      <c r="O262" s="12">
        <v>4</v>
      </c>
      <c r="P262" s="17">
        <v>544.89</v>
      </c>
    </row>
    <row r="263" spans="1:16" x14ac:dyDescent="0.25">
      <c r="A263" s="128"/>
      <c r="B263" s="41">
        <v>21</v>
      </c>
      <c r="C263" s="12">
        <f t="shared" si="40"/>
        <v>17.907299999999999</v>
      </c>
      <c r="D263" s="13">
        <f t="shared" si="41"/>
        <v>2.875</v>
      </c>
      <c r="E263" s="43">
        <f t="shared" si="42"/>
        <v>2.9780390916463912</v>
      </c>
      <c r="F263" s="10">
        <v>8.5</v>
      </c>
      <c r="G263" s="11">
        <f t="shared" si="43"/>
        <v>25.313332278994327</v>
      </c>
      <c r="H263" s="12">
        <v>2</v>
      </c>
      <c r="I263" s="13">
        <v>53.1</v>
      </c>
      <c r="J263" s="14">
        <v>2.6863000000000001</v>
      </c>
      <c r="K263" s="15">
        <f t="shared" si="44"/>
        <v>544.894335119635</v>
      </c>
      <c r="L263" s="16">
        <v>710.3</v>
      </c>
      <c r="M263" s="107">
        <f t="shared" si="45"/>
        <v>21</v>
      </c>
      <c r="N263" s="17">
        <f t="shared" si="46"/>
        <v>544.894335119635</v>
      </c>
      <c r="O263" s="12">
        <v>4</v>
      </c>
      <c r="P263" s="17">
        <v>544.89</v>
      </c>
    </row>
    <row r="264" spans="1:16" x14ac:dyDescent="0.25">
      <c r="A264" s="128"/>
      <c r="B264" s="41">
        <v>22</v>
      </c>
      <c r="C264" s="12">
        <f t="shared" si="40"/>
        <v>17.907299999999999</v>
      </c>
      <c r="D264" s="13">
        <f t="shared" si="41"/>
        <v>2.875</v>
      </c>
      <c r="E264" s="43">
        <f t="shared" si="42"/>
        <v>2.9780390916463912</v>
      </c>
      <c r="F264" s="10">
        <v>8.5</v>
      </c>
      <c r="G264" s="11">
        <f t="shared" si="43"/>
        <v>25.313332278994327</v>
      </c>
      <c r="H264" s="12">
        <v>2</v>
      </c>
      <c r="I264" s="13">
        <v>53.1</v>
      </c>
      <c r="J264" s="14">
        <v>2.6863000000000001</v>
      </c>
      <c r="K264" s="15">
        <f t="shared" si="44"/>
        <v>544.894335119635</v>
      </c>
      <c r="L264" s="16">
        <v>697.97</v>
      </c>
      <c r="M264" s="107">
        <f t="shared" si="45"/>
        <v>22</v>
      </c>
      <c r="N264" s="17">
        <f t="shared" si="46"/>
        <v>544.894335119635</v>
      </c>
      <c r="O264" s="12">
        <v>4</v>
      </c>
      <c r="P264" s="17">
        <v>544.89</v>
      </c>
    </row>
    <row r="265" spans="1:16" x14ac:dyDescent="0.25">
      <c r="A265" s="128"/>
      <c r="B265" s="41">
        <v>23</v>
      </c>
      <c r="C265" s="12">
        <f t="shared" si="40"/>
        <v>17.907299999999999</v>
      </c>
      <c r="D265" s="13">
        <f t="shared" si="41"/>
        <v>2.875</v>
      </c>
      <c r="E265" s="43">
        <f t="shared" si="42"/>
        <v>2.9780390916463912</v>
      </c>
      <c r="F265" s="10">
        <v>8.5</v>
      </c>
      <c r="G265" s="11">
        <f t="shared" si="43"/>
        <v>25.313332278994327</v>
      </c>
      <c r="H265" s="12">
        <v>2</v>
      </c>
      <c r="I265" s="13">
        <v>53.1</v>
      </c>
      <c r="J265" s="14">
        <v>2.6863000000000001</v>
      </c>
      <c r="K265" s="15">
        <f t="shared" si="44"/>
        <v>544.894335119635</v>
      </c>
      <c r="L265" s="16">
        <v>673.85</v>
      </c>
      <c r="M265" s="107">
        <f t="shared" si="45"/>
        <v>23</v>
      </c>
      <c r="N265" s="17">
        <f t="shared" si="46"/>
        <v>544.894335119635</v>
      </c>
      <c r="O265" s="12">
        <v>4</v>
      </c>
      <c r="P265" s="17">
        <v>544.89</v>
      </c>
    </row>
    <row r="266" spans="1:16" ht="15.75" thickBot="1" x14ac:dyDescent="0.3">
      <c r="A266" s="129"/>
      <c r="B266" s="45">
        <v>24</v>
      </c>
      <c r="C266" s="18">
        <f t="shared" si="40"/>
        <v>17.907299999999999</v>
      </c>
      <c r="D266" s="19">
        <f t="shared" si="41"/>
        <v>2.875</v>
      </c>
      <c r="E266" s="44">
        <f t="shared" si="42"/>
        <v>2.9780390916463912</v>
      </c>
      <c r="F266" s="20">
        <v>8.5</v>
      </c>
      <c r="G266" s="21">
        <f t="shared" si="43"/>
        <v>25.313332278994327</v>
      </c>
      <c r="H266" s="18">
        <v>2</v>
      </c>
      <c r="I266" s="19">
        <v>53.1</v>
      </c>
      <c r="J266" s="22">
        <v>2.6863000000000001</v>
      </c>
      <c r="K266" s="23">
        <f t="shared" si="44"/>
        <v>544.894335119635</v>
      </c>
      <c r="L266" s="24">
        <v>707.01</v>
      </c>
      <c r="M266" s="106">
        <f t="shared" si="45"/>
        <v>24</v>
      </c>
      <c r="N266" s="25">
        <f t="shared" si="46"/>
        <v>544.894335119635</v>
      </c>
      <c r="O266" s="18">
        <v>4</v>
      </c>
      <c r="P266" s="25">
        <v>544.89</v>
      </c>
    </row>
    <row r="267" spans="1:16" x14ac:dyDescent="0.25">
      <c r="A267" s="127">
        <f>A243+1</f>
        <v>42959</v>
      </c>
      <c r="B267" s="30">
        <v>1</v>
      </c>
      <c r="C267" s="31">
        <v>17.847000000000001</v>
      </c>
      <c r="D267" s="32">
        <v>2.75</v>
      </c>
      <c r="E267" s="42">
        <f t="shared" si="42"/>
        <v>2.8488156528791571</v>
      </c>
      <c r="F267" s="33">
        <v>8.5</v>
      </c>
      <c r="G267" s="34">
        <f t="shared" si="43"/>
        <v>24.214933049472833</v>
      </c>
      <c r="H267" s="35">
        <v>2</v>
      </c>
      <c r="I267" s="36">
        <v>53.1</v>
      </c>
      <c r="J267" s="37">
        <v>2.6863000000000001</v>
      </c>
      <c r="K267" s="38">
        <f t="shared" si="44"/>
        <v>523.64421013394167</v>
      </c>
      <c r="L267" s="39">
        <v>695.97</v>
      </c>
      <c r="M267" s="108">
        <f t="shared" si="45"/>
        <v>1</v>
      </c>
      <c r="N267" s="40">
        <f t="shared" si="46"/>
        <v>523.64421013394167</v>
      </c>
      <c r="O267" s="12">
        <v>4</v>
      </c>
      <c r="P267" s="40">
        <v>523.64421013394167</v>
      </c>
    </row>
    <row r="268" spans="1:16" x14ac:dyDescent="0.25">
      <c r="A268" s="128"/>
      <c r="B268" s="41">
        <v>2</v>
      </c>
      <c r="C268" s="12">
        <f t="shared" ref="C268:C290" si="47">C267</f>
        <v>17.847000000000001</v>
      </c>
      <c r="D268" s="13">
        <f t="shared" ref="D268:D290" si="48">D267</f>
        <v>2.75</v>
      </c>
      <c r="E268" s="43">
        <f t="shared" si="42"/>
        <v>2.8488156528791571</v>
      </c>
      <c r="F268" s="10">
        <v>8.5</v>
      </c>
      <c r="G268" s="11">
        <f t="shared" si="43"/>
        <v>24.214933049472833</v>
      </c>
      <c r="H268" s="12">
        <v>2</v>
      </c>
      <c r="I268" s="13">
        <v>53.1</v>
      </c>
      <c r="J268" s="14">
        <v>2.6863000000000001</v>
      </c>
      <c r="K268" s="15">
        <f t="shared" si="44"/>
        <v>523.64421013394167</v>
      </c>
      <c r="L268" s="16">
        <v>531.94000000000005</v>
      </c>
      <c r="M268" s="107">
        <f t="shared" si="45"/>
        <v>2</v>
      </c>
      <c r="N268" s="17">
        <f t="shared" si="46"/>
        <v>523.64421013394167</v>
      </c>
      <c r="O268" s="12">
        <v>4</v>
      </c>
      <c r="P268" s="17">
        <v>523.64421013394167</v>
      </c>
    </row>
    <row r="269" spans="1:16" x14ac:dyDescent="0.25">
      <c r="A269" s="128"/>
      <c r="B269" s="41">
        <v>3</v>
      </c>
      <c r="C269" s="12">
        <f t="shared" si="47"/>
        <v>17.847000000000001</v>
      </c>
      <c r="D269" s="13">
        <f t="shared" si="48"/>
        <v>2.75</v>
      </c>
      <c r="E269" s="43">
        <f t="shared" si="42"/>
        <v>2.8488156528791571</v>
      </c>
      <c r="F269" s="10">
        <v>8.5</v>
      </c>
      <c r="G269" s="11">
        <f t="shared" si="43"/>
        <v>24.214933049472833</v>
      </c>
      <c r="H269" s="12">
        <v>2</v>
      </c>
      <c r="I269" s="13">
        <v>53.1</v>
      </c>
      <c r="J269" s="14">
        <v>2.6863000000000001</v>
      </c>
      <c r="K269" s="15">
        <f t="shared" si="44"/>
        <v>523.64421013394167</v>
      </c>
      <c r="L269" s="16">
        <v>472.62</v>
      </c>
      <c r="M269" s="107">
        <f t="shared" si="45"/>
        <v>3</v>
      </c>
      <c r="N269" s="17">
        <f t="shared" si="46"/>
        <v>0</v>
      </c>
      <c r="O269" s="12">
        <v>0</v>
      </c>
      <c r="P269" s="17">
        <v>523.64421013394167</v>
      </c>
    </row>
    <row r="270" spans="1:16" x14ac:dyDescent="0.25">
      <c r="A270" s="128"/>
      <c r="B270" s="41">
        <v>4</v>
      </c>
      <c r="C270" s="12">
        <f t="shared" si="47"/>
        <v>17.847000000000001</v>
      </c>
      <c r="D270" s="13">
        <f t="shared" si="48"/>
        <v>2.75</v>
      </c>
      <c r="E270" s="43">
        <f t="shared" si="42"/>
        <v>2.8488156528791571</v>
      </c>
      <c r="F270" s="10">
        <v>8.5</v>
      </c>
      <c r="G270" s="11">
        <f t="shared" si="43"/>
        <v>24.214933049472833</v>
      </c>
      <c r="H270" s="12">
        <v>2</v>
      </c>
      <c r="I270" s="13">
        <v>53.1</v>
      </c>
      <c r="J270" s="14">
        <v>2.6863000000000001</v>
      </c>
      <c r="K270" s="15">
        <f t="shared" si="44"/>
        <v>523.64421013394167</v>
      </c>
      <c r="L270" s="16">
        <v>474.67</v>
      </c>
      <c r="M270" s="107">
        <f t="shared" si="45"/>
        <v>4</v>
      </c>
      <c r="N270" s="17">
        <f t="shared" si="46"/>
        <v>0</v>
      </c>
      <c r="O270" s="12">
        <v>0</v>
      </c>
      <c r="P270" s="17">
        <v>523.64421013394167</v>
      </c>
    </row>
    <row r="271" spans="1:16" x14ac:dyDescent="0.25">
      <c r="A271" s="128"/>
      <c r="B271" s="41">
        <v>5</v>
      </c>
      <c r="C271" s="12">
        <f t="shared" si="47"/>
        <v>17.847000000000001</v>
      </c>
      <c r="D271" s="13">
        <f t="shared" si="48"/>
        <v>2.75</v>
      </c>
      <c r="E271" s="43">
        <f t="shared" si="42"/>
        <v>2.8488156528791571</v>
      </c>
      <c r="F271" s="10">
        <v>8.5</v>
      </c>
      <c r="G271" s="11">
        <f t="shared" si="43"/>
        <v>24.214933049472833</v>
      </c>
      <c r="H271" s="12">
        <v>2</v>
      </c>
      <c r="I271" s="13">
        <v>53.1</v>
      </c>
      <c r="J271" s="14">
        <v>2.6863000000000001</v>
      </c>
      <c r="K271" s="15">
        <f t="shared" si="44"/>
        <v>523.64421013394167</v>
      </c>
      <c r="L271" s="16">
        <v>424.31</v>
      </c>
      <c r="M271" s="107">
        <f t="shared" si="45"/>
        <v>5</v>
      </c>
      <c r="N271" s="17">
        <f t="shared" si="46"/>
        <v>0</v>
      </c>
      <c r="O271" s="12">
        <v>0</v>
      </c>
      <c r="P271" s="17">
        <v>523.64421013394167</v>
      </c>
    </row>
    <row r="272" spans="1:16" x14ac:dyDescent="0.25">
      <c r="A272" s="128"/>
      <c r="B272" s="41">
        <v>6</v>
      </c>
      <c r="C272" s="12">
        <f t="shared" si="47"/>
        <v>17.847000000000001</v>
      </c>
      <c r="D272" s="13">
        <f t="shared" si="48"/>
        <v>2.75</v>
      </c>
      <c r="E272" s="43">
        <f t="shared" si="42"/>
        <v>2.8488156528791571</v>
      </c>
      <c r="F272" s="10">
        <v>8.5</v>
      </c>
      <c r="G272" s="11">
        <f t="shared" si="43"/>
        <v>24.214933049472833</v>
      </c>
      <c r="H272" s="12">
        <v>2</v>
      </c>
      <c r="I272" s="13">
        <v>53.1</v>
      </c>
      <c r="J272" s="14">
        <v>2.6863000000000001</v>
      </c>
      <c r="K272" s="15">
        <f t="shared" si="44"/>
        <v>523.64421013394167</v>
      </c>
      <c r="L272" s="16">
        <v>422.46</v>
      </c>
      <c r="M272" s="107">
        <f t="shared" si="45"/>
        <v>6</v>
      </c>
      <c r="N272" s="17">
        <f t="shared" si="46"/>
        <v>0</v>
      </c>
      <c r="O272" s="12">
        <v>0</v>
      </c>
      <c r="P272" s="17">
        <v>523.64421013394167</v>
      </c>
    </row>
    <row r="273" spans="1:16" x14ac:dyDescent="0.25">
      <c r="A273" s="128"/>
      <c r="B273" s="41">
        <v>7</v>
      </c>
      <c r="C273" s="12">
        <f t="shared" si="47"/>
        <v>17.847000000000001</v>
      </c>
      <c r="D273" s="13">
        <f t="shared" si="48"/>
        <v>2.75</v>
      </c>
      <c r="E273" s="43">
        <f t="shared" si="42"/>
        <v>2.8488156528791571</v>
      </c>
      <c r="F273" s="10">
        <v>8.5</v>
      </c>
      <c r="G273" s="11">
        <f t="shared" si="43"/>
        <v>24.214933049472833</v>
      </c>
      <c r="H273" s="12">
        <v>2</v>
      </c>
      <c r="I273" s="13">
        <v>53.1</v>
      </c>
      <c r="J273" s="14">
        <v>2.6863000000000001</v>
      </c>
      <c r="K273" s="15">
        <f t="shared" si="44"/>
        <v>523.64421013394167</v>
      </c>
      <c r="L273" s="16">
        <v>421.03</v>
      </c>
      <c r="M273" s="107">
        <f t="shared" si="45"/>
        <v>7</v>
      </c>
      <c r="N273" s="17">
        <f t="shared" si="46"/>
        <v>0</v>
      </c>
      <c r="O273" s="12">
        <v>0</v>
      </c>
      <c r="P273" s="17">
        <v>523.64421013394167</v>
      </c>
    </row>
    <row r="274" spans="1:16" x14ac:dyDescent="0.25">
      <c r="A274" s="128"/>
      <c r="B274" s="41">
        <v>8</v>
      </c>
      <c r="C274" s="12">
        <f t="shared" si="47"/>
        <v>17.847000000000001</v>
      </c>
      <c r="D274" s="13">
        <f t="shared" si="48"/>
        <v>2.75</v>
      </c>
      <c r="E274" s="43">
        <f t="shared" si="42"/>
        <v>2.8488156528791571</v>
      </c>
      <c r="F274" s="10">
        <v>8.5</v>
      </c>
      <c r="G274" s="11">
        <f t="shared" si="43"/>
        <v>24.214933049472833</v>
      </c>
      <c r="H274" s="12">
        <v>2</v>
      </c>
      <c r="I274" s="13">
        <v>53.1</v>
      </c>
      <c r="J274" s="14">
        <v>2.6863000000000001</v>
      </c>
      <c r="K274" s="15">
        <f t="shared" si="44"/>
        <v>523.64421013394167</v>
      </c>
      <c r="L274" s="16">
        <v>463.09</v>
      </c>
      <c r="M274" s="107">
        <f t="shared" si="45"/>
        <v>8</v>
      </c>
      <c r="N274" s="17">
        <f t="shared" si="46"/>
        <v>0</v>
      </c>
      <c r="O274" s="12">
        <v>0</v>
      </c>
      <c r="P274" s="17">
        <v>523.64421013394167</v>
      </c>
    </row>
    <row r="275" spans="1:16" x14ac:dyDescent="0.25">
      <c r="A275" s="128"/>
      <c r="B275" s="41">
        <v>9</v>
      </c>
      <c r="C275" s="12">
        <f t="shared" si="47"/>
        <v>17.847000000000001</v>
      </c>
      <c r="D275" s="13">
        <f t="shared" si="48"/>
        <v>2.75</v>
      </c>
      <c r="E275" s="43">
        <f t="shared" si="42"/>
        <v>2.8488156528791571</v>
      </c>
      <c r="F275" s="10">
        <v>8.5</v>
      </c>
      <c r="G275" s="11">
        <f t="shared" si="43"/>
        <v>24.214933049472833</v>
      </c>
      <c r="H275" s="12">
        <v>2</v>
      </c>
      <c r="I275" s="13">
        <v>53.1</v>
      </c>
      <c r="J275" s="14">
        <v>2.6863000000000001</v>
      </c>
      <c r="K275" s="15">
        <f t="shared" si="44"/>
        <v>523.64421013394167</v>
      </c>
      <c r="L275" s="16">
        <v>506.76</v>
      </c>
      <c r="M275" s="107">
        <f t="shared" si="45"/>
        <v>9</v>
      </c>
      <c r="N275" s="17">
        <f t="shared" si="46"/>
        <v>0</v>
      </c>
      <c r="O275" s="12">
        <v>0</v>
      </c>
      <c r="P275" s="17">
        <v>523.64421013394167</v>
      </c>
    </row>
    <row r="276" spans="1:16" x14ac:dyDescent="0.25">
      <c r="A276" s="128"/>
      <c r="B276" s="41">
        <v>10</v>
      </c>
      <c r="C276" s="12">
        <f t="shared" si="47"/>
        <v>17.847000000000001</v>
      </c>
      <c r="D276" s="13">
        <f t="shared" si="48"/>
        <v>2.75</v>
      </c>
      <c r="E276" s="43">
        <f t="shared" si="42"/>
        <v>2.8488156528791571</v>
      </c>
      <c r="F276" s="10">
        <v>8.5</v>
      </c>
      <c r="G276" s="11">
        <f t="shared" si="43"/>
        <v>24.214933049472833</v>
      </c>
      <c r="H276" s="12">
        <v>2</v>
      </c>
      <c r="I276" s="13">
        <v>53.1</v>
      </c>
      <c r="J276" s="14">
        <v>2.6863000000000001</v>
      </c>
      <c r="K276" s="15">
        <f t="shared" si="44"/>
        <v>523.64421013394167</v>
      </c>
      <c r="L276" s="16">
        <v>529.45000000000005</v>
      </c>
      <c r="M276" s="107">
        <f t="shared" si="45"/>
        <v>10</v>
      </c>
      <c r="N276" s="17">
        <f t="shared" si="46"/>
        <v>523.64421013394167</v>
      </c>
      <c r="O276" s="12">
        <v>4</v>
      </c>
      <c r="P276" s="17">
        <v>523.64421013394167</v>
      </c>
    </row>
    <row r="277" spans="1:16" x14ac:dyDescent="0.25">
      <c r="A277" s="128"/>
      <c r="B277" s="41">
        <v>11</v>
      </c>
      <c r="C277" s="12">
        <f t="shared" si="47"/>
        <v>17.847000000000001</v>
      </c>
      <c r="D277" s="13">
        <f t="shared" si="48"/>
        <v>2.75</v>
      </c>
      <c r="E277" s="43">
        <f t="shared" si="42"/>
        <v>2.8488156528791571</v>
      </c>
      <c r="F277" s="10">
        <v>8.5</v>
      </c>
      <c r="G277" s="11">
        <f t="shared" si="43"/>
        <v>24.214933049472833</v>
      </c>
      <c r="H277" s="12">
        <v>2</v>
      </c>
      <c r="I277" s="13">
        <v>53.1</v>
      </c>
      <c r="J277" s="14">
        <v>2.6863000000000001</v>
      </c>
      <c r="K277" s="15">
        <f t="shared" si="44"/>
        <v>523.64421013394167</v>
      </c>
      <c r="L277" s="16">
        <v>710.42</v>
      </c>
      <c r="M277" s="107">
        <f t="shared" si="45"/>
        <v>11</v>
      </c>
      <c r="N277" s="17">
        <f t="shared" si="46"/>
        <v>523.64421013394167</v>
      </c>
      <c r="O277" s="12">
        <v>4</v>
      </c>
      <c r="P277" s="17">
        <v>523.64421013394167</v>
      </c>
    </row>
    <row r="278" spans="1:16" x14ac:dyDescent="0.25">
      <c r="A278" s="128"/>
      <c r="B278" s="41">
        <v>12</v>
      </c>
      <c r="C278" s="12">
        <f t="shared" si="47"/>
        <v>17.847000000000001</v>
      </c>
      <c r="D278" s="13">
        <f t="shared" si="48"/>
        <v>2.75</v>
      </c>
      <c r="E278" s="43">
        <f t="shared" si="42"/>
        <v>2.8488156528791571</v>
      </c>
      <c r="F278" s="10">
        <v>8.5</v>
      </c>
      <c r="G278" s="11">
        <f t="shared" si="43"/>
        <v>24.214933049472833</v>
      </c>
      <c r="H278" s="12">
        <v>2</v>
      </c>
      <c r="I278" s="13">
        <v>53.1</v>
      </c>
      <c r="J278" s="14">
        <v>2.6863000000000001</v>
      </c>
      <c r="K278" s="15">
        <f t="shared" si="44"/>
        <v>523.64421013394167</v>
      </c>
      <c r="L278" s="16">
        <v>658.96</v>
      </c>
      <c r="M278" s="107">
        <f t="shared" si="45"/>
        <v>12</v>
      </c>
      <c r="N278" s="17">
        <f t="shared" si="46"/>
        <v>523.64421013394167</v>
      </c>
      <c r="O278" s="12">
        <v>4</v>
      </c>
      <c r="P278" s="17">
        <v>523.64421013394167</v>
      </c>
    </row>
    <row r="279" spans="1:16" x14ac:dyDescent="0.25">
      <c r="A279" s="128"/>
      <c r="B279" s="41">
        <v>13</v>
      </c>
      <c r="C279" s="12">
        <f t="shared" si="47"/>
        <v>17.847000000000001</v>
      </c>
      <c r="D279" s="13">
        <f t="shared" si="48"/>
        <v>2.75</v>
      </c>
      <c r="E279" s="43">
        <f t="shared" si="42"/>
        <v>2.8488156528791571</v>
      </c>
      <c r="F279" s="10">
        <v>8.5</v>
      </c>
      <c r="G279" s="11">
        <f t="shared" si="43"/>
        <v>24.214933049472833</v>
      </c>
      <c r="H279" s="12">
        <v>2</v>
      </c>
      <c r="I279" s="13">
        <v>53.1</v>
      </c>
      <c r="J279" s="14">
        <v>2.6863000000000001</v>
      </c>
      <c r="K279" s="15">
        <f t="shared" si="44"/>
        <v>523.64421013394167</v>
      </c>
      <c r="L279" s="16">
        <v>706.65</v>
      </c>
      <c r="M279" s="107">
        <f t="shared" si="45"/>
        <v>13</v>
      </c>
      <c r="N279" s="17">
        <f t="shared" si="46"/>
        <v>523.64421013394167</v>
      </c>
      <c r="O279" s="12">
        <v>4</v>
      </c>
      <c r="P279" s="17">
        <v>523.64421013394167</v>
      </c>
    </row>
    <row r="280" spans="1:16" x14ac:dyDescent="0.25">
      <c r="A280" s="128"/>
      <c r="B280" s="41">
        <v>14</v>
      </c>
      <c r="C280" s="12">
        <f t="shared" si="47"/>
        <v>17.847000000000001</v>
      </c>
      <c r="D280" s="13">
        <f t="shared" si="48"/>
        <v>2.75</v>
      </c>
      <c r="E280" s="43">
        <f t="shared" si="42"/>
        <v>2.8488156528791571</v>
      </c>
      <c r="F280" s="10">
        <v>8.5</v>
      </c>
      <c r="G280" s="11">
        <f t="shared" si="43"/>
        <v>24.214933049472833</v>
      </c>
      <c r="H280" s="12">
        <v>2</v>
      </c>
      <c r="I280" s="13">
        <v>53.1</v>
      </c>
      <c r="J280" s="14">
        <v>2.6863000000000001</v>
      </c>
      <c r="K280" s="15">
        <f t="shared" si="44"/>
        <v>523.64421013394167</v>
      </c>
      <c r="L280" s="16">
        <v>711.48</v>
      </c>
      <c r="M280" s="107">
        <f t="shared" si="45"/>
        <v>14</v>
      </c>
      <c r="N280" s="17">
        <f t="shared" si="46"/>
        <v>523.64421013394167</v>
      </c>
      <c r="O280" s="12">
        <v>4</v>
      </c>
      <c r="P280" s="17">
        <v>523.64421013394167</v>
      </c>
    </row>
    <row r="281" spans="1:16" x14ac:dyDescent="0.25">
      <c r="A281" s="128"/>
      <c r="B281" s="41">
        <v>15</v>
      </c>
      <c r="C281" s="12">
        <f t="shared" si="47"/>
        <v>17.847000000000001</v>
      </c>
      <c r="D281" s="13">
        <f t="shared" si="48"/>
        <v>2.75</v>
      </c>
      <c r="E281" s="43">
        <f t="shared" si="42"/>
        <v>2.8488156528791571</v>
      </c>
      <c r="F281" s="10">
        <v>8.5</v>
      </c>
      <c r="G281" s="11">
        <f t="shared" si="43"/>
        <v>24.214933049472833</v>
      </c>
      <c r="H281" s="12">
        <v>2</v>
      </c>
      <c r="I281" s="13">
        <v>53.1</v>
      </c>
      <c r="J281" s="14">
        <v>2.6863000000000001</v>
      </c>
      <c r="K281" s="15">
        <f t="shared" si="44"/>
        <v>523.64421013394167</v>
      </c>
      <c r="L281" s="16">
        <v>709.31</v>
      </c>
      <c r="M281" s="107">
        <f t="shared" si="45"/>
        <v>15</v>
      </c>
      <c r="N281" s="17">
        <f t="shared" si="46"/>
        <v>523.64421013394167</v>
      </c>
      <c r="O281" s="12">
        <v>4</v>
      </c>
      <c r="P281" s="17">
        <v>523.64421013394167</v>
      </c>
    </row>
    <row r="282" spans="1:16" x14ac:dyDescent="0.25">
      <c r="A282" s="128"/>
      <c r="B282" s="41">
        <v>16</v>
      </c>
      <c r="C282" s="12">
        <f t="shared" si="47"/>
        <v>17.847000000000001</v>
      </c>
      <c r="D282" s="13">
        <f t="shared" si="48"/>
        <v>2.75</v>
      </c>
      <c r="E282" s="43">
        <f t="shared" si="42"/>
        <v>2.8488156528791571</v>
      </c>
      <c r="F282" s="10">
        <v>8.5</v>
      </c>
      <c r="G282" s="11">
        <f t="shared" si="43"/>
        <v>24.214933049472833</v>
      </c>
      <c r="H282" s="12">
        <v>2</v>
      </c>
      <c r="I282" s="13">
        <v>53.1</v>
      </c>
      <c r="J282" s="14">
        <v>2.6863000000000001</v>
      </c>
      <c r="K282" s="15">
        <f t="shared" si="44"/>
        <v>523.64421013394167</v>
      </c>
      <c r="L282" s="16">
        <v>714.19</v>
      </c>
      <c r="M282" s="107">
        <f t="shared" si="45"/>
        <v>16</v>
      </c>
      <c r="N282" s="17">
        <f t="shared" si="46"/>
        <v>523.64421013394167</v>
      </c>
      <c r="O282" s="12">
        <v>4</v>
      </c>
      <c r="P282" s="17">
        <v>523.64421013394167</v>
      </c>
    </row>
    <row r="283" spans="1:16" x14ac:dyDescent="0.25">
      <c r="A283" s="128"/>
      <c r="B283" s="41">
        <v>17</v>
      </c>
      <c r="C283" s="12">
        <f t="shared" si="47"/>
        <v>17.847000000000001</v>
      </c>
      <c r="D283" s="13">
        <f t="shared" si="48"/>
        <v>2.75</v>
      </c>
      <c r="E283" s="43">
        <f t="shared" si="42"/>
        <v>2.8488156528791571</v>
      </c>
      <c r="F283" s="10">
        <v>8.5</v>
      </c>
      <c r="G283" s="11">
        <f t="shared" si="43"/>
        <v>24.214933049472833</v>
      </c>
      <c r="H283" s="12">
        <v>2</v>
      </c>
      <c r="I283" s="13">
        <v>53.1</v>
      </c>
      <c r="J283" s="14">
        <v>2.6863000000000001</v>
      </c>
      <c r="K283" s="15">
        <f t="shared" si="44"/>
        <v>523.64421013394167</v>
      </c>
      <c r="L283" s="16">
        <v>720.35</v>
      </c>
      <c r="M283" s="107">
        <f t="shared" si="45"/>
        <v>17</v>
      </c>
      <c r="N283" s="17">
        <f t="shared" si="46"/>
        <v>523.64421013394167</v>
      </c>
      <c r="O283" s="12">
        <v>4</v>
      </c>
      <c r="P283" s="17">
        <v>523.64421013394167</v>
      </c>
    </row>
    <row r="284" spans="1:16" x14ac:dyDescent="0.25">
      <c r="A284" s="128"/>
      <c r="B284" s="41">
        <v>18</v>
      </c>
      <c r="C284" s="12">
        <f t="shared" si="47"/>
        <v>17.847000000000001</v>
      </c>
      <c r="D284" s="13">
        <f t="shared" si="48"/>
        <v>2.75</v>
      </c>
      <c r="E284" s="43">
        <f t="shared" si="42"/>
        <v>2.8488156528791571</v>
      </c>
      <c r="F284" s="10">
        <v>8.5</v>
      </c>
      <c r="G284" s="11">
        <f t="shared" si="43"/>
        <v>24.214933049472833</v>
      </c>
      <c r="H284" s="12">
        <v>2</v>
      </c>
      <c r="I284" s="13">
        <v>53.1</v>
      </c>
      <c r="J284" s="14">
        <v>2.6863000000000001</v>
      </c>
      <c r="K284" s="15">
        <f t="shared" si="44"/>
        <v>523.64421013394167</v>
      </c>
      <c r="L284" s="16">
        <v>703.15</v>
      </c>
      <c r="M284" s="107">
        <f t="shared" si="45"/>
        <v>18</v>
      </c>
      <c r="N284" s="17">
        <f t="shared" si="46"/>
        <v>523.64421013394167</v>
      </c>
      <c r="O284" s="12">
        <v>4</v>
      </c>
      <c r="P284" s="17">
        <v>523.64421013394167</v>
      </c>
    </row>
    <row r="285" spans="1:16" x14ac:dyDescent="0.25">
      <c r="A285" s="128"/>
      <c r="B285" s="41">
        <v>19</v>
      </c>
      <c r="C285" s="12">
        <f t="shared" si="47"/>
        <v>17.847000000000001</v>
      </c>
      <c r="D285" s="13">
        <f t="shared" si="48"/>
        <v>2.75</v>
      </c>
      <c r="E285" s="43">
        <f t="shared" si="42"/>
        <v>2.8488156528791571</v>
      </c>
      <c r="F285" s="10">
        <v>8.5</v>
      </c>
      <c r="G285" s="11">
        <f t="shared" si="43"/>
        <v>24.214933049472833</v>
      </c>
      <c r="H285" s="12">
        <v>2</v>
      </c>
      <c r="I285" s="13">
        <v>53.1</v>
      </c>
      <c r="J285" s="14">
        <v>2.6863000000000001</v>
      </c>
      <c r="K285" s="15">
        <f t="shared" si="44"/>
        <v>523.64421013394167</v>
      </c>
      <c r="L285" s="16">
        <v>678.37</v>
      </c>
      <c r="M285" s="107">
        <f t="shared" si="45"/>
        <v>19</v>
      </c>
      <c r="N285" s="17">
        <f t="shared" si="46"/>
        <v>523.64421013394167</v>
      </c>
      <c r="O285" s="12">
        <v>4</v>
      </c>
      <c r="P285" s="17">
        <v>523.64421013394167</v>
      </c>
    </row>
    <row r="286" spans="1:16" x14ac:dyDescent="0.25">
      <c r="A286" s="128"/>
      <c r="B286" s="41">
        <v>20</v>
      </c>
      <c r="C286" s="12">
        <f t="shared" si="47"/>
        <v>17.847000000000001</v>
      </c>
      <c r="D286" s="13">
        <f t="shared" si="48"/>
        <v>2.75</v>
      </c>
      <c r="E286" s="43">
        <f t="shared" si="42"/>
        <v>2.8488156528791571</v>
      </c>
      <c r="F286" s="10">
        <v>8.5</v>
      </c>
      <c r="G286" s="11">
        <f t="shared" si="43"/>
        <v>24.214933049472833</v>
      </c>
      <c r="H286" s="12">
        <v>2</v>
      </c>
      <c r="I286" s="13">
        <v>53.1</v>
      </c>
      <c r="J286" s="14">
        <v>2.6863000000000001</v>
      </c>
      <c r="K286" s="15">
        <f t="shared" si="44"/>
        <v>523.64421013394167</v>
      </c>
      <c r="L286" s="16">
        <v>527.52</v>
      </c>
      <c r="M286" s="107">
        <f t="shared" si="45"/>
        <v>20</v>
      </c>
      <c r="N286" s="17">
        <f t="shared" si="46"/>
        <v>523.64421013394167</v>
      </c>
      <c r="O286" s="12">
        <v>4</v>
      </c>
      <c r="P286" s="17">
        <v>523.64421013394167</v>
      </c>
    </row>
    <row r="287" spans="1:16" x14ac:dyDescent="0.25">
      <c r="A287" s="128"/>
      <c r="B287" s="41">
        <v>21</v>
      </c>
      <c r="C287" s="12">
        <f t="shared" si="47"/>
        <v>17.847000000000001</v>
      </c>
      <c r="D287" s="13">
        <f t="shared" si="48"/>
        <v>2.75</v>
      </c>
      <c r="E287" s="43">
        <f t="shared" si="42"/>
        <v>2.8488156528791571</v>
      </c>
      <c r="F287" s="10">
        <v>8.5</v>
      </c>
      <c r="G287" s="11">
        <f t="shared" si="43"/>
        <v>24.214933049472833</v>
      </c>
      <c r="H287" s="12">
        <v>2</v>
      </c>
      <c r="I287" s="13">
        <v>53.1</v>
      </c>
      <c r="J287" s="14">
        <v>2.6863000000000001</v>
      </c>
      <c r="K287" s="15">
        <f t="shared" si="44"/>
        <v>523.64421013394167</v>
      </c>
      <c r="L287" s="16">
        <v>533.92999999999995</v>
      </c>
      <c r="M287" s="107">
        <f t="shared" si="45"/>
        <v>21</v>
      </c>
      <c r="N287" s="17">
        <f t="shared" si="46"/>
        <v>523.64421013394167</v>
      </c>
      <c r="O287" s="12">
        <v>4</v>
      </c>
      <c r="P287" s="17">
        <v>523.64421013394167</v>
      </c>
    </row>
    <row r="288" spans="1:16" x14ac:dyDescent="0.25">
      <c r="A288" s="128"/>
      <c r="B288" s="41">
        <v>22</v>
      </c>
      <c r="C288" s="12">
        <f t="shared" si="47"/>
        <v>17.847000000000001</v>
      </c>
      <c r="D288" s="13">
        <f t="shared" si="48"/>
        <v>2.75</v>
      </c>
      <c r="E288" s="43">
        <f t="shared" si="42"/>
        <v>2.8488156528791571</v>
      </c>
      <c r="F288" s="10">
        <v>8.5</v>
      </c>
      <c r="G288" s="11">
        <f t="shared" si="43"/>
        <v>24.214933049472833</v>
      </c>
      <c r="H288" s="12">
        <v>2</v>
      </c>
      <c r="I288" s="13">
        <v>53.1</v>
      </c>
      <c r="J288" s="14">
        <v>2.6863000000000001</v>
      </c>
      <c r="K288" s="15">
        <f t="shared" si="44"/>
        <v>523.64421013394167</v>
      </c>
      <c r="L288" s="16">
        <v>701.63</v>
      </c>
      <c r="M288" s="107">
        <f t="shared" si="45"/>
        <v>22</v>
      </c>
      <c r="N288" s="17">
        <f t="shared" si="46"/>
        <v>523.64421013394167</v>
      </c>
      <c r="O288" s="12">
        <v>4</v>
      </c>
      <c r="P288" s="17">
        <v>523.64421013394167</v>
      </c>
    </row>
    <row r="289" spans="1:16" x14ac:dyDescent="0.25">
      <c r="A289" s="128"/>
      <c r="B289" s="41">
        <v>23</v>
      </c>
      <c r="C289" s="12">
        <f t="shared" si="47"/>
        <v>17.847000000000001</v>
      </c>
      <c r="D289" s="13">
        <f t="shared" si="48"/>
        <v>2.75</v>
      </c>
      <c r="E289" s="43">
        <f t="shared" si="42"/>
        <v>2.8488156528791571</v>
      </c>
      <c r="F289" s="10">
        <v>8.5</v>
      </c>
      <c r="G289" s="11">
        <f t="shared" si="43"/>
        <v>24.214933049472833</v>
      </c>
      <c r="H289" s="12">
        <v>2</v>
      </c>
      <c r="I289" s="13">
        <v>53.1</v>
      </c>
      <c r="J289" s="14">
        <v>2.6863000000000001</v>
      </c>
      <c r="K289" s="15">
        <f t="shared" si="44"/>
        <v>523.64421013394167</v>
      </c>
      <c r="L289" s="16">
        <v>667.62</v>
      </c>
      <c r="M289" s="107">
        <f t="shared" si="45"/>
        <v>23</v>
      </c>
      <c r="N289" s="17">
        <f t="shared" si="46"/>
        <v>523.64421013394167</v>
      </c>
      <c r="O289" s="12">
        <v>4</v>
      </c>
      <c r="P289" s="17">
        <v>523.64421013394167</v>
      </c>
    </row>
    <row r="290" spans="1:16" ht="15.75" thickBot="1" x14ac:dyDescent="0.3">
      <c r="A290" s="129"/>
      <c r="B290" s="45">
        <v>24</v>
      </c>
      <c r="C290" s="18">
        <f t="shared" si="47"/>
        <v>17.847000000000001</v>
      </c>
      <c r="D290" s="19">
        <f t="shared" si="48"/>
        <v>2.75</v>
      </c>
      <c r="E290" s="44">
        <f t="shared" si="42"/>
        <v>2.8488156528791571</v>
      </c>
      <c r="F290" s="20">
        <v>8.5</v>
      </c>
      <c r="G290" s="21">
        <f t="shared" si="43"/>
        <v>24.214933049472833</v>
      </c>
      <c r="H290" s="18">
        <v>2</v>
      </c>
      <c r="I290" s="19">
        <v>53.1</v>
      </c>
      <c r="J290" s="22">
        <v>2.6863000000000001</v>
      </c>
      <c r="K290" s="23">
        <f t="shared" si="44"/>
        <v>523.64421013394167</v>
      </c>
      <c r="L290" s="24">
        <v>487.52</v>
      </c>
      <c r="M290" s="106">
        <f t="shared" si="45"/>
        <v>24</v>
      </c>
      <c r="N290" s="25">
        <f t="shared" si="46"/>
        <v>0</v>
      </c>
      <c r="O290" s="18">
        <v>0</v>
      </c>
      <c r="P290" s="25">
        <v>523.64421013394167</v>
      </c>
    </row>
    <row r="291" spans="1:16" x14ac:dyDescent="0.25">
      <c r="A291" s="127">
        <f>A267+1</f>
        <v>42960</v>
      </c>
      <c r="B291" s="30">
        <v>1</v>
      </c>
      <c r="C291" s="31">
        <v>17.847000000000001</v>
      </c>
      <c r="D291" s="32">
        <v>2.75</v>
      </c>
      <c r="E291" s="42">
        <f t="shared" si="42"/>
        <v>2.8488156528791571</v>
      </c>
      <c r="F291" s="33">
        <v>8.5</v>
      </c>
      <c r="G291" s="34">
        <f t="shared" si="43"/>
        <v>24.214933049472833</v>
      </c>
      <c r="H291" s="35">
        <v>2</v>
      </c>
      <c r="I291" s="36">
        <v>53.1</v>
      </c>
      <c r="J291" s="37">
        <v>2.6863000000000001</v>
      </c>
      <c r="K291" s="38">
        <f t="shared" si="44"/>
        <v>523.64421013394167</v>
      </c>
      <c r="L291" s="39">
        <v>487.42</v>
      </c>
      <c r="M291" s="108">
        <f t="shared" si="45"/>
        <v>1</v>
      </c>
      <c r="N291" s="40">
        <f t="shared" si="46"/>
        <v>0</v>
      </c>
      <c r="O291" s="12">
        <v>0</v>
      </c>
      <c r="P291" s="40">
        <v>523.64421013394167</v>
      </c>
    </row>
    <row r="292" spans="1:16" x14ac:dyDescent="0.25">
      <c r="A292" s="128"/>
      <c r="B292" s="41">
        <v>2</v>
      </c>
      <c r="C292" s="12">
        <f t="shared" ref="C292:C314" si="49">C291</f>
        <v>17.847000000000001</v>
      </c>
      <c r="D292" s="13">
        <f t="shared" ref="D292:D314" si="50">D291</f>
        <v>2.75</v>
      </c>
      <c r="E292" s="43">
        <f t="shared" si="42"/>
        <v>2.8488156528791571</v>
      </c>
      <c r="F292" s="10">
        <v>8.5</v>
      </c>
      <c r="G292" s="11">
        <f t="shared" si="43"/>
        <v>24.214933049472833</v>
      </c>
      <c r="H292" s="12">
        <v>2</v>
      </c>
      <c r="I292" s="13">
        <v>53.1</v>
      </c>
      <c r="J292" s="14">
        <v>2.6863000000000001</v>
      </c>
      <c r="K292" s="15">
        <f t="shared" si="44"/>
        <v>523.64421013394167</v>
      </c>
      <c r="L292" s="16">
        <v>487.55</v>
      </c>
      <c r="M292" s="107">
        <f t="shared" si="45"/>
        <v>2</v>
      </c>
      <c r="N292" s="17">
        <f t="shared" si="46"/>
        <v>0</v>
      </c>
      <c r="O292" s="12">
        <v>0</v>
      </c>
      <c r="P292" s="17">
        <v>523.64421013394167</v>
      </c>
    </row>
    <row r="293" spans="1:16" x14ac:dyDescent="0.25">
      <c r="A293" s="128"/>
      <c r="B293" s="41">
        <v>3</v>
      </c>
      <c r="C293" s="12">
        <f t="shared" si="49"/>
        <v>17.847000000000001</v>
      </c>
      <c r="D293" s="13">
        <f t="shared" si="50"/>
        <v>2.75</v>
      </c>
      <c r="E293" s="43">
        <f t="shared" si="42"/>
        <v>2.8488156528791571</v>
      </c>
      <c r="F293" s="10">
        <v>8.5</v>
      </c>
      <c r="G293" s="11">
        <f t="shared" si="43"/>
        <v>24.214933049472833</v>
      </c>
      <c r="H293" s="12">
        <v>2</v>
      </c>
      <c r="I293" s="13">
        <v>53.1</v>
      </c>
      <c r="J293" s="14">
        <v>2.6863000000000001</v>
      </c>
      <c r="K293" s="15">
        <f t="shared" si="44"/>
        <v>523.64421013394167</v>
      </c>
      <c r="L293" s="16">
        <v>465.25</v>
      </c>
      <c r="M293" s="107">
        <f t="shared" si="45"/>
        <v>3</v>
      </c>
      <c r="N293" s="17">
        <f t="shared" si="46"/>
        <v>0</v>
      </c>
      <c r="O293" s="12">
        <v>0</v>
      </c>
      <c r="P293" s="17">
        <v>523.64421013394167</v>
      </c>
    </row>
    <row r="294" spans="1:16" x14ac:dyDescent="0.25">
      <c r="A294" s="128"/>
      <c r="B294" s="41">
        <v>4</v>
      </c>
      <c r="C294" s="12">
        <f t="shared" si="49"/>
        <v>17.847000000000001</v>
      </c>
      <c r="D294" s="13">
        <f t="shared" si="50"/>
        <v>2.75</v>
      </c>
      <c r="E294" s="43">
        <f t="shared" si="42"/>
        <v>2.8488156528791571</v>
      </c>
      <c r="F294" s="10">
        <v>8.5</v>
      </c>
      <c r="G294" s="11">
        <f t="shared" si="43"/>
        <v>24.214933049472833</v>
      </c>
      <c r="H294" s="12">
        <v>2</v>
      </c>
      <c r="I294" s="13">
        <v>53.1</v>
      </c>
      <c r="J294" s="14">
        <v>2.6863000000000001</v>
      </c>
      <c r="K294" s="15">
        <f t="shared" si="44"/>
        <v>523.64421013394167</v>
      </c>
      <c r="L294" s="16">
        <v>427.14</v>
      </c>
      <c r="M294" s="107">
        <f t="shared" si="45"/>
        <v>4</v>
      </c>
      <c r="N294" s="17">
        <f t="shared" si="46"/>
        <v>0</v>
      </c>
      <c r="O294" s="12">
        <v>0</v>
      </c>
      <c r="P294" s="17">
        <v>523.64421013394167</v>
      </c>
    </row>
    <row r="295" spans="1:16" x14ac:dyDescent="0.25">
      <c r="A295" s="128"/>
      <c r="B295" s="41">
        <v>5</v>
      </c>
      <c r="C295" s="12">
        <f t="shared" si="49"/>
        <v>17.847000000000001</v>
      </c>
      <c r="D295" s="13">
        <f t="shared" si="50"/>
        <v>2.75</v>
      </c>
      <c r="E295" s="43">
        <f t="shared" si="42"/>
        <v>2.8488156528791571</v>
      </c>
      <c r="F295" s="10">
        <v>8.5</v>
      </c>
      <c r="G295" s="11">
        <f t="shared" si="43"/>
        <v>24.214933049472833</v>
      </c>
      <c r="H295" s="12">
        <v>2</v>
      </c>
      <c r="I295" s="13">
        <v>53.1</v>
      </c>
      <c r="J295" s="14">
        <v>2.6863000000000001</v>
      </c>
      <c r="K295" s="15">
        <f t="shared" si="44"/>
        <v>523.64421013394167</v>
      </c>
      <c r="L295" s="16">
        <v>425.44</v>
      </c>
      <c r="M295" s="107">
        <f t="shared" si="45"/>
        <v>5</v>
      </c>
      <c r="N295" s="17">
        <f t="shared" si="46"/>
        <v>0</v>
      </c>
      <c r="O295" s="12">
        <v>0</v>
      </c>
      <c r="P295" s="17">
        <v>523.64421013394167</v>
      </c>
    </row>
    <row r="296" spans="1:16" x14ac:dyDescent="0.25">
      <c r="A296" s="128"/>
      <c r="B296" s="41">
        <v>6</v>
      </c>
      <c r="C296" s="12">
        <f t="shared" si="49"/>
        <v>17.847000000000001</v>
      </c>
      <c r="D296" s="13">
        <f t="shared" si="50"/>
        <v>2.75</v>
      </c>
      <c r="E296" s="43">
        <f t="shared" si="42"/>
        <v>2.8488156528791571</v>
      </c>
      <c r="F296" s="10">
        <v>8.5</v>
      </c>
      <c r="G296" s="11">
        <f t="shared" si="43"/>
        <v>24.214933049472833</v>
      </c>
      <c r="H296" s="12">
        <v>2</v>
      </c>
      <c r="I296" s="13">
        <v>53.1</v>
      </c>
      <c r="J296" s="14">
        <v>2.6863000000000001</v>
      </c>
      <c r="K296" s="15">
        <f t="shared" si="44"/>
        <v>523.64421013394167</v>
      </c>
      <c r="L296" s="16">
        <v>427.81</v>
      </c>
      <c r="M296" s="107">
        <f t="shared" si="45"/>
        <v>6</v>
      </c>
      <c r="N296" s="17">
        <f t="shared" si="46"/>
        <v>0</v>
      </c>
      <c r="O296" s="12">
        <v>0</v>
      </c>
      <c r="P296" s="17">
        <v>523.64421013394167</v>
      </c>
    </row>
    <row r="297" spans="1:16" x14ac:dyDescent="0.25">
      <c r="A297" s="128"/>
      <c r="B297" s="41">
        <v>7</v>
      </c>
      <c r="C297" s="12">
        <f t="shared" si="49"/>
        <v>17.847000000000001</v>
      </c>
      <c r="D297" s="13">
        <f t="shared" si="50"/>
        <v>2.75</v>
      </c>
      <c r="E297" s="43">
        <f t="shared" si="42"/>
        <v>2.8488156528791571</v>
      </c>
      <c r="F297" s="10">
        <v>8.5</v>
      </c>
      <c r="G297" s="11">
        <f t="shared" si="43"/>
        <v>24.214933049472833</v>
      </c>
      <c r="H297" s="12">
        <v>2</v>
      </c>
      <c r="I297" s="13">
        <v>53.1</v>
      </c>
      <c r="J297" s="14">
        <v>2.6863000000000001</v>
      </c>
      <c r="K297" s="15">
        <f t="shared" si="44"/>
        <v>523.64421013394167</v>
      </c>
      <c r="L297" s="16">
        <v>426.97</v>
      </c>
      <c r="M297" s="107">
        <f t="shared" si="45"/>
        <v>7</v>
      </c>
      <c r="N297" s="17">
        <f t="shared" si="46"/>
        <v>0</v>
      </c>
      <c r="O297" s="12">
        <v>0</v>
      </c>
      <c r="P297" s="17">
        <v>523.64421013394167</v>
      </c>
    </row>
    <row r="298" spans="1:16" x14ac:dyDescent="0.25">
      <c r="A298" s="128"/>
      <c r="B298" s="41">
        <v>8</v>
      </c>
      <c r="C298" s="12">
        <f t="shared" si="49"/>
        <v>17.847000000000001</v>
      </c>
      <c r="D298" s="13">
        <f t="shared" si="50"/>
        <v>2.75</v>
      </c>
      <c r="E298" s="43">
        <f t="shared" si="42"/>
        <v>2.8488156528791571</v>
      </c>
      <c r="F298" s="10">
        <v>8.5</v>
      </c>
      <c r="G298" s="11">
        <f t="shared" si="43"/>
        <v>24.214933049472833</v>
      </c>
      <c r="H298" s="12">
        <v>2</v>
      </c>
      <c r="I298" s="13">
        <v>53.1</v>
      </c>
      <c r="J298" s="14">
        <v>2.6863000000000001</v>
      </c>
      <c r="K298" s="15">
        <f t="shared" si="44"/>
        <v>523.64421013394167</v>
      </c>
      <c r="L298" s="16">
        <v>426.66</v>
      </c>
      <c r="M298" s="107">
        <f t="shared" si="45"/>
        <v>8</v>
      </c>
      <c r="N298" s="17">
        <f t="shared" si="46"/>
        <v>0</v>
      </c>
      <c r="O298" s="12">
        <v>0</v>
      </c>
      <c r="P298" s="17">
        <v>523.64421013394167</v>
      </c>
    </row>
    <row r="299" spans="1:16" x14ac:dyDescent="0.25">
      <c r="A299" s="128"/>
      <c r="B299" s="41">
        <v>9</v>
      </c>
      <c r="C299" s="12">
        <f t="shared" si="49"/>
        <v>17.847000000000001</v>
      </c>
      <c r="D299" s="13">
        <f t="shared" si="50"/>
        <v>2.75</v>
      </c>
      <c r="E299" s="43">
        <f t="shared" si="42"/>
        <v>2.8488156528791571</v>
      </c>
      <c r="F299" s="10">
        <v>8.5</v>
      </c>
      <c r="G299" s="11">
        <f t="shared" si="43"/>
        <v>24.214933049472833</v>
      </c>
      <c r="H299" s="12">
        <v>2</v>
      </c>
      <c r="I299" s="13">
        <v>53.1</v>
      </c>
      <c r="J299" s="14">
        <v>2.6863000000000001</v>
      </c>
      <c r="K299" s="15">
        <f t="shared" si="44"/>
        <v>523.64421013394167</v>
      </c>
      <c r="L299" s="16">
        <v>430.09</v>
      </c>
      <c r="M299" s="107">
        <f t="shared" si="45"/>
        <v>9</v>
      </c>
      <c r="N299" s="17">
        <f t="shared" si="46"/>
        <v>0</v>
      </c>
      <c r="O299" s="12">
        <v>0</v>
      </c>
      <c r="P299" s="17">
        <v>523.64421013394167</v>
      </c>
    </row>
    <row r="300" spans="1:16" x14ac:dyDescent="0.25">
      <c r="A300" s="128"/>
      <c r="B300" s="41">
        <v>10</v>
      </c>
      <c r="C300" s="12">
        <f t="shared" si="49"/>
        <v>17.847000000000001</v>
      </c>
      <c r="D300" s="13">
        <f t="shared" si="50"/>
        <v>2.75</v>
      </c>
      <c r="E300" s="43">
        <f t="shared" si="42"/>
        <v>2.8488156528791571</v>
      </c>
      <c r="F300" s="10">
        <v>8.5</v>
      </c>
      <c r="G300" s="11">
        <f t="shared" si="43"/>
        <v>24.214933049472833</v>
      </c>
      <c r="H300" s="12">
        <v>2</v>
      </c>
      <c r="I300" s="13">
        <v>53.1</v>
      </c>
      <c r="J300" s="14">
        <v>2.6863000000000001</v>
      </c>
      <c r="K300" s="15">
        <f t="shared" si="44"/>
        <v>523.64421013394167</v>
      </c>
      <c r="L300" s="16">
        <v>477.57</v>
      </c>
      <c r="M300" s="107">
        <f t="shared" si="45"/>
        <v>10</v>
      </c>
      <c r="N300" s="17">
        <f t="shared" si="46"/>
        <v>0</v>
      </c>
      <c r="O300" s="12">
        <v>0</v>
      </c>
      <c r="P300" s="17">
        <v>523.64421013394167</v>
      </c>
    </row>
    <row r="301" spans="1:16" x14ac:dyDescent="0.25">
      <c r="A301" s="128"/>
      <c r="B301" s="41">
        <v>11</v>
      </c>
      <c r="C301" s="12">
        <f t="shared" si="49"/>
        <v>17.847000000000001</v>
      </c>
      <c r="D301" s="13">
        <f t="shared" si="50"/>
        <v>2.75</v>
      </c>
      <c r="E301" s="43">
        <f t="shared" si="42"/>
        <v>2.8488156528791571</v>
      </c>
      <c r="F301" s="10">
        <v>8.5</v>
      </c>
      <c r="G301" s="11">
        <f t="shared" si="43"/>
        <v>24.214933049472833</v>
      </c>
      <c r="H301" s="12">
        <v>2</v>
      </c>
      <c r="I301" s="13">
        <v>53.1</v>
      </c>
      <c r="J301" s="14">
        <v>2.6863000000000001</v>
      </c>
      <c r="K301" s="15">
        <f t="shared" si="44"/>
        <v>523.64421013394167</v>
      </c>
      <c r="L301" s="16">
        <v>490.08</v>
      </c>
      <c r="M301" s="107">
        <f t="shared" si="45"/>
        <v>11</v>
      </c>
      <c r="N301" s="17">
        <f t="shared" si="46"/>
        <v>0</v>
      </c>
      <c r="O301" s="12">
        <v>0</v>
      </c>
      <c r="P301" s="17">
        <v>523.64421013394167</v>
      </c>
    </row>
    <row r="302" spans="1:16" x14ac:dyDescent="0.25">
      <c r="A302" s="128"/>
      <c r="B302" s="41">
        <v>12</v>
      </c>
      <c r="C302" s="12">
        <f t="shared" si="49"/>
        <v>17.847000000000001</v>
      </c>
      <c r="D302" s="13">
        <f t="shared" si="50"/>
        <v>2.75</v>
      </c>
      <c r="E302" s="43">
        <f t="shared" si="42"/>
        <v>2.8488156528791571</v>
      </c>
      <c r="F302" s="10">
        <v>8.5</v>
      </c>
      <c r="G302" s="11">
        <f t="shared" si="43"/>
        <v>24.214933049472833</v>
      </c>
      <c r="H302" s="12">
        <v>2</v>
      </c>
      <c r="I302" s="13">
        <v>53.1</v>
      </c>
      <c r="J302" s="14">
        <v>2.6863000000000001</v>
      </c>
      <c r="K302" s="15">
        <f t="shared" si="44"/>
        <v>523.64421013394167</v>
      </c>
      <c r="L302" s="16">
        <v>500.87</v>
      </c>
      <c r="M302" s="107">
        <f t="shared" si="45"/>
        <v>12</v>
      </c>
      <c r="N302" s="17">
        <f t="shared" si="46"/>
        <v>0</v>
      </c>
      <c r="O302" s="12">
        <v>0</v>
      </c>
      <c r="P302" s="17">
        <v>523.64421013394167</v>
      </c>
    </row>
    <row r="303" spans="1:16" x14ac:dyDescent="0.25">
      <c r="A303" s="128"/>
      <c r="B303" s="41">
        <v>13</v>
      </c>
      <c r="C303" s="12">
        <f t="shared" si="49"/>
        <v>17.847000000000001</v>
      </c>
      <c r="D303" s="13">
        <f t="shared" si="50"/>
        <v>2.75</v>
      </c>
      <c r="E303" s="43">
        <f t="shared" si="42"/>
        <v>2.8488156528791571</v>
      </c>
      <c r="F303" s="10">
        <v>8.5</v>
      </c>
      <c r="G303" s="11">
        <f t="shared" si="43"/>
        <v>24.214933049472833</v>
      </c>
      <c r="H303" s="12">
        <v>2</v>
      </c>
      <c r="I303" s="13">
        <v>53.1</v>
      </c>
      <c r="J303" s="14">
        <v>2.6863000000000001</v>
      </c>
      <c r="K303" s="15">
        <f t="shared" si="44"/>
        <v>523.64421013394167</v>
      </c>
      <c r="L303" s="16">
        <v>529.63</v>
      </c>
      <c r="M303" s="107">
        <f t="shared" si="45"/>
        <v>13</v>
      </c>
      <c r="N303" s="17">
        <f t="shared" si="46"/>
        <v>523.64421013394167</v>
      </c>
      <c r="O303" s="12">
        <v>4</v>
      </c>
      <c r="P303" s="17">
        <v>523.64421013394167</v>
      </c>
    </row>
    <row r="304" spans="1:16" x14ac:dyDescent="0.25">
      <c r="A304" s="128"/>
      <c r="B304" s="41">
        <v>14</v>
      </c>
      <c r="C304" s="12">
        <f t="shared" si="49"/>
        <v>17.847000000000001</v>
      </c>
      <c r="D304" s="13">
        <f t="shared" si="50"/>
        <v>2.75</v>
      </c>
      <c r="E304" s="43">
        <f t="shared" si="42"/>
        <v>2.8488156528791571</v>
      </c>
      <c r="F304" s="10">
        <v>8.5</v>
      </c>
      <c r="G304" s="11">
        <f t="shared" si="43"/>
        <v>24.214933049472833</v>
      </c>
      <c r="H304" s="12">
        <v>2</v>
      </c>
      <c r="I304" s="13">
        <v>53.1</v>
      </c>
      <c r="J304" s="14">
        <v>2.6863000000000001</v>
      </c>
      <c r="K304" s="15">
        <f t="shared" si="44"/>
        <v>523.64421013394167</v>
      </c>
      <c r="L304" s="16">
        <v>698.28</v>
      </c>
      <c r="M304" s="107">
        <f t="shared" si="45"/>
        <v>14</v>
      </c>
      <c r="N304" s="17">
        <f t="shared" si="46"/>
        <v>523.64421013394167</v>
      </c>
      <c r="O304" s="12">
        <v>4</v>
      </c>
      <c r="P304" s="17">
        <v>523.64421013394167</v>
      </c>
    </row>
    <row r="305" spans="1:16" x14ac:dyDescent="0.25">
      <c r="A305" s="128"/>
      <c r="B305" s="41">
        <v>15</v>
      </c>
      <c r="C305" s="12">
        <f t="shared" si="49"/>
        <v>17.847000000000001</v>
      </c>
      <c r="D305" s="13">
        <f t="shared" si="50"/>
        <v>2.75</v>
      </c>
      <c r="E305" s="43">
        <f t="shared" si="42"/>
        <v>2.8488156528791571</v>
      </c>
      <c r="F305" s="10">
        <v>8.5</v>
      </c>
      <c r="G305" s="11">
        <f t="shared" si="43"/>
        <v>24.214933049472833</v>
      </c>
      <c r="H305" s="12">
        <v>2</v>
      </c>
      <c r="I305" s="13">
        <v>53.1</v>
      </c>
      <c r="J305" s="14">
        <v>2.6863000000000001</v>
      </c>
      <c r="K305" s="15">
        <f t="shared" si="44"/>
        <v>523.64421013394167</v>
      </c>
      <c r="L305" s="16">
        <v>697.11</v>
      </c>
      <c r="M305" s="107">
        <f t="shared" si="45"/>
        <v>15</v>
      </c>
      <c r="N305" s="17">
        <f t="shared" si="46"/>
        <v>523.64421013394167</v>
      </c>
      <c r="O305" s="12">
        <v>4</v>
      </c>
      <c r="P305" s="17">
        <v>523.64421013394167</v>
      </c>
    </row>
    <row r="306" spans="1:16" x14ac:dyDescent="0.25">
      <c r="A306" s="128"/>
      <c r="B306" s="41">
        <v>16</v>
      </c>
      <c r="C306" s="12">
        <f t="shared" si="49"/>
        <v>17.847000000000001</v>
      </c>
      <c r="D306" s="13">
        <f t="shared" si="50"/>
        <v>2.75</v>
      </c>
      <c r="E306" s="43">
        <f t="shared" si="42"/>
        <v>2.8488156528791571</v>
      </c>
      <c r="F306" s="10">
        <v>8.5</v>
      </c>
      <c r="G306" s="11">
        <f t="shared" si="43"/>
        <v>24.214933049472833</v>
      </c>
      <c r="H306" s="12">
        <v>2</v>
      </c>
      <c r="I306" s="13">
        <v>53.1</v>
      </c>
      <c r="J306" s="14">
        <v>2.6863000000000001</v>
      </c>
      <c r="K306" s="15">
        <f t="shared" si="44"/>
        <v>523.64421013394167</v>
      </c>
      <c r="L306" s="16">
        <v>697.08</v>
      </c>
      <c r="M306" s="107">
        <f t="shared" si="45"/>
        <v>16</v>
      </c>
      <c r="N306" s="17">
        <f t="shared" si="46"/>
        <v>523.64421013394167</v>
      </c>
      <c r="O306" s="12">
        <v>4</v>
      </c>
      <c r="P306" s="17">
        <v>523.64421013394167</v>
      </c>
    </row>
    <row r="307" spans="1:16" x14ac:dyDescent="0.25">
      <c r="A307" s="128"/>
      <c r="B307" s="41">
        <v>17</v>
      </c>
      <c r="C307" s="12">
        <f t="shared" si="49"/>
        <v>17.847000000000001</v>
      </c>
      <c r="D307" s="13">
        <f t="shared" si="50"/>
        <v>2.75</v>
      </c>
      <c r="E307" s="43">
        <f t="shared" si="42"/>
        <v>2.8488156528791571</v>
      </c>
      <c r="F307" s="10">
        <v>8.5</v>
      </c>
      <c r="G307" s="11">
        <f t="shared" si="43"/>
        <v>24.214933049472833</v>
      </c>
      <c r="H307" s="12">
        <v>2</v>
      </c>
      <c r="I307" s="13">
        <v>53.1</v>
      </c>
      <c r="J307" s="14">
        <v>2.6863000000000001</v>
      </c>
      <c r="K307" s="15">
        <f t="shared" si="44"/>
        <v>523.64421013394167</v>
      </c>
      <c r="L307" s="16">
        <v>705.77</v>
      </c>
      <c r="M307" s="107">
        <f t="shared" si="45"/>
        <v>17</v>
      </c>
      <c r="N307" s="17">
        <f t="shared" si="46"/>
        <v>523.64421013394167</v>
      </c>
      <c r="O307" s="12">
        <v>4</v>
      </c>
      <c r="P307" s="17">
        <v>523.64421013394167</v>
      </c>
    </row>
    <row r="308" spans="1:16" x14ac:dyDescent="0.25">
      <c r="A308" s="128"/>
      <c r="B308" s="41">
        <v>18</v>
      </c>
      <c r="C308" s="12">
        <f t="shared" si="49"/>
        <v>17.847000000000001</v>
      </c>
      <c r="D308" s="13">
        <f t="shared" si="50"/>
        <v>2.75</v>
      </c>
      <c r="E308" s="43">
        <f t="shared" si="42"/>
        <v>2.8488156528791571</v>
      </c>
      <c r="F308" s="10">
        <v>8.5</v>
      </c>
      <c r="G308" s="11">
        <f t="shared" si="43"/>
        <v>24.214933049472833</v>
      </c>
      <c r="H308" s="12">
        <v>2</v>
      </c>
      <c r="I308" s="13">
        <v>53.1</v>
      </c>
      <c r="J308" s="14">
        <v>2.6863000000000001</v>
      </c>
      <c r="K308" s="15">
        <f t="shared" si="44"/>
        <v>523.64421013394167</v>
      </c>
      <c r="L308" s="16">
        <v>705.21</v>
      </c>
      <c r="M308" s="107">
        <f t="shared" si="45"/>
        <v>18</v>
      </c>
      <c r="N308" s="17">
        <f t="shared" si="46"/>
        <v>523.64421013394167</v>
      </c>
      <c r="O308" s="12">
        <v>4</v>
      </c>
      <c r="P308" s="17">
        <v>523.64421013394167</v>
      </c>
    </row>
    <row r="309" spans="1:16" x14ac:dyDescent="0.25">
      <c r="A309" s="128"/>
      <c r="B309" s="41">
        <v>19</v>
      </c>
      <c r="C309" s="12">
        <f t="shared" si="49"/>
        <v>17.847000000000001</v>
      </c>
      <c r="D309" s="13">
        <f t="shared" si="50"/>
        <v>2.75</v>
      </c>
      <c r="E309" s="43">
        <f t="shared" si="42"/>
        <v>2.8488156528791571</v>
      </c>
      <c r="F309" s="10">
        <v>8.5</v>
      </c>
      <c r="G309" s="11">
        <f t="shared" si="43"/>
        <v>24.214933049472833</v>
      </c>
      <c r="H309" s="12">
        <v>2</v>
      </c>
      <c r="I309" s="13">
        <v>53.1</v>
      </c>
      <c r="J309" s="14">
        <v>2.6863000000000001</v>
      </c>
      <c r="K309" s="15">
        <f t="shared" si="44"/>
        <v>523.64421013394167</v>
      </c>
      <c r="L309" s="16">
        <v>681.4</v>
      </c>
      <c r="M309" s="107">
        <f t="shared" si="45"/>
        <v>19</v>
      </c>
      <c r="N309" s="17">
        <f t="shared" si="46"/>
        <v>523.64421013394167</v>
      </c>
      <c r="O309" s="12">
        <v>4</v>
      </c>
      <c r="P309" s="17">
        <v>523.64421013394167</v>
      </c>
    </row>
    <row r="310" spans="1:16" x14ac:dyDescent="0.25">
      <c r="A310" s="128"/>
      <c r="B310" s="41">
        <v>20</v>
      </c>
      <c r="C310" s="12">
        <f t="shared" si="49"/>
        <v>17.847000000000001</v>
      </c>
      <c r="D310" s="13">
        <f t="shared" si="50"/>
        <v>2.75</v>
      </c>
      <c r="E310" s="43">
        <f t="shared" si="42"/>
        <v>2.8488156528791571</v>
      </c>
      <c r="F310" s="10">
        <v>8.5</v>
      </c>
      <c r="G310" s="11">
        <f t="shared" si="43"/>
        <v>24.214933049472833</v>
      </c>
      <c r="H310" s="12">
        <v>2</v>
      </c>
      <c r="I310" s="13">
        <v>53.1</v>
      </c>
      <c r="J310" s="14">
        <v>2.6863000000000001</v>
      </c>
      <c r="K310" s="15">
        <f t="shared" si="44"/>
        <v>523.64421013394167</v>
      </c>
      <c r="L310" s="16">
        <v>681.6</v>
      </c>
      <c r="M310" s="107">
        <f t="shared" si="45"/>
        <v>20</v>
      </c>
      <c r="N310" s="17">
        <f t="shared" si="46"/>
        <v>523.64421013394167</v>
      </c>
      <c r="O310" s="12">
        <v>4</v>
      </c>
      <c r="P310" s="17">
        <v>523.64421013394167</v>
      </c>
    </row>
    <row r="311" spans="1:16" x14ac:dyDescent="0.25">
      <c r="A311" s="128"/>
      <c r="B311" s="41">
        <v>21</v>
      </c>
      <c r="C311" s="12">
        <f t="shared" si="49"/>
        <v>17.847000000000001</v>
      </c>
      <c r="D311" s="13">
        <f t="shared" si="50"/>
        <v>2.75</v>
      </c>
      <c r="E311" s="43">
        <f t="shared" si="42"/>
        <v>2.8488156528791571</v>
      </c>
      <c r="F311" s="10">
        <v>8.5</v>
      </c>
      <c r="G311" s="11">
        <f t="shared" si="43"/>
        <v>24.214933049472833</v>
      </c>
      <c r="H311" s="12">
        <v>2</v>
      </c>
      <c r="I311" s="13">
        <v>53.1</v>
      </c>
      <c r="J311" s="14">
        <v>2.6863000000000001</v>
      </c>
      <c r="K311" s="15">
        <f t="shared" si="44"/>
        <v>523.64421013394167</v>
      </c>
      <c r="L311" s="16">
        <v>705.58</v>
      </c>
      <c r="M311" s="107">
        <f t="shared" si="45"/>
        <v>21</v>
      </c>
      <c r="N311" s="17">
        <f t="shared" si="46"/>
        <v>523.64421013394167</v>
      </c>
      <c r="O311" s="12">
        <v>4</v>
      </c>
      <c r="P311" s="17">
        <v>523.64421013394167</v>
      </c>
    </row>
    <row r="312" spans="1:16" x14ac:dyDescent="0.25">
      <c r="A312" s="128"/>
      <c r="B312" s="41">
        <v>22</v>
      </c>
      <c r="C312" s="12">
        <f t="shared" si="49"/>
        <v>17.847000000000001</v>
      </c>
      <c r="D312" s="13">
        <f t="shared" si="50"/>
        <v>2.75</v>
      </c>
      <c r="E312" s="43">
        <f t="shared" si="42"/>
        <v>2.8488156528791571</v>
      </c>
      <c r="F312" s="10">
        <v>8.5</v>
      </c>
      <c r="G312" s="11">
        <f t="shared" si="43"/>
        <v>24.214933049472833</v>
      </c>
      <c r="H312" s="12">
        <v>2</v>
      </c>
      <c r="I312" s="13">
        <v>53.1</v>
      </c>
      <c r="J312" s="14">
        <v>2.6863000000000001</v>
      </c>
      <c r="K312" s="15">
        <f t="shared" si="44"/>
        <v>523.64421013394167</v>
      </c>
      <c r="L312" s="16">
        <v>697.55</v>
      </c>
      <c r="M312" s="107">
        <f t="shared" si="45"/>
        <v>22</v>
      </c>
      <c r="N312" s="17">
        <f t="shared" si="46"/>
        <v>523.64421013394167</v>
      </c>
      <c r="O312" s="12">
        <v>4</v>
      </c>
      <c r="P312" s="17">
        <v>523.64421013394167</v>
      </c>
    </row>
    <row r="313" spans="1:16" x14ac:dyDescent="0.25">
      <c r="A313" s="128"/>
      <c r="B313" s="41">
        <v>23</v>
      </c>
      <c r="C313" s="12">
        <f t="shared" si="49"/>
        <v>17.847000000000001</v>
      </c>
      <c r="D313" s="13">
        <f t="shared" si="50"/>
        <v>2.75</v>
      </c>
      <c r="E313" s="43">
        <f t="shared" si="42"/>
        <v>2.8488156528791571</v>
      </c>
      <c r="F313" s="10">
        <v>8.5</v>
      </c>
      <c r="G313" s="11">
        <f t="shared" si="43"/>
        <v>24.214933049472833</v>
      </c>
      <c r="H313" s="12">
        <v>2</v>
      </c>
      <c r="I313" s="13">
        <v>53.1</v>
      </c>
      <c r="J313" s="14">
        <v>2.6863000000000001</v>
      </c>
      <c r="K313" s="15">
        <f t="shared" si="44"/>
        <v>523.64421013394167</v>
      </c>
      <c r="L313" s="16">
        <v>515.97</v>
      </c>
      <c r="M313" s="107">
        <f t="shared" si="45"/>
        <v>23</v>
      </c>
      <c r="N313" s="17">
        <f t="shared" si="46"/>
        <v>0</v>
      </c>
      <c r="O313" s="12">
        <v>0</v>
      </c>
      <c r="P313" s="17">
        <v>523.64421013394167</v>
      </c>
    </row>
    <row r="314" spans="1:16" ht="15.75" thickBot="1" x14ac:dyDescent="0.3">
      <c r="A314" s="129"/>
      <c r="B314" s="45">
        <v>24</v>
      </c>
      <c r="C314" s="18">
        <f t="shared" si="49"/>
        <v>17.847000000000001</v>
      </c>
      <c r="D314" s="19">
        <f t="shared" si="50"/>
        <v>2.75</v>
      </c>
      <c r="E314" s="44">
        <f t="shared" si="42"/>
        <v>2.8488156528791571</v>
      </c>
      <c r="F314" s="20">
        <v>8.5</v>
      </c>
      <c r="G314" s="21">
        <f t="shared" si="43"/>
        <v>24.214933049472833</v>
      </c>
      <c r="H314" s="18">
        <v>2</v>
      </c>
      <c r="I314" s="19">
        <v>53.1</v>
      </c>
      <c r="J314" s="22">
        <v>2.6863000000000001</v>
      </c>
      <c r="K314" s="23">
        <f t="shared" si="44"/>
        <v>523.64421013394167</v>
      </c>
      <c r="L314" s="24">
        <v>531.04999999999995</v>
      </c>
      <c r="M314" s="106">
        <f t="shared" si="45"/>
        <v>24</v>
      </c>
      <c r="N314" s="25">
        <f t="shared" si="46"/>
        <v>523.64421013394167</v>
      </c>
      <c r="O314" s="18">
        <v>4</v>
      </c>
      <c r="P314" s="25">
        <v>523.64421013394167</v>
      </c>
    </row>
    <row r="315" spans="1:16" x14ac:dyDescent="0.25">
      <c r="A315" s="127">
        <f>A291+1</f>
        <v>42961</v>
      </c>
      <c r="B315" s="30">
        <v>1</v>
      </c>
      <c r="C315" s="31">
        <v>17.847000000000001</v>
      </c>
      <c r="D315" s="32">
        <v>2.75</v>
      </c>
      <c r="E315" s="42">
        <f t="shared" si="42"/>
        <v>2.8488156528791571</v>
      </c>
      <c r="F315" s="33">
        <v>8.5</v>
      </c>
      <c r="G315" s="34">
        <f t="shared" si="43"/>
        <v>24.214933049472833</v>
      </c>
      <c r="H315" s="35">
        <v>2</v>
      </c>
      <c r="I315" s="36">
        <v>53.1</v>
      </c>
      <c r="J315" s="37">
        <v>2.6863000000000001</v>
      </c>
      <c r="K315" s="38">
        <f t="shared" si="44"/>
        <v>523.64421013394167</v>
      </c>
      <c r="L315" s="39">
        <v>468.8</v>
      </c>
      <c r="M315" s="108">
        <f t="shared" si="45"/>
        <v>1</v>
      </c>
      <c r="N315" s="40">
        <f t="shared" si="46"/>
        <v>0</v>
      </c>
      <c r="O315" s="12">
        <v>0</v>
      </c>
      <c r="P315" s="40">
        <v>523.64421013394167</v>
      </c>
    </row>
    <row r="316" spans="1:16" x14ac:dyDescent="0.25">
      <c r="A316" s="128"/>
      <c r="B316" s="41">
        <v>2</v>
      </c>
      <c r="C316" s="12">
        <f t="shared" ref="C316:C338" si="51">C315</f>
        <v>17.847000000000001</v>
      </c>
      <c r="D316" s="13">
        <f t="shared" ref="D316:D338" si="52">D315</f>
        <v>2.75</v>
      </c>
      <c r="E316" s="43">
        <f t="shared" si="42"/>
        <v>2.8488156528791571</v>
      </c>
      <c r="F316" s="10">
        <v>8.5</v>
      </c>
      <c r="G316" s="11">
        <f t="shared" si="43"/>
        <v>24.214933049472833</v>
      </c>
      <c r="H316" s="12">
        <v>2</v>
      </c>
      <c r="I316" s="13">
        <v>53.1</v>
      </c>
      <c r="J316" s="14">
        <v>2.6863000000000001</v>
      </c>
      <c r="K316" s="15">
        <f t="shared" si="44"/>
        <v>523.64421013394167</v>
      </c>
      <c r="L316" s="16">
        <v>418.1</v>
      </c>
      <c r="M316" s="107">
        <f t="shared" si="45"/>
        <v>2</v>
      </c>
      <c r="N316" s="17">
        <f t="shared" si="46"/>
        <v>0</v>
      </c>
      <c r="O316" s="12">
        <v>0</v>
      </c>
      <c r="P316" s="17">
        <v>523.64421013394167</v>
      </c>
    </row>
    <row r="317" spans="1:16" x14ac:dyDescent="0.25">
      <c r="A317" s="128"/>
      <c r="B317" s="41">
        <v>3</v>
      </c>
      <c r="C317" s="12">
        <f t="shared" si="51"/>
        <v>17.847000000000001</v>
      </c>
      <c r="D317" s="13">
        <f t="shared" si="52"/>
        <v>2.75</v>
      </c>
      <c r="E317" s="43">
        <f t="shared" si="42"/>
        <v>2.8488156528791571</v>
      </c>
      <c r="F317" s="10">
        <v>8.5</v>
      </c>
      <c r="G317" s="11">
        <f t="shared" si="43"/>
        <v>24.214933049472833</v>
      </c>
      <c r="H317" s="12">
        <v>2</v>
      </c>
      <c r="I317" s="13">
        <v>53.1</v>
      </c>
      <c r="J317" s="14">
        <v>2.6863000000000001</v>
      </c>
      <c r="K317" s="15">
        <f t="shared" si="44"/>
        <v>523.64421013394167</v>
      </c>
      <c r="L317" s="16">
        <v>468.5</v>
      </c>
      <c r="M317" s="107">
        <f t="shared" si="45"/>
        <v>3</v>
      </c>
      <c r="N317" s="17">
        <f t="shared" si="46"/>
        <v>0</v>
      </c>
      <c r="O317" s="12">
        <v>0</v>
      </c>
      <c r="P317" s="17">
        <v>523.64421013394167</v>
      </c>
    </row>
    <row r="318" spans="1:16" x14ac:dyDescent="0.25">
      <c r="A318" s="128"/>
      <c r="B318" s="41">
        <v>4</v>
      </c>
      <c r="C318" s="12">
        <f t="shared" si="51"/>
        <v>17.847000000000001</v>
      </c>
      <c r="D318" s="13">
        <f t="shared" si="52"/>
        <v>2.75</v>
      </c>
      <c r="E318" s="43">
        <f t="shared" si="42"/>
        <v>2.8488156528791571</v>
      </c>
      <c r="F318" s="10">
        <v>8.5</v>
      </c>
      <c r="G318" s="11">
        <f t="shared" si="43"/>
        <v>24.214933049472833</v>
      </c>
      <c r="H318" s="12">
        <v>2</v>
      </c>
      <c r="I318" s="13">
        <v>53.1</v>
      </c>
      <c r="J318" s="14">
        <v>2.6863000000000001</v>
      </c>
      <c r="K318" s="15">
        <f t="shared" si="44"/>
        <v>523.64421013394167</v>
      </c>
      <c r="L318" s="16">
        <v>472.97</v>
      </c>
      <c r="M318" s="107">
        <f t="shared" si="45"/>
        <v>4</v>
      </c>
      <c r="N318" s="17">
        <f t="shared" si="46"/>
        <v>0</v>
      </c>
      <c r="O318" s="12">
        <v>0</v>
      </c>
      <c r="P318" s="17">
        <v>523.64421013394167</v>
      </c>
    </row>
    <row r="319" spans="1:16" x14ac:dyDescent="0.25">
      <c r="A319" s="128"/>
      <c r="B319" s="41">
        <v>5</v>
      </c>
      <c r="C319" s="12">
        <f t="shared" si="51"/>
        <v>17.847000000000001</v>
      </c>
      <c r="D319" s="13">
        <f t="shared" si="52"/>
        <v>2.75</v>
      </c>
      <c r="E319" s="43">
        <f t="shared" si="42"/>
        <v>2.8488156528791571</v>
      </c>
      <c r="F319" s="10">
        <v>8.5</v>
      </c>
      <c r="G319" s="11">
        <f t="shared" si="43"/>
        <v>24.214933049472833</v>
      </c>
      <c r="H319" s="12">
        <v>2</v>
      </c>
      <c r="I319" s="13">
        <v>53.1</v>
      </c>
      <c r="J319" s="14">
        <v>2.6863000000000001</v>
      </c>
      <c r="K319" s="15">
        <f t="shared" si="44"/>
        <v>523.64421013394167</v>
      </c>
      <c r="L319" s="16">
        <v>467.82</v>
      </c>
      <c r="M319" s="107">
        <f t="shared" si="45"/>
        <v>5</v>
      </c>
      <c r="N319" s="17">
        <f t="shared" si="46"/>
        <v>0</v>
      </c>
      <c r="O319" s="12">
        <v>0</v>
      </c>
      <c r="P319" s="17">
        <v>523.64421013394167</v>
      </c>
    </row>
    <row r="320" spans="1:16" x14ac:dyDescent="0.25">
      <c r="A320" s="128"/>
      <c r="B320" s="41">
        <v>6</v>
      </c>
      <c r="C320" s="12">
        <f t="shared" si="51"/>
        <v>17.847000000000001</v>
      </c>
      <c r="D320" s="13">
        <f t="shared" si="52"/>
        <v>2.75</v>
      </c>
      <c r="E320" s="43">
        <f t="shared" si="42"/>
        <v>2.8488156528791571</v>
      </c>
      <c r="F320" s="10">
        <v>8.5</v>
      </c>
      <c r="G320" s="11">
        <f t="shared" si="43"/>
        <v>24.214933049472833</v>
      </c>
      <c r="H320" s="12">
        <v>2</v>
      </c>
      <c r="I320" s="13">
        <v>53.1</v>
      </c>
      <c r="J320" s="14">
        <v>2.6863000000000001</v>
      </c>
      <c r="K320" s="15">
        <f t="shared" si="44"/>
        <v>523.64421013394167</v>
      </c>
      <c r="L320" s="16">
        <v>467.12</v>
      </c>
      <c r="M320" s="107">
        <f t="shared" si="45"/>
        <v>6</v>
      </c>
      <c r="N320" s="17">
        <f t="shared" si="46"/>
        <v>0</v>
      </c>
      <c r="O320" s="12">
        <v>0</v>
      </c>
      <c r="P320" s="17">
        <v>523.64421013394167</v>
      </c>
    </row>
    <row r="321" spans="1:16" x14ac:dyDescent="0.25">
      <c r="A321" s="128"/>
      <c r="B321" s="41">
        <v>7</v>
      </c>
      <c r="C321" s="12">
        <f t="shared" si="51"/>
        <v>17.847000000000001</v>
      </c>
      <c r="D321" s="13">
        <f t="shared" si="52"/>
        <v>2.75</v>
      </c>
      <c r="E321" s="43">
        <f t="shared" si="42"/>
        <v>2.8488156528791571</v>
      </c>
      <c r="F321" s="10">
        <v>8.5</v>
      </c>
      <c r="G321" s="11">
        <f t="shared" si="43"/>
        <v>24.214933049472833</v>
      </c>
      <c r="H321" s="12">
        <v>2</v>
      </c>
      <c r="I321" s="13">
        <v>53.1</v>
      </c>
      <c r="J321" s="14">
        <v>2.6863000000000001</v>
      </c>
      <c r="K321" s="15">
        <f t="shared" si="44"/>
        <v>523.64421013394167</v>
      </c>
      <c r="L321" s="16">
        <v>462.83</v>
      </c>
      <c r="M321" s="107">
        <f t="shared" si="45"/>
        <v>7</v>
      </c>
      <c r="N321" s="17">
        <f t="shared" si="46"/>
        <v>0</v>
      </c>
      <c r="O321" s="12">
        <v>0</v>
      </c>
      <c r="P321" s="17">
        <v>523.64421013394167</v>
      </c>
    </row>
    <row r="322" spans="1:16" x14ac:dyDescent="0.25">
      <c r="A322" s="128"/>
      <c r="B322" s="41">
        <v>8</v>
      </c>
      <c r="C322" s="12">
        <f t="shared" si="51"/>
        <v>17.847000000000001</v>
      </c>
      <c r="D322" s="13">
        <f t="shared" si="52"/>
        <v>2.75</v>
      </c>
      <c r="E322" s="43">
        <f t="shared" si="42"/>
        <v>2.8488156528791571</v>
      </c>
      <c r="F322" s="10">
        <v>8.5</v>
      </c>
      <c r="G322" s="11">
        <f t="shared" si="43"/>
        <v>24.214933049472833</v>
      </c>
      <c r="H322" s="12">
        <v>2</v>
      </c>
      <c r="I322" s="13">
        <v>53.1</v>
      </c>
      <c r="J322" s="14">
        <v>2.6863000000000001</v>
      </c>
      <c r="K322" s="15">
        <f t="shared" si="44"/>
        <v>523.64421013394167</v>
      </c>
      <c r="L322" s="16">
        <v>429.28</v>
      </c>
      <c r="M322" s="107">
        <f t="shared" si="45"/>
        <v>8</v>
      </c>
      <c r="N322" s="17">
        <f t="shared" si="46"/>
        <v>0</v>
      </c>
      <c r="O322" s="12">
        <v>0</v>
      </c>
      <c r="P322" s="17">
        <v>523.64421013394167</v>
      </c>
    </row>
    <row r="323" spans="1:16" x14ac:dyDescent="0.25">
      <c r="A323" s="128"/>
      <c r="B323" s="41">
        <v>9</v>
      </c>
      <c r="C323" s="12">
        <f t="shared" si="51"/>
        <v>17.847000000000001</v>
      </c>
      <c r="D323" s="13">
        <f t="shared" si="52"/>
        <v>2.75</v>
      </c>
      <c r="E323" s="43">
        <f t="shared" ref="E323:E386" si="53">(D323*102%)+0.0059+(D323/(1-1.36%)-D323)</f>
        <v>2.8488156528791571</v>
      </c>
      <c r="F323" s="10">
        <v>8.5</v>
      </c>
      <c r="G323" s="11">
        <f t="shared" ref="G323:G386" si="54">F323*E323</f>
        <v>24.214933049472833</v>
      </c>
      <c r="H323" s="12">
        <v>2</v>
      </c>
      <c r="I323" s="13">
        <v>53.1</v>
      </c>
      <c r="J323" s="14">
        <v>2.6863000000000001</v>
      </c>
      <c r="K323" s="15">
        <f t="shared" ref="K323:K386" si="55">(G323+H323)*C323+I323+J323</f>
        <v>523.64421013394167</v>
      </c>
      <c r="L323" s="16">
        <v>480.57</v>
      </c>
      <c r="M323" s="107">
        <f t="shared" ref="M323:M386" si="56">B323</f>
        <v>9</v>
      </c>
      <c r="N323" s="17">
        <f t="shared" ref="N323:N386" si="57">IF(L323&lt;K323,0,K323)</f>
        <v>0</v>
      </c>
      <c r="O323" s="12">
        <v>0</v>
      </c>
      <c r="P323" s="17">
        <v>523.64421013394167</v>
      </c>
    </row>
    <row r="324" spans="1:16" x14ac:dyDescent="0.25">
      <c r="A324" s="128"/>
      <c r="B324" s="41">
        <v>10</v>
      </c>
      <c r="C324" s="12">
        <f t="shared" si="51"/>
        <v>17.847000000000001</v>
      </c>
      <c r="D324" s="13">
        <f t="shared" si="52"/>
        <v>2.75</v>
      </c>
      <c r="E324" s="43">
        <f t="shared" si="53"/>
        <v>2.8488156528791571</v>
      </c>
      <c r="F324" s="10">
        <v>8.5</v>
      </c>
      <c r="G324" s="11">
        <f t="shared" si="54"/>
        <v>24.214933049472833</v>
      </c>
      <c r="H324" s="12">
        <v>2</v>
      </c>
      <c r="I324" s="13">
        <v>53.1</v>
      </c>
      <c r="J324" s="14">
        <v>2.6863000000000001</v>
      </c>
      <c r="K324" s="15">
        <f t="shared" si="55"/>
        <v>523.64421013394167</v>
      </c>
      <c r="L324" s="16">
        <v>670.82</v>
      </c>
      <c r="M324" s="107">
        <f t="shared" si="56"/>
        <v>10</v>
      </c>
      <c r="N324" s="17">
        <f t="shared" si="57"/>
        <v>523.64421013394167</v>
      </c>
      <c r="O324" s="12">
        <v>4</v>
      </c>
      <c r="P324" s="17">
        <v>523.64421013394167</v>
      </c>
    </row>
    <row r="325" spans="1:16" x14ac:dyDescent="0.25">
      <c r="A325" s="128"/>
      <c r="B325" s="41">
        <v>11</v>
      </c>
      <c r="C325" s="12">
        <f t="shared" si="51"/>
        <v>17.847000000000001</v>
      </c>
      <c r="D325" s="13">
        <f t="shared" si="52"/>
        <v>2.75</v>
      </c>
      <c r="E325" s="43">
        <f t="shared" si="53"/>
        <v>2.8488156528791571</v>
      </c>
      <c r="F325" s="10">
        <v>8.5</v>
      </c>
      <c r="G325" s="11">
        <f t="shared" si="54"/>
        <v>24.214933049472833</v>
      </c>
      <c r="H325" s="12">
        <v>2</v>
      </c>
      <c r="I325" s="13">
        <v>53.1</v>
      </c>
      <c r="J325" s="14">
        <v>2.6863000000000001</v>
      </c>
      <c r="K325" s="15">
        <f t="shared" si="55"/>
        <v>523.64421013394167</v>
      </c>
      <c r="L325" s="16">
        <v>682.38</v>
      </c>
      <c r="M325" s="107">
        <f t="shared" si="56"/>
        <v>11</v>
      </c>
      <c r="N325" s="17">
        <f t="shared" si="57"/>
        <v>523.64421013394167</v>
      </c>
      <c r="O325" s="12">
        <v>4</v>
      </c>
      <c r="P325" s="17">
        <v>523.64421013394167</v>
      </c>
    </row>
    <row r="326" spans="1:16" x14ac:dyDescent="0.25">
      <c r="A326" s="128"/>
      <c r="B326" s="41">
        <v>12</v>
      </c>
      <c r="C326" s="12">
        <f t="shared" si="51"/>
        <v>17.847000000000001</v>
      </c>
      <c r="D326" s="13">
        <f t="shared" si="52"/>
        <v>2.75</v>
      </c>
      <c r="E326" s="43">
        <f t="shared" si="53"/>
        <v>2.8488156528791571</v>
      </c>
      <c r="F326" s="10">
        <v>8.5</v>
      </c>
      <c r="G326" s="11">
        <f t="shared" si="54"/>
        <v>24.214933049472833</v>
      </c>
      <c r="H326" s="12">
        <v>2</v>
      </c>
      <c r="I326" s="13">
        <v>53.1</v>
      </c>
      <c r="J326" s="14">
        <v>2.6863000000000001</v>
      </c>
      <c r="K326" s="15">
        <f t="shared" si="55"/>
        <v>523.64421013394167</v>
      </c>
      <c r="L326" s="16">
        <v>707.24</v>
      </c>
      <c r="M326" s="107">
        <f t="shared" si="56"/>
        <v>12</v>
      </c>
      <c r="N326" s="17">
        <f t="shared" si="57"/>
        <v>523.64421013394167</v>
      </c>
      <c r="O326" s="12">
        <v>4</v>
      </c>
      <c r="P326" s="17">
        <v>523.64421013394167</v>
      </c>
    </row>
    <row r="327" spans="1:16" x14ac:dyDescent="0.25">
      <c r="A327" s="128"/>
      <c r="B327" s="41">
        <v>13</v>
      </c>
      <c r="C327" s="12">
        <f t="shared" si="51"/>
        <v>17.847000000000001</v>
      </c>
      <c r="D327" s="13">
        <f t="shared" si="52"/>
        <v>2.75</v>
      </c>
      <c r="E327" s="43">
        <f t="shared" si="53"/>
        <v>2.8488156528791571</v>
      </c>
      <c r="F327" s="10">
        <v>8.5</v>
      </c>
      <c r="G327" s="11">
        <f t="shared" si="54"/>
        <v>24.214933049472833</v>
      </c>
      <c r="H327" s="12">
        <v>2</v>
      </c>
      <c r="I327" s="13">
        <v>53.1</v>
      </c>
      <c r="J327" s="14">
        <v>2.6863000000000001</v>
      </c>
      <c r="K327" s="15">
        <f t="shared" si="55"/>
        <v>523.64421013394167</v>
      </c>
      <c r="L327" s="16">
        <v>666.86</v>
      </c>
      <c r="M327" s="107">
        <f t="shared" si="56"/>
        <v>13</v>
      </c>
      <c r="N327" s="17">
        <f t="shared" si="57"/>
        <v>523.64421013394167</v>
      </c>
      <c r="O327" s="12">
        <v>4</v>
      </c>
      <c r="P327" s="17">
        <v>523.64421013394167</v>
      </c>
    </row>
    <row r="328" spans="1:16" x14ac:dyDescent="0.25">
      <c r="A328" s="128"/>
      <c r="B328" s="41">
        <v>14</v>
      </c>
      <c r="C328" s="12">
        <f t="shared" si="51"/>
        <v>17.847000000000001</v>
      </c>
      <c r="D328" s="13">
        <f t="shared" si="52"/>
        <v>2.75</v>
      </c>
      <c r="E328" s="43">
        <f t="shared" si="53"/>
        <v>2.8488156528791571</v>
      </c>
      <c r="F328" s="10">
        <v>8.5</v>
      </c>
      <c r="G328" s="11">
        <f t="shared" si="54"/>
        <v>24.214933049472833</v>
      </c>
      <c r="H328" s="12">
        <v>2</v>
      </c>
      <c r="I328" s="13">
        <v>53.1</v>
      </c>
      <c r="J328" s="14">
        <v>2.6863000000000001</v>
      </c>
      <c r="K328" s="15">
        <f t="shared" si="55"/>
        <v>523.64421013394167</v>
      </c>
      <c r="L328" s="16">
        <v>693.19</v>
      </c>
      <c r="M328" s="107">
        <f t="shared" si="56"/>
        <v>14</v>
      </c>
      <c r="N328" s="17">
        <f t="shared" si="57"/>
        <v>523.64421013394167</v>
      </c>
      <c r="O328" s="12">
        <v>4</v>
      </c>
      <c r="P328" s="17">
        <v>523.64421013394167</v>
      </c>
    </row>
    <row r="329" spans="1:16" x14ac:dyDescent="0.25">
      <c r="A329" s="128"/>
      <c r="B329" s="41">
        <v>15</v>
      </c>
      <c r="C329" s="12">
        <f t="shared" si="51"/>
        <v>17.847000000000001</v>
      </c>
      <c r="D329" s="13">
        <f t="shared" si="52"/>
        <v>2.75</v>
      </c>
      <c r="E329" s="43">
        <f t="shared" si="53"/>
        <v>2.8488156528791571</v>
      </c>
      <c r="F329" s="10">
        <v>8.5</v>
      </c>
      <c r="G329" s="11">
        <f t="shared" si="54"/>
        <v>24.214933049472833</v>
      </c>
      <c r="H329" s="12">
        <v>2</v>
      </c>
      <c r="I329" s="13">
        <v>53.1</v>
      </c>
      <c r="J329" s="14">
        <v>2.6863000000000001</v>
      </c>
      <c r="K329" s="15">
        <f t="shared" si="55"/>
        <v>523.64421013394167</v>
      </c>
      <c r="L329" s="16">
        <v>708.75</v>
      </c>
      <c r="M329" s="107">
        <f t="shared" si="56"/>
        <v>15</v>
      </c>
      <c r="N329" s="17">
        <f t="shared" si="57"/>
        <v>523.64421013394167</v>
      </c>
      <c r="O329" s="12">
        <v>4</v>
      </c>
      <c r="P329" s="17">
        <v>523.64421013394167</v>
      </c>
    </row>
    <row r="330" spans="1:16" x14ac:dyDescent="0.25">
      <c r="A330" s="128"/>
      <c r="B330" s="41">
        <v>16</v>
      </c>
      <c r="C330" s="12">
        <f t="shared" si="51"/>
        <v>17.847000000000001</v>
      </c>
      <c r="D330" s="13">
        <f t="shared" si="52"/>
        <v>2.75</v>
      </c>
      <c r="E330" s="43">
        <f t="shared" si="53"/>
        <v>2.8488156528791571</v>
      </c>
      <c r="F330" s="10">
        <v>8.5</v>
      </c>
      <c r="G330" s="11">
        <f t="shared" si="54"/>
        <v>24.214933049472833</v>
      </c>
      <c r="H330" s="12">
        <v>2</v>
      </c>
      <c r="I330" s="13">
        <v>53.1</v>
      </c>
      <c r="J330" s="14">
        <v>2.6863000000000001</v>
      </c>
      <c r="K330" s="15">
        <f t="shared" si="55"/>
        <v>523.64421013394167</v>
      </c>
      <c r="L330" s="16">
        <v>714.8</v>
      </c>
      <c r="M330" s="107">
        <f t="shared" si="56"/>
        <v>16</v>
      </c>
      <c r="N330" s="17">
        <f t="shared" si="57"/>
        <v>523.64421013394167</v>
      </c>
      <c r="O330" s="12">
        <v>4</v>
      </c>
      <c r="P330" s="17">
        <v>523.64421013394167</v>
      </c>
    </row>
    <row r="331" spans="1:16" x14ac:dyDescent="0.25">
      <c r="A331" s="128"/>
      <c r="B331" s="41">
        <v>17</v>
      </c>
      <c r="C331" s="12">
        <f t="shared" si="51"/>
        <v>17.847000000000001</v>
      </c>
      <c r="D331" s="13">
        <f t="shared" si="52"/>
        <v>2.75</v>
      </c>
      <c r="E331" s="43">
        <f t="shared" si="53"/>
        <v>2.8488156528791571</v>
      </c>
      <c r="F331" s="10">
        <v>8.5</v>
      </c>
      <c r="G331" s="11">
        <f t="shared" si="54"/>
        <v>24.214933049472833</v>
      </c>
      <c r="H331" s="12">
        <v>2</v>
      </c>
      <c r="I331" s="13">
        <v>53.1</v>
      </c>
      <c r="J331" s="14">
        <v>2.6863000000000001</v>
      </c>
      <c r="K331" s="15">
        <f t="shared" si="55"/>
        <v>523.64421013394167</v>
      </c>
      <c r="L331" s="16">
        <v>709.8</v>
      </c>
      <c r="M331" s="107">
        <f t="shared" si="56"/>
        <v>17</v>
      </c>
      <c r="N331" s="17">
        <f t="shared" si="57"/>
        <v>523.64421013394167</v>
      </c>
      <c r="O331" s="12">
        <v>4</v>
      </c>
      <c r="P331" s="17">
        <v>523.64421013394167</v>
      </c>
    </row>
    <row r="332" spans="1:16" x14ac:dyDescent="0.25">
      <c r="A332" s="128"/>
      <c r="B332" s="41">
        <v>18</v>
      </c>
      <c r="C332" s="12">
        <f t="shared" si="51"/>
        <v>17.847000000000001</v>
      </c>
      <c r="D332" s="13">
        <f t="shared" si="52"/>
        <v>2.75</v>
      </c>
      <c r="E332" s="43">
        <f t="shared" si="53"/>
        <v>2.8488156528791571</v>
      </c>
      <c r="F332" s="10">
        <v>8.5</v>
      </c>
      <c r="G332" s="11">
        <f t="shared" si="54"/>
        <v>24.214933049472833</v>
      </c>
      <c r="H332" s="12">
        <v>2</v>
      </c>
      <c r="I332" s="13">
        <v>53.1</v>
      </c>
      <c r="J332" s="14">
        <v>2.6863000000000001</v>
      </c>
      <c r="K332" s="15">
        <f t="shared" si="55"/>
        <v>523.64421013394167</v>
      </c>
      <c r="L332" s="16">
        <v>683.97</v>
      </c>
      <c r="M332" s="107">
        <f t="shared" si="56"/>
        <v>18</v>
      </c>
      <c r="N332" s="17">
        <f t="shared" si="57"/>
        <v>523.64421013394167</v>
      </c>
      <c r="O332" s="12">
        <v>4</v>
      </c>
      <c r="P332" s="17">
        <v>523.64421013394167</v>
      </c>
    </row>
    <row r="333" spans="1:16" x14ac:dyDescent="0.25">
      <c r="A333" s="128"/>
      <c r="B333" s="41">
        <v>19</v>
      </c>
      <c r="C333" s="12">
        <f t="shared" si="51"/>
        <v>17.847000000000001</v>
      </c>
      <c r="D333" s="13">
        <f t="shared" si="52"/>
        <v>2.75</v>
      </c>
      <c r="E333" s="43">
        <f t="shared" si="53"/>
        <v>2.8488156528791571</v>
      </c>
      <c r="F333" s="10">
        <v>8.5</v>
      </c>
      <c r="G333" s="11">
        <f t="shared" si="54"/>
        <v>24.214933049472833</v>
      </c>
      <c r="H333" s="12">
        <v>2</v>
      </c>
      <c r="I333" s="13">
        <v>53.1</v>
      </c>
      <c r="J333" s="14">
        <v>2.6863000000000001</v>
      </c>
      <c r="K333" s="15">
        <f t="shared" si="55"/>
        <v>523.64421013394167</v>
      </c>
      <c r="L333" s="16">
        <v>704.46</v>
      </c>
      <c r="M333" s="107">
        <f t="shared" si="56"/>
        <v>19</v>
      </c>
      <c r="N333" s="17">
        <f t="shared" si="57"/>
        <v>523.64421013394167</v>
      </c>
      <c r="O333" s="12">
        <v>4</v>
      </c>
      <c r="P333" s="17">
        <v>523.64421013394167</v>
      </c>
    </row>
    <row r="334" spans="1:16" x14ac:dyDescent="0.25">
      <c r="A334" s="128"/>
      <c r="B334" s="41">
        <v>20</v>
      </c>
      <c r="C334" s="12">
        <f t="shared" si="51"/>
        <v>17.847000000000001</v>
      </c>
      <c r="D334" s="13">
        <f t="shared" si="52"/>
        <v>2.75</v>
      </c>
      <c r="E334" s="43">
        <f t="shared" si="53"/>
        <v>2.8488156528791571</v>
      </c>
      <c r="F334" s="10">
        <v>8.5</v>
      </c>
      <c r="G334" s="11">
        <f t="shared" si="54"/>
        <v>24.214933049472833</v>
      </c>
      <c r="H334" s="12">
        <v>2</v>
      </c>
      <c r="I334" s="13">
        <v>53.1</v>
      </c>
      <c r="J334" s="14">
        <v>2.6863000000000001</v>
      </c>
      <c r="K334" s="15">
        <f t="shared" si="55"/>
        <v>523.64421013394167</v>
      </c>
      <c r="L334" s="16">
        <v>683.72</v>
      </c>
      <c r="M334" s="107">
        <f t="shared" si="56"/>
        <v>20</v>
      </c>
      <c r="N334" s="17">
        <f t="shared" si="57"/>
        <v>523.64421013394167</v>
      </c>
      <c r="O334" s="12">
        <v>4</v>
      </c>
      <c r="P334" s="17">
        <v>523.64421013394167</v>
      </c>
    </row>
    <row r="335" spans="1:16" x14ac:dyDescent="0.25">
      <c r="A335" s="128"/>
      <c r="B335" s="41">
        <v>21</v>
      </c>
      <c r="C335" s="12">
        <f t="shared" si="51"/>
        <v>17.847000000000001</v>
      </c>
      <c r="D335" s="13">
        <f t="shared" si="52"/>
        <v>2.75</v>
      </c>
      <c r="E335" s="43">
        <f t="shared" si="53"/>
        <v>2.8488156528791571</v>
      </c>
      <c r="F335" s="10">
        <v>8.5</v>
      </c>
      <c r="G335" s="11">
        <f t="shared" si="54"/>
        <v>24.214933049472833</v>
      </c>
      <c r="H335" s="12">
        <v>2</v>
      </c>
      <c r="I335" s="13">
        <v>53.1</v>
      </c>
      <c r="J335" s="14">
        <v>2.6863000000000001</v>
      </c>
      <c r="K335" s="15">
        <f t="shared" si="55"/>
        <v>523.64421013394167</v>
      </c>
      <c r="L335" s="16">
        <v>704.83</v>
      </c>
      <c r="M335" s="107">
        <f t="shared" si="56"/>
        <v>21</v>
      </c>
      <c r="N335" s="17">
        <f t="shared" si="57"/>
        <v>523.64421013394167</v>
      </c>
      <c r="O335" s="12">
        <v>4</v>
      </c>
      <c r="P335" s="17">
        <v>523.64421013394167</v>
      </c>
    </row>
    <row r="336" spans="1:16" x14ac:dyDescent="0.25">
      <c r="A336" s="128"/>
      <c r="B336" s="41">
        <v>22</v>
      </c>
      <c r="C336" s="12">
        <f t="shared" si="51"/>
        <v>17.847000000000001</v>
      </c>
      <c r="D336" s="13">
        <f t="shared" si="52"/>
        <v>2.75</v>
      </c>
      <c r="E336" s="43">
        <f t="shared" si="53"/>
        <v>2.8488156528791571</v>
      </c>
      <c r="F336" s="10">
        <v>8.5</v>
      </c>
      <c r="G336" s="11">
        <f t="shared" si="54"/>
        <v>24.214933049472833</v>
      </c>
      <c r="H336" s="12">
        <v>2</v>
      </c>
      <c r="I336" s="13">
        <v>53.1</v>
      </c>
      <c r="J336" s="14">
        <v>2.6863000000000001</v>
      </c>
      <c r="K336" s="15">
        <f t="shared" si="55"/>
        <v>523.64421013394167</v>
      </c>
      <c r="L336" s="16">
        <v>684.09</v>
      </c>
      <c r="M336" s="107">
        <f t="shared" si="56"/>
        <v>22</v>
      </c>
      <c r="N336" s="17">
        <f t="shared" si="57"/>
        <v>523.64421013394167</v>
      </c>
      <c r="O336" s="12">
        <v>4</v>
      </c>
      <c r="P336" s="17">
        <v>523.64421013394167</v>
      </c>
    </row>
    <row r="337" spans="1:16" x14ac:dyDescent="0.25">
      <c r="A337" s="128"/>
      <c r="B337" s="41">
        <v>23</v>
      </c>
      <c r="C337" s="12">
        <f t="shared" si="51"/>
        <v>17.847000000000001</v>
      </c>
      <c r="D337" s="13">
        <f t="shared" si="52"/>
        <v>2.75</v>
      </c>
      <c r="E337" s="43">
        <f t="shared" si="53"/>
        <v>2.8488156528791571</v>
      </c>
      <c r="F337" s="10">
        <v>8.5</v>
      </c>
      <c r="G337" s="11">
        <f t="shared" si="54"/>
        <v>24.214933049472833</v>
      </c>
      <c r="H337" s="12">
        <v>2</v>
      </c>
      <c r="I337" s="13">
        <v>53.1</v>
      </c>
      <c r="J337" s="14">
        <v>2.6863000000000001</v>
      </c>
      <c r="K337" s="15">
        <f t="shared" si="55"/>
        <v>523.64421013394167</v>
      </c>
      <c r="L337" s="16">
        <v>712.66</v>
      </c>
      <c r="M337" s="107">
        <f t="shared" si="56"/>
        <v>23</v>
      </c>
      <c r="N337" s="17">
        <f t="shared" si="57"/>
        <v>523.64421013394167</v>
      </c>
      <c r="O337" s="12">
        <v>4</v>
      </c>
      <c r="P337" s="17">
        <v>523.64421013394167</v>
      </c>
    </row>
    <row r="338" spans="1:16" ht="15.75" thickBot="1" x14ac:dyDescent="0.3">
      <c r="A338" s="129"/>
      <c r="B338" s="45">
        <v>24</v>
      </c>
      <c r="C338" s="18">
        <f t="shared" si="51"/>
        <v>17.847000000000001</v>
      </c>
      <c r="D338" s="23">
        <f t="shared" si="52"/>
        <v>2.75</v>
      </c>
      <c r="E338" s="44">
        <f t="shared" si="53"/>
        <v>2.8488156528791571</v>
      </c>
      <c r="F338" s="20">
        <v>8.5</v>
      </c>
      <c r="G338" s="21">
        <f t="shared" si="54"/>
        <v>24.214933049472833</v>
      </c>
      <c r="H338" s="18">
        <v>2</v>
      </c>
      <c r="I338" s="19">
        <v>53.1</v>
      </c>
      <c r="J338" s="22">
        <v>2.6863000000000001</v>
      </c>
      <c r="K338" s="23">
        <f t="shared" si="55"/>
        <v>523.64421013394167</v>
      </c>
      <c r="L338" s="24">
        <v>528.19000000000005</v>
      </c>
      <c r="M338" s="106">
        <f t="shared" si="56"/>
        <v>24</v>
      </c>
      <c r="N338" s="25">
        <f t="shared" si="57"/>
        <v>523.64421013394167</v>
      </c>
      <c r="O338" s="18">
        <v>4</v>
      </c>
      <c r="P338" s="25">
        <v>523.64421013394167</v>
      </c>
    </row>
    <row r="339" spans="1:16" x14ac:dyDescent="0.25">
      <c r="A339" s="127">
        <f>A315+1</f>
        <v>42962</v>
      </c>
      <c r="B339" s="30">
        <v>1</v>
      </c>
      <c r="C339" s="31">
        <v>17.775500000000001</v>
      </c>
      <c r="D339" s="32">
        <v>2.7850000000000001</v>
      </c>
      <c r="E339" s="42">
        <f t="shared" si="53"/>
        <v>2.8849982157339822</v>
      </c>
      <c r="F339" s="33">
        <v>8.5</v>
      </c>
      <c r="G339" s="34">
        <f t="shared" si="54"/>
        <v>24.522484833738847</v>
      </c>
      <c r="H339" s="35">
        <v>2</v>
      </c>
      <c r="I339" s="36">
        <v>53.1</v>
      </c>
      <c r="J339" s="37">
        <v>2.6863000000000001</v>
      </c>
      <c r="K339" s="38">
        <f t="shared" si="55"/>
        <v>527.2367291621249</v>
      </c>
      <c r="L339" s="39">
        <v>467.84</v>
      </c>
      <c r="M339" s="108">
        <f t="shared" si="56"/>
        <v>1</v>
      </c>
      <c r="N339" s="40">
        <f t="shared" si="57"/>
        <v>0</v>
      </c>
      <c r="O339" s="12">
        <v>0</v>
      </c>
      <c r="P339" s="40">
        <v>527.2367291621249</v>
      </c>
    </row>
    <row r="340" spans="1:16" x14ac:dyDescent="0.25">
      <c r="A340" s="128"/>
      <c r="B340" s="41">
        <v>2</v>
      </c>
      <c r="C340" s="12">
        <f t="shared" ref="C340:C362" si="58">C339</f>
        <v>17.775500000000001</v>
      </c>
      <c r="D340" s="13">
        <f t="shared" ref="D340:D362" si="59">D339</f>
        <v>2.7850000000000001</v>
      </c>
      <c r="E340" s="43">
        <f t="shared" si="53"/>
        <v>2.8849982157339822</v>
      </c>
      <c r="F340" s="10">
        <v>8.5</v>
      </c>
      <c r="G340" s="11">
        <f t="shared" si="54"/>
        <v>24.522484833738847</v>
      </c>
      <c r="H340" s="12">
        <v>2</v>
      </c>
      <c r="I340" s="13">
        <v>53.1</v>
      </c>
      <c r="J340" s="14">
        <v>2.6863000000000001</v>
      </c>
      <c r="K340" s="15">
        <f t="shared" si="55"/>
        <v>527.2367291621249</v>
      </c>
      <c r="L340" s="16">
        <v>421.96</v>
      </c>
      <c r="M340" s="107">
        <f t="shared" si="56"/>
        <v>2</v>
      </c>
      <c r="N340" s="17">
        <f t="shared" si="57"/>
        <v>0</v>
      </c>
      <c r="O340" s="12">
        <v>0</v>
      </c>
      <c r="P340" s="17">
        <v>527.2367291621249</v>
      </c>
    </row>
    <row r="341" spans="1:16" x14ac:dyDescent="0.25">
      <c r="A341" s="128"/>
      <c r="B341" s="41">
        <v>3</v>
      </c>
      <c r="C341" s="12">
        <f t="shared" si="58"/>
        <v>17.775500000000001</v>
      </c>
      <c r="D341" s="13">
        <f t="shared" si="59"/>
        <v>2.7850000000000001</v>
      </c>
      <c r="E341" s="43">
        <f t="shared" si="53"/>
        <v>2.8849982157339822</v>
      </c>
      <c r="F341" s="10">
        <v>8.5</v>
      </c>
      <c r="G341" s="11">
        <f t="shared" si="54"/>
        <v>24.522484833738847</v>
      </c>
      <c r="H341" s="12">
        <v>2</v>
      </c>
      <c r="I341" s="13">
        <v>53.1</v>
      </c>
      <c r="J341" s="14">
        <v>2.6863000000000001</v>
      </c>
      <c r="K341" s="15">
        <f t="shared" si="55"/>
        <v>527.2367291621249</v>
      </c>
      <c r="L341" s="16">
        <v>421.73</v>
      </c>
      <c r="M341" s="107">
        <f t="shared" si="56"/>
        <v>3</v>
      </c>
      <c r="N341" s="17">
        <f t="shared" si="57"/>
        <v>0</v>
      </c>
      <c r="O341" s="12">
        <v>0</v>
      </c>
      <c r="P341" s="17">
        <v>527.2367291621249</v>
      </c>
    </row>
    <row r="342" spans="1:16" x14ac:dyDescent="0.25">
      <c r="A342" s="128"/>
      <c r="B342" s="41">
        <v>4</v>
      </c>
      <c r="C342" s="12">
        <f t="shared" si="58"/>
        <v>17.775500000000001</v>
      </c>
      <c r="D342" s="13">
        <f t="shared" si="59"/>
        <v>2.7850000000000001</v>
      </c>
      <c r="E342" s="43">
        <f t="shared" si="53"/>
        <v>2.8849982157339822</v>
      </c>
      <c r="F342" s="10">
        <v>8.5</v>
      </c>
      <c r="G342" s="11">
        <f t="shared" si="54"/>
        <v>24.522484833738847</v>
      </c>
      <c r="H342" s="12">
        <v>2</v>
      </c>
      <c r="I342" s="13">
        <v>53.1</v>
      </c>
      <c r="J342" s="14">
        <v>2.6863000000000001</v>
      </c>
      <c r="K342" s="15">
        <f t="shared" si="55"/>
        <v>527.2367291621249</v>
      </c>
      <c r="L342" s="16">
        <v>481.59</v>
      </c>
      <c r="M342" s="107">
        <f t="shared" si="56"/>
        <v>4</v>
      </c>
      <c r="N342" s="17">
        <f t="shared" si="57"/>
        <v>0</v>
      </c>
      <c r="O342" s="12">
        <v>0</v>
      </c>
      <c r="P342" s="17">
        <v>527.2367291621249</v>
      </c>
    </row>
    <row r="343" spans="1:16" x14ac:dyDescent="0.25">
      <c r="A343" s="128"/>
      <c r="B343" s="41">
        <v>5</v>
      </c>
      <c r="C343" s="12">
        <f t="shared" si="58"/>
        <v>17.775500000000001</v>
      </c>
      <c r="D343" s="13">
        <f t="shared" si="59"/>
        <v>2.7850000000000001</v>
      </c>
      <c r="E343" s="43">
        <f t="shared" si="53"/>
        <v>2.8849982157339822</v>
      </c>
      <c r="F343" s="10">
        <v>8.5</v>
      </c>
      <c r="G343" s="11">
        <f t="shared" si="54"/>
        <v>24.522484833738847</v>
      </c>
      <c r="H343" s="12">
        <v>2</v>
      </c>
      <c r="I343" s="13">
        <v>53.1</v>
      </c>
      <c r="J343" s="14">
        <v>2.6863000000000001</v>
      </c>
      <c r="K343" s="15">
        <f t="shared" si="55"/>
        <v>527.2367291621249</v>
      </c>
      <c r="L343" s="16">
        <v>480.54</v>
      </c>
      <c r="M343" s="107">
        <f t="shared" si="56"/>
        <v>5</v>
      </c>
      <c r="N343" s="17">
        <f t="shared" si="57"/>
        <v>0</v>
      </c>
      <c r="O343" s="12">
        <v>0</v>
      </c>
      <c r="P343" s="17">
        <v>527.2367291621249</v>
      </c>
    </row>
    <row r="344" spans="1:16" x14ac:dyDescent="0.25">
      <c r="A344" s="128"/>
      <c r="B344" s="41">
        <v>6</v>
      </c>
      <c r="C344" s="12">
        <f t="shared" si="58"/>
        <v>17.775500000000001</v>
      </c>
      <c r="D344" s="13">
        <f t="shared" si="59"/>
        <v>2.7850000000000001</v>
      </c>
      <c r="E344" s="43">
        <f t="shared" si="53"/>
        <v>2.8849982157339822</v>
      </c>
      <c r="F344" s="10">
        <v>8.5</v>
      </c>
      <c r="G344" s="11">
        <f t="shared" si="54"/>
        <v>24.522484833738847</v>
      </c>
      <c r="H344" s="12">
        <v>2</v>
      </c>
      <c r="I344" s="13">
        <v>53.1</v>
      </c>
      <c r="J344" s="14">
        <v>2.6863000000000001</v>
      </c>
      <c r="K344" s="15">
        <f t="shared" si="55"/>
        <v>527.2367291621249</v>
      </c>
      <c r="L344" s="16">
        <v>521.37</v>
      </c>
      <c r="M344" s="107">
        <f t="shared" si="56"/>
        <v>6</v>
      </c>
      <c r="N344" s="17">
        <f t="shared" si="57"/>
        <v>0</v>
      </c>
      <c r="O344" s="12">
        <v>0</v>
      </c>
      <c r="P344" s="17">
        <v>527.2367291621249</v>
      </c>
    </row>
    <row r="345" spans="1:16" x14ac:dyDescent="0.25">
      <c r="A345" s="128"/>
      <c r="B345" s="41">
        <v>7</v>
      </c>
      <c r="C345" s="12">
        <f t="shared" si="58"/>
        <v>17.775500000000001</v>
      </c>
      <c r="D345" s="13">
        <f t="shared" si="59"/>
        <v>2.7850000000000001</v>
      </c>
      <c r="E345" s="43">
        <f t="shared" si="53"/>
        <v>2.8849982157339822</v>
      </c>
      <c r="F345" s="10">
        <v>8.5</v>
      </c>
      <c r="G345" s="11">
        <f t="shared" si="54"/>
        <v>24.522484833738847</v>
      </c>
      <c r="H345" s="12">
        <v>2</v>
      </c>
      <c r="I345" s="13">
        <v>53.1</v>
      </c>
      <c r="J345" s="14">
        <v>2.6863000000000001</v>
      </c>
      <c r="K345" s="15">
        <f t="shared" si="55"/>
        <v>527.2367291621249</v>
      </c>
      <c r="L345" s="16">
        <v>472.9</v>
      </c>
      <c r="M345" s="107">
        <f t="shared" si="56"/>
        <v>7</v>
      </c>
      <c r="N345" s="17">
        <f t="shared" si="57"/>
        <v>0</v>
      </c>
      <c r="O345" s="12">
        <v>0</v>
      </c>
      <c r="P345" s="17">
        <v>527.2367291621249</v>
      </c>
    </row>
    <row r="346" spans="1:16" x14ac:dyDescent="0.25">
      <c r="A346" s="128"/>
      <c r="B346" s="41">
        <v>8</v>
      </c>
      <c r="C346" s="12">
        <f t="shared" si="58"/>
        <v>17.775500000000001</v>
      </c>
      <c r="D346" s="13">
        <f t="shared" si="59"/>
        <v>2.7850000000000001</v>
      </c>
      <c r="E346" s="43">
        <f t="shared" si="53"/>
        <v>2.8849982157339822</v>
      </c>
      <c r="F346" s="10">
        <v>8.5</v>
      </c>
      <c r="G346" s="11">
        <f t="shared" si="54"/>
        <v>24.522484833738847</v>
      </c>
      <c r="H346" s="12">
        <v>2</v>
      </c>
      <c r="I346" s="13">
        <v>53.1</v>
      </c>
      <c r="J346" s="14">
        <v>2.6863000000000001</v>
      </c>
      <c r="K346" s="15">
        <f t="shared" si="55"/>
        <v>527.2367291621249</v>
      </c>
      <c r="L346" s="16">
        <v>478</v>
      </c>
      <c r="M346" s="107">
        <f t="shared" si="56"/>
        <v>8</v>
      </c>
      <c r="N346" s="17">
        <f t="shared" si="57"/>
        <v>0</v>
      </c>
      <c r="O346" s="12">
        <v>0</v>
      </c>
      <c r="P346" s="17">
        <v>527.2367291621249</v>
      </c>
    </row>
    <row r="347" spans="1:16" x14ac:dyDescent="0.25">
      <c r="A347" s="128"/>
      <c r="B347" s="41">
        <v>9</v>
      </c>
      <c r="C347" s="12">
        <f t="shared" si="58"/>
        <v>17.775500000000001</v>
      </c>
      <c r="D347" s="13">
        <f t="shared" si="59"/>
        <v>2.7850000000000001</v>
      </c>
      <c r="E347" s="43">
        <f t="shared" si="53"/>
        <v>2.8849982157339822</v>
      </c>
      <c r="F347" s="10">
        <v>8.5</v>
      </c>
      <c r="G347" s="11">
        <f t="shared" si="54"/>
        <v>24.522484833738847</v>
      </c>
      <c r="H347" s="12">
        <v>2</v>
      </c>
      <c r="I347" s="13">
        <v>53.1</v>
      </c>
      <c r="J347" s="14">
        <v>2.6863000000000001</v>
      </c>
      <c r="K347" s="15">
        <f t="shared" si="55"/>
        <v>527.2367291621249</v>
      </c>
      <c r="L347" s="16">
        <v>450.25</v>
      </c>
      <c r="M347" s="107">
        <f t="shared" si="56"/>
        <v>9</v>
      </c>
      <c r="N347" s="17">
        <f t="shared" si="57"/>
        <v>0</v>
      </c>
      <c r="O347" s="12">
        <v>0</v>
      </c>
      <c r="P347" s="17">
        <v>527.2367291621249</v>
      </c>
    </row>
    <row r="348" spans="1:16" x14ac:dyDescent="0.25">
      <c r="A348" s="128"/>
      <c r="B348" s="41">
        <v>10</v>
      </c>
      <c r="C348" s="12">
        <f t="shared" si="58"/>
        <v>17.775500000000001</v>
      </c>
      <c r="D348" s="13">
        <f t="shared" si="59"/>
        <v>2.7850000000000001</v>
      </c>
      <c r="E348" s="43">
        <f t="shared" si="53"/>
        <v>2.8849982157339822</v>
      </c>
      <c r="F348" s="10">
        <v>8.5</v>
      </c>
      <c r="G348" s="11">
        <f t="shared" si="54"/>
        <v>24.522484833738847</v>
      </c>
      <c r="H348" s="12">
        <v>2</v>
      </c>
      <c r="I348" s="13">
        <v>53.1</v>
      </c>
      <c r="J348" s="14">
        <v>2.6863000000000001</v>
      </c>
      <c r="K348" s="15">
        <f t="shared" si="55"/>
        <v>527.2367291621249</v>
      </c>
      <c r="L348" s="16">
        <v>448.2</v>
      </c>
      <c r="M348" s="107">
        <f t="shared" si="56"/>
        <v>10</v>
      </c>
      <c r="N348" s="17">
        <f t="shared" si="57"/>
        <v>0</v>
      </c>
      <c r="O348" s="12">
        <v>0</v>
      </c>
      <c r="P348" s="17">
        <v>527.2367291621249</v>
      </c>
    </row>
    <row r="349" spans="1:16" x14ac:dyDescent="0.25">
      <c r="A349" s="128"/>
      <c r="B349" s="41">
        <v>11</v>
      </c>
      <c r="C349" s="12">
        <f t="shared" si="58"/>
        <v>17.775500000000001</v>
      </c>
      <c r="D349" s="13">
        <f t="shared" si="59"/>
        <v>2.7850000000000001</v>
      </c>
      <c r="E349" s="43">
        <f t="shared" si="53"/>
        <v>2.8849982157339822</v>
      </c>
      <c r="F349" s="10">
        <v>8.5</v>
      </c>
      <c r="G349" s="11">
        <f t="shared" si="54"/>
        <v>24.522484833738847</v>
      </c>
      <c r="H349" s="12">
        <v>2</v>
      </c>
      <c r="I349" s="13">
        <v>53.1</v>
      </c>
      <c r="J349" s="14">
        <v>2.6863000000000001</v>
      </c>
      <c r="K349" s="15">
        <f t="shared" si="55"/>
        <v>527.2367291621249</v>
      </c>
      <c r="L349" s="16">
        <v>514.95000000000005</v>
      </c>
      <c r="M349" s="107">
        <f t="shared" si="56"/>
        <v>11</v>
      </c>
      <c r="N349" s="17">
        <f t="shared" si="57"/>
        <v>0</v>
      </c>
      <c r="O349" s="12">
        <v>0</v>
      </c>
      <c r="P349" s="17">
        <v>527.2367291621249</v>
      </c>
    </row>
    <row r="350" spans="1:16" x14ac:dyDescent="0.25">
      <c r="A350" s="128"/>
      <c r="B350" s="41">
        <v>12</v>
      </c>
      <c r="C350" s="12">
        <f t="shared" si="58"/>
        <v>17.775500000000001</v>
      </c>
      <c r="D350" s="13">
        <f t="shared" si="59"/>
        <v>2.7850000000000001</v>
      </c>
      <c r="E350" s="43">
        <f t="shared" si="53"/>
        <v>2.8849982157339822</v>
      </c>
      <c r="F350" s="10">
        <v>8.5</v>
      </c>
      <c r="G350" s="11">
        <f t="shared" si="54"/>
        <v>24.522484833738847</v>
      </c>
      <c r="H350" s="12">
        <v>2</v>
      </c>
      <c r="I350" s="13">
        <v>53.1</v>
      </c>
      <c r="J350" s="14">
        <v>2.6863000000000001</v>
      </c>
      <c r="K350" s="15">
        <f t="shared" si="55"/>
        <v>527.2367291621249</v>
      </c>
      <c r="L350" s="16">
        <v>524.12</v>
      </c>
      <c r="M350" s="107">
        <f t="shared" si="56"/>
        <v>12</v>
      </c>
      <c r="N350" s="17">
        <f t="shared" si="57"/>
        <v>0</v>
      </c>
      <c r="O350" s="12">
        <v>0</v>
      </c>
      <c r="P350" s="17">
        <v>527.2367291621249</v>
      </c>
    </row>
    <row r="351" spans="1:16" x14ac:dyDescent="0.25">
      <c r="A351" s="128"/>
      <c r="B351" s="41">
        <v>13</v>
      </c>
      <c r="C351" s="12">
        <f t="shared" si="58"/>
        <v>17.775500000000001</v>
      </c>
      <c r="D351" s="13">
        <f t="shared" si="59"/>
        <v>2.7850000000000001</v>
      </c>
      <c r="E351" s="43">
        <f t="shared" si="53"/>
        <v>2.8849982157339822</v>
      </c>
      <c r="F351" s="10">
        <v>8.5</v>
      </c>
      <c r="G351" s="11">
        <f t="shared" si="54"/>
        <v>24.522484833738847</v>
      </c>
      <c r="H351" s="12">
        <v>2</v>
      </c>
      <c r="I351" s="13">
        <v>53.1</v>
      </c>
      <c r="J351" s="14">
        <v>2.6863000000000001</v>
      </c>
      <c r="K351" s="15">
        <f t="shared" si="55"/>
        <v>527.2367291621249</v>
      </c>
      <c r="L351" s="16">
        <v>527.94000000000005</v>
      </c>
      <c r="M351" s="107">
        <f t="shared" si="56"/>
        <v>13</v>
      </c>
      <c r="N351" s="17">
        <f t="shared" si="57"/>
        <v>527.2367291621249</v>
      </c>
      <c r="O351" s="12">
        <v>4</v>
      </c>
      <c r="P351" s="17">
        <v>527.2367291621249</v>
      </c>
    </row>
    <row r="352" spans="1:16" x14ac:dyDescent="0.25">
      <c r="A352" s="128"/>
      <c r="B352" s="41">
        <v>14</v>
      </c>
      <c r="C352" s="12">
        <f t="shared" si="58"/>
        <v>17.775500000000001</v>
      </c>
      <c r="D352" s="13">
        <f t="shared" si="59"/>
        <v>2.7850000000000001</v>
      </c>
      <c r="E352" s="43">
        <f t="shared" si="53"/>
        <v>2.8849982157339822</v>
      </c>
      <c r="F352" s="10">
        <v>8.5</v>
      </c>
      <c r="G352" s="11">
        <f t="shared" si="54"/>
        <v>24.522484833738847</v>
      </c>
      <c r="H352" s="12">
        <v>2</v>
      </c>
      <c r="I352" s="13">
        <v>53.1</v>
      </c>
      <c r="J352" s="14">
        <v>2.6863000000000001</v>
      </c>
      <c r="K352" s="15">
        <f t="shared" si="55"/>
        <v>527.2367291621249</v>
      </c>
      <c r="L352" s="16">
        <v>662.61</v>
      </c>
      <c r="M352" s="107">
        <f t="shared" si="56"/>
        <v>14</v>
      </c>
      <c r="N352" s="17">
        <f t="shared" si="57"/>
        <v>527.2367291621249</v>
      </c>
      <c r="O352" s="12">
        <v>4</v>
      </c>
      <c r="P352" s="17">
        <v>527.2367291621249</v>
      </c>
    </row>
    <row r="353" spans="1:16" x14ac:dyDescent="0.25">
      <c r="A353" s="128"/>
      <c r="B353" s="41">
        <v>15</v>
      </c>
      <c r="C353" s="12">
        <f t="shared" si="58"/>
        <v>17.775500000000001</v>
      </c>
      <c r="D353" s="13">
        <f t="shared" si="59"/>
        <v>2.7850000000000001</v>
      </c>
      <c r="E353" s="43">
        <f t="shared" si="53"/>
        <v>2.8849982157339822</v>
      </c>
      <c r="F353" s="10">
        <v>8.5</v>
      </c>
      <c r="G353" s="11">
        <f t="shared" si="54"/>
        <v>24.522484833738847</v>
      </c>
      <c r="H353" s="12">
        <v>2</v>
      </c>
      <c r="I353" s="13">
        <v>53.1</v>
      </c>
      <c r="J353" s="14">
        <v>2.6863000000000001</v>
      </c>
      <c r="K353" s="15">
        <f t="shared" si="55"/>
        <v>527.2367291621249</v>
      </c>
      <c r="L353" s="16">
        <v>661.75</v>
      </c>
      <c r="M353" s="107">
        <f t="shared" si="56"/>
        <v>15</v>
      </c>
      <c r="N353" s="17">
        <f t="shared" si="57"/>
        <v>527.2367291621249</v>
      </c>
      <c r="O353" s="12">
        <v>4</v>
      </c>
      <c r="P353" s="17">
        <v>527.2367291621249</v>
      </c>
    </row>
    <row r="354" spans="1:16" x14ac:dyDescent="0.25">
      <c r="A354" s="128"/>
      <c r="B354" s="41">
        <v>16</v>
      </c>
      <c r="C354" s="12">
        <f t="shared" si="58"/>
        <v>17.775500000000001</v>
      </c>
      <c r="D354" s="13">
        <f t="shared" si="59"/>
        <v>2.7850000000000001</v>
      </c>
      <c r="E354" s="43">
        <f t="shared" si="53"/>
        <v>2.8849982157339822</v>
      </c>
      <c r="F354" s="10">
        <v>8.5</v>
      </c>
      <c r="G354" s="11">
        <f t="shared" si="54"/>
        <v>24.522484833738847</v>
      </c>
      <c r="H354" s="12">
        <v>2</v>
      </c>
      <c r="I354" s="13">
        <v>53.1</v>
      </c>
      <c r="J354" s="14">
        <v>2.6863000000000001</v>
      </c>
      <c r="K354" s="15">
        <f t="shared" si="55"/>
        <v>527.2367291621249</v>
      </c>
      <c r="L354" s="16">
        <v>687.26</v>
      </c>
      <c r="M354" s="107">
        <f t="shared" si="56"/>
        <v>16</v>
      </c>
      <c r="N354" s="17">
        <f t="shared" si="57"/>
        <v>527.2367291621249</v>
      </c>
      <c r="O354" s="12">
        <v>4</v>
      </c>
      <c r="P354" s="17">
        <v>527.2367291621249</v>
      </c>
    </row>
    <row r="355" spans="1:16" x14ac:dyDescent="0.25">
      <c r="A355" s="128"/>
      <c r="B355" s="41">
        <v>17</v>
      </c>
      <c r="C355" s="12">
        <f t="shared" si="58"/>
        <v>17.775500000000001</v>
      </c>
      <c r="D355" s="13">
        <f t="shared" si="59"/>
        <v>2.7850000000000001</v>
      </c>
      <c r="E355" s="43">
        <f t="shared" si="53"/>
        <v>2.8849982157339822</v>
      </c>
      <c r="F355" s="10">
        <v>8.5</v>
      </c>
      <c r="G355" s="11">
        <f t="shared" si="54"/>
        <v>24.522484833738847</v>
      </c>
      <c r="H355" s="12">
        <v>2</v>
      </c>
      <c r="I355" s="13">
        <v>53.1</v>
      </c>
      <c r="J355" s="14">
        <v>2.6863000000000001</v>
      </c>
      <c r="K355" s="15">
        <f t="shared" si="55"/>
        <v>527.2367291621249</v>
      </c>
      <c r="L355" s="16">
        <v>692.14</v>
      </c>
      <c r="M355" s="107">
        <f t="shared" si="56"/>
        <v>17</v>
      </c>
      <c r="N355" s="17">
        <f t="shared" si="57"/>
        <v>527.2367291621249</v>
      </c>
      <c r="O355" s="12">
        <v>4</v>
      </c>
      <c r="P355" s="17">
        <v>527.2367291621249</v>
      </c>
    </row>
    <row r="356" spans="1:16" x14ac:dyDescent="0.25">
      <c r="A356" s="128"/>
      <c r="B356" s="41">
        <v>18</v>
      </c>
      <c r="C356" s="12">
        <f t="shared" si="58"/>
        <v>17.775500000000001</v>
      </c>
      <c r="D356" s="13">
        <f t="shared" si="59"/>
        <v>2.7850000000000001</v>
      </c>
      <c r="E356" s="43">
        <f t="shared" si="53"/>
        <v>2.8849982157339822</v>
      </c>
      <c r="F356" s="10">
        <v>8.5</v>
      </c>
      <c r="G356" s="11">
        <f t="shared" si="54"/>
        <v>24.522484833738847</v>
      </c>
      <c r="H356" s="12">
        <v>2</v>
      </c>
      <c r="I356" s="13">
        <v>53.1</v>
      </c>
      <c r="J356" s="14">
        <v>2.6863000000000001</v>
      </c>
      <c r="K356" s="15">
        <f t="shared" si="55"/>
        <v>527.2367291621249</v>
      </c>
      <c r="L356" s="16">
        <v>666.1</v>
      </c>
      <c r="M356" s="107">
        <f t="shared" si="56"/>
        <v>18</v>
      </c>
      <c r="N356" s="17">
        <f t="shared" si="57"/>
        <v>527.2367291621249</v>
      </c>
      <c r="O356" s="12">
        <v>4</v>
      </c>
      <c r="P356" s="17">
        <v>527.2367291621249</v>
      </c>
    </row>
    <row r="357" spans="1:16" x14ac:dyDescent="0.25">
      <c r="A357" s="128"/>
      <c r="B357" s="41">
        <v>19</v>
      </c>
      <c r="C357" s="12">
        <f t="shared" si="58"/>
        <v>17.775500000000001</v>
      </c>
      <c r="D357" s="13">
        <f t="shared" si="59"/>
        <v>2.7850000000000001</v>
      </c>
      <c r="E357" s="43">
        <f t="shared" si="53"/>
        <v>2.8849982157339822</v>
      </c>
      <c r="F357" s="10">
        <v>8.5</v>
      </c>
      <c r="G357" s="11">
        <f t="shared" si="54"/>
        <v>24.522484833738847</v>
      </c>
      <c r="H357" s="12">
        <v>2</v>
      </c>
      <c r="I357" s="13">
        <v>53.1</v>
      </c>
      <c r="J357" s="14">
        <v>2.6863000000000001</v>
      </c>
      <c r="K357" s="15">
        <f t="shared" si="55"/>
        <v>527.2367291621249</v>
      </c>
      <c r="L357" s="16">
        <v>529.17999999999995</v>
      </c>
      <c r="M357" s="107">
        <f t="shared" si="56"/>
        <v>19</v>
      </c>
      <c r="N357" s="17">
        <f t="shared" si="57"/>
        <v>527.2367291621249</v>
      </c>
      <c r="O357" s="12">
        <v>4</v>
      </c>
      <c r="P357" s="17">
        <v>527.2367291621249</v>
      </c>
    </row>
    <row r="358" spans="1:16" x14ac:dyDescent="0.25">
      <c r="A358" s="128"/>
      <c r="B358" s="41">
        <v>20</v>
      </c>
      <c r="C358" s="12">
        <f t="shared" si="58"/>
        <v>17.775500000000001</v>
      </c>
      <c r="D358" s="13">
        <f t="shared" si="59"/>
        <v>2.7850000000000001</v>
      </c>
      <c r="E358" s="43">
        <f t="shared" si="53"/>
        <v>2.8849982157339822</v>
      </c>
      <c r="F358" s="10">
        <v>8.5</v>
      </c>
      <c r="G358" s="11">
        <f t="shared" si="54"/>
        <v>24.522484833738847</v>
      </c>
      <c r="H358" s="12">
        <v>2</v>
      </c>
      <c r="I358" s="13">
        <v>53.1</v>
      </c>
      <c r="J358" s="14">
        <v>2.6863000000000001</v>
      </c>
      <c r="K358" s="15">
        <f t="shared" si="55"/>
        <v>527.2367291621249</v>
      </c>
      <c r="L358" s="16">
        <v>523.20000000000005</v>
      </c>
      <c r="M358" s="107">
        <f t="shared" si="56"/>
        <v>20</v>
      </c>
      <c r="N358" s="17">
        <f t="shared" si="57"/>
        <v>0</v>
      </c>
      <c r="O358" s="12">
        <v>0</v>
      </c>
      <c r="P358" s="17">
        <v>527.2367291621249</v>
      </c>
    </row>
    <row r="359" spans="1:16" x14ac:dyDescent="0.25">
      <c r="A359" s="128"/>
      <c r="B359" s="41">
        <v>21</v>
      </c>
      <c r="C359" s="12">
        <f t="shared" si="58"/>
        <v>17.775500000000001</v>
      </c>
      <c r="D359" s="13">
        <f t="shared" si="59"/>
        <v>2.7850000000000001</v>
      </c>
      <c r="E359" s="43">
        <f t="shared" si="53"/>
        <v>2.8849982157339822</v>
      </c>
      <c r="F359" s="10">
        <v>8.5</v>
      </c>
      <c r="G359" s="11">
        <f t="shared" si="54"/>
        <v>24.522484833738847</v>
      </c>
      <c r="H359" s="12">
        <v>2</v>
      </c>
      <c r="I359" s="13">
        <v>53.1</v>
      </c>
      <c r="J359" s="14">
        <v>2.6863000000000001</v>
      </c>
      <c r="K359" s="15">
        <f t="shared" si="55"/>
        <v>527.2367291621249</v>
      </c>
      <c r="L359" s="16">
        <v>523.04999999999995</v>
      </c>
      <c r="M359" s="107">
        <f t="shared" si="56"/>
        <v>21</v>
      </c>
      <c r="N359" s="17">
        <f t="shared" si="57"/>
        <v>0</v>
      </c>
      <c r="O359" s="12">
        <v>0</v>
      </c>
      <c r="P359" s="17">
        <v>527.2367291621249</v>
      </c>
    </row>
    <row r="360" spans="1:16" x14ac:dyDescent="0.25">
      <c r="A360" s="128"/>
      <c r="B360" s="41">
        <v>22</v>
      </c>
      <c r="C360" s="12">
        <f t="shared" si="58"/>
        <v>17.775500000000001</v>
      </c>
      <c r="D360" s="13">
        <f t="shared" si="59"/>
        <v>2.7850000000000001</v>
      </c>
      <c r="E360" s="43">
        <f t="shared" si="53"/>
        <v>2.8849982157339822</v>
      </c>
      <c r="F360" s="10">
        <v>8.5</v>
      </c>
      <c r="G360" s="11">
        <f t="shared" si="54"/>
        <v>24.522484833738847</v>
      </c>
      <c r="H360" s="12">
        <v>2</v>
      </c>
      <c r="I360" s="13">
        <v>53.1</v>
      </c>
      <c r="J360" s="14">
        <v>2.6863000000000001</v>
      </c>
      <c r="K360" s="15">
        <f t="shared" si="55"/>
        <v>527.2367291621249</v>
      </c>
      <c r="L360" s="16">
        <v>688.24</v>
      </c>
      <c r="M360" s="107">
        <f t="shared" si="56"/>
        <v>22</v>
      </c>
      <c r="N360" s="17">
        <f t="shared" si="57"/>
        <v>527.2367291621249</v>
      </c>
      <c r="O360" s="12">
        <v>4</v>
      </c>
      <c r="P360" s="17">
        <v>527.2367291621249</v>
      </c>
    </row>
    <row r="361" spans="1:16" x14ac:dyDescent="0.25">
      <c r="A361" s="128"/>
      <c r="B361" s="41">
        <v>23</v>
      </c>
      <c r="C361" s="12">
        <f t="shared" si="58"/>
        <v>17.775500000000001</v>
      </c>
      <c r="D361" s="13">
        <f t="shared" si="59"/>
        <v>2.7850000000000001</v>
      </c>
      <c r="E361" s="43">
        <f t="shared" si="53"/>
        <v>2.8849982157339822</v>
      </c>
      <c r="F361" s="10">
        <v>8.5</v>
      </c>
      <c r="G361" s="11">
        <f t="shared" si="54"/>
        <v>24.522484833738847</v>
      </c>
      <c r="H361" s="12">
        <v>2</v>
      </c>
      <c r="I361" s="13">
        <v>53.1</v>
      </c>
      <c r="J361" s="14">
        <v>2.6863000000000001</v>
      </c>
      <c r="K361" s="15">
        <f t="shared" si="55"/>
        <v>527.2367291621249</v>
      </c>
      <c r="L361" s="16">
        <v>525</v>
      </c>
      <c r="M361" s="107">
        <f t="shared" si="56"/>
        <v>23</v>
      </c>
      <c r="N361" s="17">
        <f t="shared" si="57"/>
        <v>0</v>
      </c>
      <c r="O361" s="12">
        <v>0</v>
      </c>
      <c r="P361" s="17">
        <v>527.2367291621249</v>
      </c>
    </row>
    <row r="362" spans="1:16" ht="15.75" thickBot="1" x14ac:dyDescent="0.3">
      <c r="A362" s="129"/>
      <c r="B362" s="45">
        <v>24</v>
      </c>
      <c r="C362" s="18">
        <f t="shared" si="58"/>
        <v>17.775500000000001</v>
      </c>
      <c r="D362" s="19">
        <f t="shared" si="59"/>
        <v>2.7850000000000001</v>
      </c>
      <c r="E362" s="44">
        <f t="shared" si="53"/>
        <v>2.8849982157339822</v>
      </c>
      <c r="F362" s="20">
        <v>8.5</v>
      </c>
      <c r="G362" s="21">
        <f t="shared" si="54"/>
        <v>24.522484833738847</v>
      </c>
      <c r="H362" s="18">
        <v>2</v>
      </c>
      <c r="I362" s="19">
        <v>53.1</v>
      </c>
      <c r="J362" s="22">
        <v>2.6863000000000001</v>
      </c>
      <c r="K362" s="23">
        <f t="shared" si="55"/>
        <v>527.2367291621249</v>
      </c>
      <c r="L362" s="24">
        <v>469.33</v>
      </c>
      <c r="M362" s="106">
        <f t="shared" si="56"/>
        <v>24</v>
      </c>
      <c r="N362" s="25">
        <f t="shared" si="57"/>
        <v>0</v>
      </c>
      <c r="O362" s="18">
        <v>0</v>
      </c>
      <c r="P362" s="25">
        <v>527.2367291621249</v>
      </c>
    </row>
    <row r="363" spans="1:16" x14ac:dyDescent="0.25">
      <c r="A363" s="127">
        <f>A339+1</f>
        <v>42963</v>
      </c>
      <c r="B363" s="30">
        <v>1</v>
      </c>
      <c r="C363" s="31">
        <v>17.848299999999998</v>
      </c>
      <c r="D363" s="32">
        <v>2.68</v>
      </c>
      <c r="E363" s="42">
        <f t="shared" si="53"/>
        <v>2.7764505271695055</v>
      </c>
      <c r="F363" s="33">
        <v>8.5</v>
      </c>
      <c r="G363" s="34">
        <f t="shared" si="54"/>
        <v>23.599829480940798</v>
      </c>
      <c r="H363" s="35">
        <v>2</v>
      </c>
      <c r="I363" s="36">
        <v>53.1</v>
      </c>
      <c r="J363" s="37">
        <v>2.6863000000000001</v>
      </c>
      <c r="K363" s="38">
        <f t="shared" si="55"/>
        <v>512.69973652467559</v>
      </c>
      <c r="L363" s="39">
        <v>451.67</v>
      </c>
      <c r="M363" s="108">
        <f t="shared" si="56"/>
        <v>1</v>
      </c>
      <c r="N363" s="40">
        <f t="shared" si="57"/>
        <v>0</v>
      </c>
      <c r="O363" s="12">
        <v>0</v>
      </c>
      <c r="P363" s="40">
        <v>512.69973652467559</v>
      </c>
    </row>
    <row r="364" spans="1:16" x14ac:dyDescent="0.25">
      <c r="A364" s="128"/>
      <c r="B364" s="41">
        <v>2</v>
      </c>
      <c r="C364" s="12">
        <f t="shared" ref="C364:C386" si="60">C363</f>
        <v>17.848299999999998</v>
      </c>
      <c r="D364" s="13">
        <f t="shared" ref="D364:D386" si="61">D363</f>
        <v>2.68</v>
      </c>
      <c r="E364" s="43">
        <f t="shared" si="53"/>
        <v>2.7764505271695055</v>
      </c>
      <c r="F364" s="10">
        <v>8.5</v>
      </c>
      <c r="G364" s="11">
        <f t="shared" si="54"/>
        <v>23.599829480940798</v>
      </c>
      <c r="H364" s="12">
        <v>2</v>
      </c>
      <c r="I364" s="13">
        <v>53.1</v>
      </c>
      <c r="J364" s="14">
        <v>2.6863000000000001</v>
      </c>
      <c r="K364" s="15">
        <f t="shared" si="55"/>
        <v>512.69973652467559</v>
      </c>
      <c r="L364" s="16">
        <v>420.53</v>
      </c>
      <c r="M364" s="107">
        <f t="shared" si="56"/>
        <v>2</v>
      </c>
      <c r="N364" s="17">
        <f t="shared" si="57"/>
        <v>0</v>
      </c>
      <c r="O364" s="12">
        <v>0</v>
      </c>
      <c r="P364" s="17">
        <v>512.69973652467559</v>
      </c>
    </row>
    <row r="365" spans="1:16" x14ac:dyDescent="0.25">
      <c r="A365" s="128"/>
      <c r="B365" s="41">
        <v>3</v>
      </c>
      <c r="C365" s="12">
        <f t="shared" si="60"/>
        <v>17.848299999999998</v>
      </c>
      <c r="D365" s="13">
        <f t="shared" si="61"/>
        <v>2.68</v>
      </c>
      <c r="E365" s="43">
        <f t="shared" si="53"/>
        <v>2.7764505271695055</v>
      </c>
      <c r="F365" s="10">
        <v>8.5</v>
      </c>
      <c r="G365" s="11">
        <f t="shared" si="54"/>
        <v>23.599829480940798</v>
      </c>
      <c r="H365" s="12">
        <v>2</v>
      </c>
      <c r="I365" s="13">
        <v>53.1</v>
      </c>
      <c r="J365" s="14">
        <v>2.6863000000000001</v>
      </c>
      <c r="K365" s="15">
        <f t="shared" si="55"/>
        <v>512.69973652467559</v>
      </c>
      <c r="L365" s="16">
        <v>451.5</v>
      </c>
      <c r="M365" s="107">
        <f t="shared" si="56"/>
        <v>3</v>
      </c>
      <c r="N365" s="17">
        <f t="shared" si="57"/>
        <v>0</v>
      </c>
      <c r="O365" s="12">
        <v>0</v>
      </c>
      <c r="P365" s="17">
        <v>512.69973652467559</v>
      </c>
    </row>
    <row r="366" spans="1:16" x14ac:dyDescent="0.25">
      <c r="A366" s="128"/>
      <c r="B366" s="41">
        <v>4</v>
      </c>
      <c r="C366" s="12">
        <f t="shared" si="60"/>
        <v>17.848299999999998</v>
      </c>
      <c r="D366" s="13">
        <f t="shared" si="61"/>
        <v>2.68</v>
      </c>
      <c r="E366" s="43">
        <f t="shared" si="53"/>
        <v>2.7764505271695055</v>
      </c>
      <c r="F366" s="10">
        <v>8.5</v>
      </c>
      <c r="G366" s="11">
        <f t="shared" si="54"/>
        <v>23.599829480940798</v>
      </c>
      <c r="H366" s="12">
        <v>2</v>
      </c>
      <c r="I366" s="13">
        <v>53.1</v>
      </c>
      <c r="J366" s="14">
        <v>2.6863000000000001</v>
      </c>
      <c r="K366" s="15">
        <f t="shared" si="55"/>
        <v>512.69973652467559</v>
      </c>
      <c r="L366" s="16">
        <v>465.28</v>
      </c>
      <c r="M366" s="107">
        <f t="shared" si="56"/>
        <v>4</v>
      </c>
      <c r="N366" s="17">
        <f t="shared" si="57"/>
        <v>0</v>
      </c>
      <c r="O366" s="12">
        <v>0</v>
      </c>
      <c r="P366" s="17">
        <v>512.69973652467559</v>
      </c>
    </row>
    <row r="367" spans="1:16" x14ac:dyDescent="0.25">
      <c r="A367" s="128"/>
      <c r="B367" s="41">
        <v>5</v>
      </c>
      <c r="C367" s="12">
        <f t="shared" si="60"/>
        <v>17.848299999999998</v>
      </c>
      <c r="D367" s="13">
        <f t="shared" si="61"/>
        <v>2.68</v>
      </c>
      <c r="E367" s="43">
        <f t="shared" si="53"/>
        <v>2.7764505271695055</v>
      </c>
      <c r="F367" s="10">
        <v>8.5</v>
      </c>
      <c r="G367" s="11">
        <f t="shared" si="54"/>
        <v>23.599829480940798</v>
      </c>
      <c r="H367" s="12">
        <v>2</v>
      </c>
      <c r="I367" s="13">
        <v>53.1</v>
      </c>
      <c r="J367" s="14">
        <v>2.6863000000000001</v>
      </c>
      <c r="K367" s="15">
        <f t="shared" si="55"/>
        <v>512.69973652467559</v>
      </c>
      <c r="L367" s="16">
        <v>451.49</v>
      </c>
      <c r="M367" s="107">
        <f t="shared" si="56"/>
        <v>5</v>
      </c>
      <c r="N367" s="17">
        <f t="shared" si="57"/>
        <v>0</v>
      </c>
      <c r="O367" s="12">
        <v>0</v>
      </c>
      <c r="P367" s="17">
        <v>512.69973652467559</v>
      </c>
    </row>
    <row r="368" spans="1:16" x14ac:dyDescent="0.25">
      <c r="A368" s="128"/>
      <c r="B368" s="41">
        <v>6</v>
      </c>
      <c r="C368" s="12">
        <f t="shared" si="60"/>
        <v>17.848299999999998</v>
      </c>
      <c r="D368" s="13">
        <f t="shared" si="61"/>
        <v>2.68</v>
      </c>
      <c r="E368" s="43">
        <f t="shared" si="53"/>
        <v>2.7764505271695055</v>
      </c>
      <c r="F368" s="10">
        <v>8.5</v>
      </c>
      <c r="G368" s="11">
        <f t="shared" si="54"/>
        <v>23.599829480940798</v>
      </c>
      <c r="H368" s="12">
        <v>2</v>
      </c>
      <c r="I368" s="13">
        <v>53.1</v>
      </c>
      <c r="J368" s="14">
        <v>2.6863000000000001</v>
      </c>
      <c r="K368" s="15">
        <f t="shared" si="55"/>
        <v>512.69973652467559</v>
      </c>
      <c r="L368" s="16">
        <v>460.19</v>
      </c>
      <c r="M368" s="107">
        <f t="shared" si="56"/>
        <v>6</v>
      </c>
      <c r="N368" s="17">
        <f t="shared" si="57"/>
        <v>0</v>
      </c>
      <c r="O368" s="12">
        <v>0</v>
      </c>
      <c r="P368" s="17">
        <v>512.69973652467559</v>
      </c>
    </row>
    <row r="369" spans="1:16" x14ac:dyDescent="0.25">
      <c r="A369" s="128"/>
      <c r="B369" s="41">
        <v>7</v>
      </c>
      <c r="C369" s="12">
        <f t="shared" si="60"/>
        <v>17.848299999999998</v>
      </c>
      <c r="D369" s="13">
        <f t="shared" si="61"/>
        <v>2.68</v>
      </c>
      <c r="E369" s="43">
        <f t="shared" si="53"/>
        <v>2.7764505271695055</v>
      </c>
      <c r="F369" s="10">
        <v>8.5</v>
      </c>
      <c r="G369" s="11">
        <f t="shared" si="54"/>
        <v>23.599829480940798</v>
      </c>
      <c r="H369" s="12">
        <v>2</v>
      </c>
      <c r="I369" s="13">
        <v>53.1</v>
      </c>
      <c r="J369" s="14">
        <v>2.6863000000000001</v>
      </c>
      <c r="K369" s="15">
        <f t="shared" si="55"/>
        <v>512.69973652467559</v>
      </c>
      <c r="L369" s="16">
        <v>461.55</v>
      </c>
      <c r="M369" s="107">
        <f t="shared" si="56"/>
        <v>7</v>
      </c>
      <c r="N369" s="17">
        <f t="shared" si="57"/>
        <v>0</v>
      </c>
      <c r="O369" s="12">
        <v>0</v>
      </c>
      <c r="P369" s="17">
        <v>512.69973652467559</v>
      </c>
    </row>
    <row r="370" spans="1:16" x14ac:dyDescent="0.25">
      <c r="A370" s="128"/>
      <c r="B370" s="41">
        <v>8</v>
      </c>
      <c r="C370" s="12">
        <f t="shared" si="60"/>
        <v>17.848299999999998</v>
      </c>
      <c r="D370" s="13">
        <f t="shared" si="61"/>
        <v>2.68</v>
      </c>
      <c r="E370" s="43">
        <f t="shared" si="53"/>
        <v>2.7764505271695055</v>
      </c>
      <c r="F370" s="10">
        <v>8.5</v>
      </c>
      <c r="G370" s="11">
        <f t="shared" si="54"/>
        <v>23.599829480940798</v>
      </c>
      <c r="H370" s="12">
        <v>2</v>
      </c>
      <c r="I370" s="13">
        <v>53.1</v>
      </c>
      <c r="J370" s="14">
        <v>2.6863000000000001</v>
      </c>
      <c r="K370" s="15">
        <f t="shared" si="55"/>
        <v>512.69973652467559</v>
      </c>
      <c r="L370" s="16">
        <v>468.2</v>
      </c>
      <c r="M370" s="107">
        <f t="shared" si="56"/>
        <v>8</v>
      </c>
      <c r="N370" s="17">
        <f t="shared" si="57"/>
        <v>0</v>
      </c>
      <c r="O370" s="12">
        <v>0</v>
      </c>
      <c r="P370" s="17">
        <v>512.69973652467559</v>
      </c>
    </row>
    <row r="371" spans="1:16" x14ac:dyDescent="0.25">
      <c r="A371" s="128"/>
      <c r="B371" s="41">
        <v>9</v>
      </c>
      <c r="C371" s="12">
        <f t="shared" si="60"/>
        <v>17.848299999999998</v>
      </c>
      <c r="D371" s="13">
        <f t="shared" si="61"/>
        <v>2.68</v>
      </c>
      <c r="E371" s="43">
        <f t="shared" si="53"/>
        <v>2.7764505271695055</v>
      </c>
      <c r="F371" s="10">
        <v>8.5</v>
      </c>
      <c r="G371" s="11">
        <f t="shared" si="54"/>
        <v>23.599829480940798</v>
      </c>
      <c r="H371" s="12">
        <v>2</v>
      </c>
      <c r="I371" s="13">
        <v>53.1</v>
      </c>
      <c r="J371" s="14">
        <v>2.6863000000000001</v>
      </c>
      <c r="K371" s="15">
        <f t="shared" si="55"/>
        <v>512.69973652467559</v>
      </c>
      <c r="L371" s="16">
        <v>435.07</v>
      </c>
      <c r="M371" s="107">
        <f t="shared" si="56"/>
        <v>9</v>
      </c>
      <c r="N371" s="17">
        <f t="shared" si="57"/>
        <v>0</v>
      </c>
      <c r="O371" s="12">
        <v>0</v>
      </c>
      <c r="P371" s="17">
        <v>512.69973652467559</v>
      </c>
    </row>
    <row r="372" spans="1:16" x14ac:dyDescent="0.25">
      <c r="A372" s="128"/>
      <c r="B372" s="41">
        <v>10</v>
      </c>
      <c r="C372" s="12">
        <f t="shared" si="60"/>
        <v>17.848299999999998</v>
      </c>
      <c r="D372" s="13">
        <f t="shared" si="61"/>
        <v>2.68</v>
      </c>
      <c r="E372" s="43">
        <f t="shared" si="53"/>
        <v>2.7764505271695055</v>
      </c>
      <c r="F372" s="10">
        <v>8.5</v>
      </c>
      <c r="G372" s="11">
        <f t="shared" si="54"/>
        <v>23.599829480940798</v>
      </c>
      <c r="H372" s="12">
        <v>2</v>
      </c>
      <c r="I372" s="13">
        <v>53.1</v>
      </c>
      <c r="J372" s="14">
        <v>2.6863000000000001</v>
      </c>
      <c r="K372" s="15">
        <f t="shared" si="55"/>
        <v>512.69973652467559</v>
      </c>
      <c r="L372" s="16">
        <v>466.71</v>
      </c>
      <c r="M372" s="107">
        <f t="shared" si="56"/>
        <v>10</v>
      </c>
      <c r="N372" s="17">
        <f t="shared" si="57"/>
        <v>0</v>
      </c>
      <c r="O372" s="12">
        <v>0</v>
      </c>
      <c r="P372" s="17">
        <v>512.69973652467559</v>
      </c>
    </row>
    <row r="373" spans="1:16" x14ac:dyDescent="0.25">
      <c r="A373" s="128"/>
      <c r="B373" s="41">
        <v>11</v>
      </c>
      <c r="C373" s="12">
        <f t="shared" si="60"/>
        <v>17.848299999999998</v>
      </c>
      <c r="D373" s="13">
        <f t="shared" si="61"/>
        <v>2.68</v>
      </c>
      <c r="E373" s="43">
        <f t="shared" si="53"/>
        <v>2.7764505271695055</v>
      </c>
      <c r="F373" s="10">
        <v>8.5</v>
      </c>
      <c r="G373" s="11">
        <f t="shared" si="54"/>
        <v>23.599829480940798</v>
      </c>
      <c r="H373" s="12">
        <v>2</v>
      </c>
      <c r="I373" s="13">
        <v>53.1</v>
      </c>
      <c r="J373" s="14">
        <v>2.6863000000000001</v>
      </c>
      <c r="K373" s="15">
        <f t="shared" si="55"/>
        <v>512.69973652467559</v>
      </c>
      <c r="L373" s="16">
        <v>521.09</v>
      </c>
      <c r="M373" s="107">
        <f t="shared" si="56"/>
        <v>11</v>
      </c>
      <c r="N373" s="17">
        <f t="shared" si="57"/>
        <v>512.69973652467559</v>
      </c>
      <c r="O373" s="12">
        <v>4</v>
      </c>
      <c r="P373" s="17">
        <v>512.69973652467559</v>
      </c>
    </row>
    <row r="374" spans="1:16" x14ac:dyDescent="0.25">
      <c r="A374" s="128"/>
      <c r="B374" s="41">
        <v>12</v>
      </c>
      <c r="C374" s="12">
        <f t="shared" si="60"/>
        <v>17.848299999999998</v>
      </c>
      <c r="D374" s="13">
        <f t="shared" si="61"/>
        <v>2.68</v>
      </c>
      <c r="E374" s="43">
        <f t="shared" si="53"/>
        <v>2.7764505271695055</v>
      </c>
      <c r="F374" s="10">
        <v>8.5</v>
      </c>
      <c r="G374" s="11">
        <f t="shared" si="54"/>
        <v>23.599829480940798</v>
      </c>
      <c r="H374" s="12">
        <v>2</v>
      </c>
      <c r="I374" s="13">
        <v>53.1</v>
      </c>
      <c r="J374" s="14">
        <v>2.6863000000000001</v>
      </c>
      <c r="K374" s="15">
        <f t="shared" si="55"/>
        <v>512.69973652467559</v>
      </c>
      <c r="L374" s="16">
        <v>659.56</v>
      </c>
      <c r="M374" s="107">
        <f t="shared" si="56"/>
        <v>12</v>
      </c>
      <c r="N374" s="17">
        <f t="shared" si="57"/>
        <v>512.69973652467559</v>
      </c>
      <c r="O374" s="12">
        <v>4</v>
      </c>
      <c r="P374" s="17">
        <v>512.69973652467559</v>
      </c>
    </row>
    <row r="375" spans="1:16" x14ac:dyDescent="0.25">
      <c r="A375" s="128"/>
      <c r="B375" s="41">
        <v>13</v>
      </c>
      <c r="C375" s="12">
        <f t="shared" si="60"/>
        <v>17.848299999999998</v>
      </c>
      <c r="D375" s="13">
        <f t="shared" si="61"/>
        <v>2.68</v>
      </c>
      <c r="E375" s="43">
        <f t="shared" si="53"/>
        <v>2.7764505271695055</v>
      </c>
      <c r="F375" s="10">
        <v>8.5</v>
      </c>
      <c r="G375" s="11">
        <f t="shared" si="54"/>
        <v>23.599829480940798</v>
      </c>
      <c r="H375" s="12">
        <v>2</v>
      </c>
      <c r="I375" s="13">
        <v>53.1</v>
      </c>
      <c r="J375" s="14">
        <v>2.6863000000000001</v>
      </c>
      <c r="K375" s="15">
        <f t="shared" si="55"/>
        <v>512.69973652467559</v>
      </c>
      <c r="L375" s="16">
        <v>689.47</v>
      </c>
      <c r="M375" s="107">
        <f t="shared" si="56"/>
        <v>13</v>
      </c>
      <c r="N375" s="17">
        <f t="shared" si="57"/>
        <v>512.69973652467559</v>
      </c>
      <c r="O375" s="12">
        <v>4</v>
      </c>
      <c r="P375" s="17">
        <v>512.69973652467559</v>
      </c>
    </row>
    <row r="376" spans="1:16" x14ac:dyDescent="0.25">
      <c r="A376" s="128"/>
      <c r="B376" s="41">
        <v>14</v>
      </c>
      <c r="C376" s="12">
        <f t="shared" si="60"/>
        <v>17.848299999999998</v>
      </c>
      <c r="D376" s="13">
        <f t="shared" si="61"/>
        <v>2.68</v>
      </c>
      <c r="E376" s="43">
        <f t="shared" si="53"/>
        <v>2.7764505271695055</v>
      </c>
      <c r="F376" s="10">
        <v>8.5</v>
      </c>
      <c r="G376" s="11">
        <f t="shared" si="54"/>
        <v>23.599829480940798</v>
      </c>
      <c r="H376" s="12">
        <v>2</v>
      </c>
      <c r="I376" s="13">
        <v>53.1</v>
      </c>
      <c r="J376" s="14">
        <v>2.6863000000000001</v>
      </c>
      <c r="K376" s="15">
        <f t="shared" si="55"/>
        <v>512.69973652467559</v>
      </c>
      <c r="L376" s="16">
        <v>632.29</v>
      </c>
      <c r="M376" s="107">
        <f t="shared" si="56"/>
        <v>14</v>
      </c>
      <c r="N376" s="17">
        <f t="shared" si="57"/>
        <v>512.69973652467559</v>
      </c>
      <c r="O376" s="12">
        <v>4</v>
      </c>
      <c r="P376" s="17">
        <v>512.69973652467559</v>
      </c>
    </row>
    <row r="377" spans="1:16" x14ac:dyDescent="0.25">
      <c r="A377" s="128"/>
      <c r="B377" s="41">
        <v>15</v>
      </c>
      <c r="C377" s="12">
        <f t="shared" si="60"/>
        <v>17.848299999999998</v>
      </c>
      <c r="D377" s="13">
        <f t="shared" si="61"/>
        <v>2.68</v>
      </c>
      <c r="E377" s="43">
        <f t="shared" si="53"/>
        <v>2.7764505271695055</v>
      </c>
      <c r="F377" s="10">
        <v>8.5</v>
      </c>
      <c r="G377" s="11">
        <f t="shared" si="54"/>
        <v>23.599829480940798</v>
      </c>
      <c r="H377" s="12">
        <v>2</v>
      </c>
      <c r="I377" s="13">
        <v>53.1</v>
      </c>
      <c r="J377" s="14">
        <v>2.6863000000000001</v>
      </c>
      <c r="K377" s="15">
        <f t="shared" si="55"/>
        <v>512.69973652467559</v>
      </c>
      <c r="L377" s="16">
        <v>632.39</v>
      </c>
      <c r="M377" s="107">
        <f t="shared" si="56"/>
        <v>15</v>
      </c>
      <c r="N377" s="17">
        <f t="shared" si="57"/>
        <v>512.69973652467559</v>
      </c>
      <c r="O377" s="12">
        <v>4</v>
      </c>
      <c r="P377" s="17">
        <v>512.69973652467559</v>
      </c>
    </row>
    <row r="378" spans="1:16" x14ac:dyDescent="0.25">
      <c r="A378" s="128"/>
      <c r="B378" s="41">
        <v>16</v>
      </c>
      <c r="C378" s="12">
        <f t="shared" si="60"/>
        <v>17.848299999999998</v>
      </c>
      <c r="D378" s="13">
        <f t="shared" si="61"/>
        <v>2.68</v>
      </c>
      <c r="E378" s="43">
        <f t="shared" si="53"/>
        <v>2.7764505271695055</v>
      </c>
      <c r="F378" s="10">
        <v>8.5</v>
      </c>
      <c r="G378" s="11">
        <f t="shared" si="54"/>
        <v>23.599829480940798</v>
      </c>
      <c r="H378" s="12">
        <v>2</v>
      </c>
      <c r="I378" s="13">
        <v>53.1</v>
      </c>
      <c r="J378" s="14">
        <v>2.6863000000000001</v>
      </c>
      <c r="K378" s="15">
        <f t="shared" si="55"/>
        <v>512.69973652467559</v>
      </c>
      <c r="L378" s="16">
        <v>677.79</v>
      </c>
      <c r="M378" s="107">
        <f t="shared" si="56"/>
        <v>16</v>
      </c>
      <c r="N378" s="17">
        <f t="shared" si="57"/>
        <v>512.69973652467559</v>
      </c>
      <c r="O378" s="12">
        <v>4</v>
      </c>
      <c r="P378" s="17">
        <v>512.69973652467559</v>
      </c>
    </row>
    <row r="379" spans="1:16" x14ac:dyDescent="0.25">
      <c r="A379" s="128"/>
      <c r="B379" s="41">
        <v>17</v>
      </c>
      <c r="C379" s="12">
        <f t="shared" si="60"/>
        <v>17.848299999999998</v>
      </c>
      <c r="D379" s="13">
        <f t="shared" si="61"/>
        <v>2.68</v>
      </c>
      <c r="E379" s="43">
        <f t="shared" si="53"/>
        <v>2.7764505271695055</v>
      </c>
      <c r="F379" s="10">
        <v>8.5</v>
      </c>
      <c r="G379" s="11">
        <f t="shared" si="54"/>
        <v>23.599829480940798</v>
      </c>
      <c r="H379" s="12">
        <v>2</v>
      </c>
      <c r="I379" s="13">
        <v>53.1</v>
      </c>
      <c r="J379" s="14">
        <v>2.6863000000000001</v>
      </c>
      <c r="K379" s="15">
        <f t="shared" si="55"/>
        <v>512.69973652467559</v>
      </c>
      <c r="L379" s="16">
        <v>662.24</v>
      </c>
      <c r="M379" s="107">
        <f t="shared" si="56"/>
        <v>17</v>
      </c>
      <c r="N379" s="17">
        <f t="shared" si="57"/>
        <v>512.69973652467559</v>
      </c>
      <c r="O379" s="12">
        <v>4</v>
      </c>
      <c r="P379" s="17">
        <v>512.69973652467559</v>
      </c>
    </row>
    <row r="380" spans="1:16" x14ac:dyDescent="0.25">
      <c r="A380" s="128"/>
      <c r="B380" s="41">
        <v>18</v>
      </c>
      <c r="C380" s="12">
        <f t="shared" si="60"/>
        <v>17.848299999999998</v>
      </c>
      <c r="D380" s="13">
        <f t="shared" si="61"/>
        <v>2.68</v>
      </c>
      <c r="E380" s="43">
        <f t="shared" si="53"/>
        <v>2.7764505271695055</v>
      </c>
      <c r="F380" s="10">
        <v>8.5</v>
      </c>
      <c r="G380" s="11">
        <f t="shared" si="54"/>
        <v>23.599829480940798</v>
      </c>
      <c r="H380" s="12">
        <v>2</v>
      </c>
      <c r="I380" s="13">
        <v>53.1</v>
      </c>
      <c r="J380" s="14">
        <v>2.6863000000000001</v>
      </c>
      <c r="K380" s="15">
        <f t="shared" si="55"/>
        <v>512.69973652467559</v>
      </c>
      <c r="L380" s="16">
        <v>516.20000000000005</v>
      </c>
      <c r="M380" s="107">
        <f t="shared" si="56"/>
        <v>18</v>
      </c>
      <c r="N380" s="17">
        <f t="shared" si="57"/>
        <v>512.69973652467559</v>
      </c>
      <c r="O380" s="12">
        <v>4</v>
      </c>
      <c r="P380" s="17">
        <v>512.69973652467559</v>
      </c>
    </row>
    <row r="381" spans="1:16" x14ac:dyDescent="0.25">
      <c r="A381" s="128"/>
      <c r="B381" s="41">
        <v>19</v>
      </c>
      <c r="C381" s="12">
        <f t="shared" si="60"/>
        <v>17.848299999999998</v>
      </c>
      <c r="D381" s="13">
        <f t="shared" si="61"/>
        <v>2.68</v>
      </c>
      <c r="E381" s="43">
        <f t="shared" si="53"/>
        <v>2.7764505271695055</v>
      </c>
      <c r="F381" s="10">
        <v>8.5</v>
      </c>
      <c r="G381" s="11">
        <f t="shared" si="54"/>
        <v>23.599829480940798</v>
      </c>
      <c r="H381" s="12">
        <v>2</v>
      </c>
      <c r="I381" s="13">
        <v>53.1</v>
      </c>
      <c r="J381" s="14">
        <v>2.6863000000000001</v>
      </c>
      <c r="K381" s="15">
        <f t="shared" si="55"/>
        <v>512.69973652467559</v>
      </c>
      <c r="L381" s="16">
        <v>679.52</v>
      </c>
      <c r="M381" s="107">
        <f t="shared" si="56"/>
        <v>19</v>
      </c>
      <c r="N381" s="17">
        <f t="shared" si="57"/>
        <v>512.69973652467559</v>
      </c>
      <c r="O381" s="12">
        <v>4</v>
      </c>
      <c r="P381" s="17">
        <v>512.69973652467559</v>
      </c>
    </row>
    <row r="382" spans="1:16" x14ac:dyDescent="0.25">
      <c r="A382" s="128"/>
      <c r="B382" s="41">
        <v>20</v>
      </c>
      <c r="C382" s="12">
        <f t="shared" si="60"/>
        <v>17.848299999999998</v>
      </c>
      <c r="D382" s="13">
        <f t="shared" si="61"/>
        <v>2.68</v>
      </c>
      <c r="E382" s="43">
        <f t="shared" si="53"/>
        <v>2.7764505271695055</v>
      </c>
      <c r="F382" s="10">
        <v>8.5</v>
      </c>
      <c r="G382" s="11">
        <f t="shared" si="54"/>
        <v>23.599829480940798</v>
      </c>
      <c r="H382" s="12">
        <v>2</v>
      </c>
      <c r="I382" s="13">
        <v>53.1</v>
      </c>
      <c r="J382" s="14">
        <v>2.6863000000000001</v>
      </c>
      <c r="K382" s="15">
        <f t="shared" si="55"/>
        <v>512.69973652467559</v>
      </c>
      <c r="L382" s="16">
        <v>689.1</v>
      </c>
      <c r="M382" s="107">
        <f t="shared" si="56"/>
        <v>20</v>
      </c>
      <c r="N382" s="17">
        <f t="shared" si="57"/>
        <v>512.69973652467559</v>
      </c>
      <c r="O382" s="12">
        <v>4</v>
      </c>
      <c r="P382" s="17">
        <v>512.69973652467559</v>
      </c>
    </row>
    <row r="383" spans="1:16" x14ac:dyDescent="0.25">
      <c r="A383" s="128"/>
      <c r="B383" s="41">
        <v>21</v>
      </c>
      <c r="C383" s="12">
        <f t="shared" si="60"/>
        <v>17.848299999999998</v>
      </c>
      <c r="D383" s="13">
        <f t="shared" si="61"/>
        <v>2.68</v>
      </c>
      <c r="E383" s="43">
        <f t="shared" si="53"/>
        <v>2.7764505271695055</v>
      </c>
      <c r="F383" s="10">
        <v>8.5</v>
      </c>
      <c r="G383" s="11">
        <f t="shared" si="54"/>
        <v>23.599829480940798</v>
      </c>
      <c r="H383" s="12">
        <v>2</v>
      </c>
      <c r="I383" s="13">
        <v>53.1</v>
      </c>
      <c r="J383" s="14">
        <v>2.6863000000000001</v>
      </c>
      <c r="K383" s="15">
        <f t="shared" si="55"/>
        <v>512.69973652467559</v>
      </c>
      <c r="L383" s="16">
        <v>632.75</v>
      </c>
      <c r="M383" s="107">
        <f t="shared" si="56"/>
        <v>21</v>
      </c>
      <c r="N383" s="17">
        <f t="shared" si="57"/>
        <v>512.69973652467559</v>
      </c>
      <c r="O383" s="12">
        <v>4</v>
      </c>
      <c r="P383" s="17">
        <v>512.69973652467559</v>
      </c>
    </row>
    <row r="384" spans="1:16" x14ac:dyDescent="0.25">
      <c r="A384" s="128"/>
      <c r="B384" s="41">
        <v>22</v>
      </c>
      <c r="C384" s="12">
        <f t="shared" si="60"/>
        <v>17.848299999999998</v>
      </c>
      <c r="D384" s="13">
        <f t="shared" si="61"/>
        <v>2.68</v>
      </c>
      <c r="E384" s="43">
        <f t="shared" si="53"/>
        <v>2.7764505271695055</v>
      </c>
      <c r="F384" s="10">
        <v>8.5</v>
      </c>
      <c r="G384" s="11">
        <f t="shared" si="54"/>
        <v>23.599829480940798</v>
      </c>
      <c r="H384" s="12">
        <v>2</v>
      </c>
      <c r="I384" s="13">
        <v>53.1</v>
      </c>
      <c r="J384" s="14">
        <v>2.6863000000000001</v>
      </c>
      <c r="K384" s="15">
        <f t="shared" si="55"/>
        <v>512.69973652467559</v>
      </c>
      <c r="L384" s="16">
        <v>501.05</v>
      </c>
      <c r="M384" s="107">
        <f t="shared" si="56"/>
        <v>22</v>
      </c>
      <c r="N384" s="17">
        <f t="shared" si="57"/>
        <v>0</v>
      </c>
      <c r="O384" s="12">
        <v>0</v>
      </c>
      <c r="P384" s="17">
        <v>512.69973652467559</v>
      </c>
    </row>
    <row r="385" spans="1:16" x14ac:dyDescent="0.25">
      <c r="A385" s="128"/>
      <c r="B385" s="41">
        <v>23</v>
      </c>
      <c r="C385" s="12">
        <f t="shared" si="60"/>
        <v>17.848299999999998</v>
      </c>
      <c r="D385" s="13">
        <f t="shared" si="61"/>
        <v>2.68</v>
      </c>
      <c r="E385" s="43">
        <f t="shared" si="53"/>
        <v>2.7764505271695055</v>
      </c>
      <c r="F385" s="10">
        <v>8.5</v>
      </c>
      <c r="G385" s="11">
        <f t="shared" si="54"/>
        <v>23.599829480940798</v>
      </c>
      <c r="H385" s="12">
        <v>2</v>
      </c>
      <c r="I385" s="13">
        <v>53.1</v>
      </c>
      <c r="J385" s="14">
        <v>2.6863000000000001</v>
      </c>
      <c r="K385" s="15">
        <f t="shared" si="55"/>
        <v>512.69973652467559</v>
      </c>
      <c r="L385" s="16">
        <v>635.01</v>
      </c>
      <c r="M385" s="107">
        <f t="shared" si="56"/>
        <v>23</v>
      </c>
      <c r="N385" s="17">
        <f t="shared" si="57"/>
        <v>512.69973652467559</v>
      </c>
      <c r="O385" s="12">
        <v>4</v>
      </c>
      <c r="P385" s="17">
        <v>512.69973652467559</v>
      </c>
    </row>
    <row r="386" spans="1:16" ht="15.75" thickBot="1" x14ac:dyDescent="0.3">
      <c r="A386" s="129"/>
      <c r="B386" s="45">
        <v>24</v>
      </c>
      <c r="C386" s="18">
        <f t="shared" si="60"/>
        <v>17.848299999999998</v>
      </c>
      <c r="D386" s="19">
        <f t="shared" si="61"/>
        <v>2.68</v>
      </c>
      <c r="E386" s="44">
        <f t="shared" si="53"/>
        <v>2.7764505271695055</v>
      </c>
      <c r="F386" s="20">
        <v>8.5</v>
      </c>
      <c r="G386" s="21">
        <f t="shared" si="54"/>
        <v>23.599829480940798</v>
      </c>
      <c r="H386" s="18">
        <v>2</v>
      </c>
      <c r="I386" s="19">
        <v>53.1</v>
      </c>
      <c r="J386" s="22">
        <v>2.6863000000000001</v>
      </c>
      <c r="K386" s="23">
        <f t="shared" si="55"/>
        <v>512.69973652467559</v>
      </c>
      <c r="L386" s="24">
        <v>474.14</v>
      </c>
      <c r="M386" s="106">
        <f t="shared" si="56"/>
        <v>24</v>
      </c>
      <c r="N386" s="25">
        <f t="shared" si="57"/>
        <v>0</v>
      </c>
      <c r="O386" s="18">
        <v>0</v>
      </c>
      <c r="P386" s="25">
        <v>512.69973652467559</v>
      </c>
    </row>
    <row r="387" spans="1:16" x14ac:dyDescent="0.25">
      <c r="A387" s="127">
        <f>A363+1</f>
        <v>42964</v>
      </c>
      <c r="B387" s="30">
        <v>1</v>
      </c>
      <c r="C387" s="31">
        <v>17.716000000000001</v>
      </c>
      <c r="D387" s="32">
        <v>2.65</v>
      </c>
      <c r="E387" s="42">
        <f t="shared" ref="E387:E450" si="62">(D387*102%)+0.0059+(D387/(1-1.36%)-D387)</f>
        <v>2.7454369018653688</v>
      </c>
      <c r="F387" s="33">
        <v>8.5</v>
      </c>
      <c r="G387" s="34">
        <f t="shared" ref="G387:G450" si="63">F387*E387</f>
        <v>23.336213665855635</v>
      </c>
      <c r="H387" s="35">
        <v>2</v>
      </c>
      <c r="I387" s="36">
        <v>53.1</v>
      </c>
      <c r="J387" s="37">
        <v>2.6863000000000001</v>
      </c>
      <c r="K387" s="38">
        <f t="shared" ref="K387:K450" si="64">(G387+H387)*C387+I387+J387</f>
        <v>504.64266130429849</v>
      </c>
      <c r="L387" s="39">
        <v>448.43</v>
      </c>
      <c r="M387" s="108">
        <f t="shared" ref="M387:M450" si="65">B387</f>
        <v>1</v>
      </c>
      <c r="N387" s="40">
        <f t="shared" ref="N387:N450" si="66">IF(L387&lt;K387,0,K387)</f>
        <v>0</v>
      </c>
      <c r="O387" s="12">
        <v>0</v>
      </c>
      <c r="P387" s="40">
        <v>504.64</v>
      </c>
    </row>
    <row r="388" spans="1:16" x14ac:dyDescent="0.25">
      <c r="A388" s="128"/>
      <c r="B388" s="41">
        <v>2</v>
      </c>
      <c r="C388" s="12">
        <f t="shared" ref="C388:C410" si="67">C387</f>
        <v>17.716000000000001</v>
      </c>
      <c r="D388" s="13">
        <f t="shared" ref="D388:D410" si="68">D387</f>
        <v>2.65</v>
      </c>
      <c r="E388" s="43">
        <f t="shared" si="62"/>
        <v>2.7454369018653688</v>
      </c>
      <c r="F388" s="10">
        <v>8.5</v>
      </c>
      <c r="G388" s="11">
        <f t="shared" si="63"/>
        <v>23.336213665855635</v>
      </c>
      <c r="H388" s="12">
        <v>2</v>
      </c>
      <c r="I388" s="13">
        <v>53.1</v>
      </c>
      <c r="J388" s="14">
        <v>2.6863000000000001</v>
      </c>
      <c r="K388" s="15">
        <f t="shared" si="64"/>
        <v>504.64266130429849</v>
      </c>
      <c r="L388" s="16">
        <v>456.92</v>
      </c>
      <c r="M388" s="107">
        <f t="shared" si="65"/>
        <v>2</v>
      </c>
      <c r="N388" s="17">
        <f t="shared" si="66"/>
        <v>0</v>
      </c>
      <c r="O388" s="12">
        <v>0</v>
      </c>
      <c r="P388" s="17">
        <v>504.64</v>
      </c>
    </row>
    <row r="389" spans="1:16" x14ac:dyDescent="0.25">
      <c r="A389" s="128"/>
      <c r="B389" s="41">
        <v>3</v>
      </c>
      <c r="C389" s="12">
        <f t="shared" si="67"/>
        <v>17.716000000000001</v>
      </c>
      <c r="D389" s="13">
        <f t="shared" si="68"/>
        <v>2.65</v>
      </c>
      <c r="E389" s="43">
        <f t="shared" si="62"/>
        <v>2.7454369018653688</v>
      </c>
      <c r="F389" s="10">
        <v>8.5</v>
      </c>
      <c r="G389" s="11">
        <f t="shared" si="63"/>
        <v>23.336213665855635</v>
      </c>
      <c r="H389" s="12">
        <v>2</v>
      </c>
      <c r="I389" s="13">
        <v>53.1</v>
      </c>
      <c r="J389" s="14">
        <v>2.6863000000000001</v>
      </c>
      <c r="K389" s="15">
        <f t="shared" si="64"/>
        <v>504.64266130429849</v>
      </c>
      <c r="L389" s="16">
        <v>458.65</v>
      </c>
      <c r="M389" s="107">
        <f t="shared" si="65"/>
        <v>3</v>
      </c>
      <c r="N389" s="17">
        <f t="shared" si="66"/>
        <v>0</v>
      </c>
      <c r="O389" s="12">
        <v>0</v>
      </c>
      <c r="P389" s="17">
        <v>504.64</v>
      </c>
    </row>
    <row r="390" spans="1:16" x14ac:dyDescent="0.25">
      <c r="A390" s="128"/>
      <c r="B390" s="41">
        <v>4</v>
      </c>
      <c r="C390" s="12">
        <f t="shared" si="67"/>
        <v>17.716000000000001</v>
      </c>
      <c r="D390" s="13">
        <f t="shared" si="68"/>
        <v>2.65</v>
      </c>
      <c r="E390" s="43">
        <f t="shared" si="62"/>
        <v>2.7454369018653688</v>
      </c>
      <c r="F390" s="10">
        <v>8.5</v>
      </c>
      <c r="G390" s="11">
        <f t="shared" si="63"/>
        <v>23.336213665855635</v>
      </c>
      <c r="H390" s="12">
        <v>2</v>
      </c>
      <c r="I390" s="13">
        <v>53.1</v>
      </c>
      <c r="J390" s="14">
        <v>2.6863000000000001</v>
      </c>
      <c r="K390" s="15">
        <f t="shared" si="64"/>
        <v>504.64266130429849</v>
      </c>
      <c r="L390" s="16">
        <v>452.67</v>
      </c>
      <c r="M390" s="107">
        <f t="shared" si="65"/>
        <v>4</v>
      </c>
      <c r="N390" s="17">
        <f t="shared" si="66"/>
        <v>0</v>
      </c>
      <c r="O390" s="12">
        <v>0</v>
      </c>
      <c r="P390" s="17">
        <v>504.64</v>
      </c>
    </row>
    <row r="391" spans="1:16" x14ac:dyDescent="0.25">
      <c r="A391" s="128"/>
      <c r="B391" s="41">
        <v>5</v>
      </c>
      <c r="C391" s="12">
        <f t="shared" si="67"/>
        <v>17.716000000000001</v>
      </c>
      <c r="D391" s="13">
        <f t="shared" si="68"/>
        <v>2.65</v>
      </c>
      <c r="E391" s="43">
        <f t="shared" si="62"/>
        <v>2.7454369018653688</v>
      </c>
      <c r="F391" s="10">
        <v>8.5</v>
      </c>
      <c r="G391" s="11">
        <f t="shared" si="63"/>
        <v>23.336213665855635</v>
      </c>
      <c r="H391" s="12">
        <v>2</v>
      </c>
      <c r="I391" s="13">
        <v>53.1</v>
      </c>
      <c r="J391" s="14">
        <v>2.6863000000000001</v>
      </c>
      <c r="K391" s="15">
        <f t="shared" si="64"/>
        <v>504.64266130429849</v>
      </c>
      <c r="L391" s="16">
        <v>488.3</v>
      </c>
      <c r="M391" s="107">
        <f t="shared" si="65"/>
        <v>5</v>
      </c>
      <c r="N391" s="17">
        <f t="shared" si="66"/>
        <v>0</v>
      </c>
      <c r="O391" s="12">
        <v>0</v>
      </c>
      <c r="P391" s="17">
        <v>504.64</v>
      </c>
    </row>
    <row r="392" spans="1:16" x14ac:dyDescent="0.25">
      <c r="A392" s="128"/>
      <c r="B392" s="41">
        <v>6</v>
      </c>
      <c r="C392" s="12">
        <f t="shared" si="67"/>
        <v>17.716000000000001</v>
      </c>
      <c r="D392" s="13">
        <f t="shared" si="68"/>
        <v>2.65</v>
      </c>
      <c r="E392" s="43">
        <f t="shared" si="62"/>
        <v>2.7454369018653688</v>
      </c>
      <c r="F392" s="10">
        <v>8.5</v>
      </c>
      <c r="G392" s="11">
        <f t="shared" si="63"/>
        <v>23.336213665855635</v>
      </c>
      <c r="H392" s="12">
        <v>2</v>
      </c>
      <c r="I392" s="13">
        <v>53.1</v>
      </c>
      <c r="J392" s="14">
        <v>2.6863000000000001</v>
      </c>
      <c r="K392" s="15">
        <f t="shared" si="64"/>
        <v>504.64266130429849</v>
      </c>
      <c r="L392" s="16">
        <v>438.3</v>
      </c>
      <c r="M392" s="107">
        <f t="shared" si="65"/>
        <v>6</v>
      </c>
      <c r="N392" s="17">
        <f t="shared" si="66"/>
        <v>0</v>
      </c>
      <c r="O392" s="12">
        <v>0</v>
      </c>
      <c r="P392" s="17">
        <v>504.64</v>
      </c>
    </row>
    <row r="393" spans="1:16" x14ac:dyDescent="0.25">
      <c r="A393" s="128"/>
      <c r="B393" s="41">
        <v>7</v>
      </c>
      <c r="C393" s="12">
        <f t="shared" si="67"/>
        <v>17.716000000000001</v>
      </c>
      <c r="D393" s="13">
        <f t="shared" si="68"/>
        <v>2.65</v>
      </c>
      <c r="E393" s="43">
        <f t="shared" si="62"/>
        <v>2.7454369018653688</v>
      </c>
      <c r="F393" s="10">
        <v>8.5</v>
      </c>
      <c r="G393" s="11">
        <f t="shared" si="63"/>
        <v>23.336213665855635</v>
      </c>
      <c r="H393" s="12">
        <v>2</v>
      </c>
      <c r="I393" s="13">
        <v>53.1</v>
      </c>
      <c r="J393" s="14">
        <v>2.6863000000000001</v>
      </c>
      <c r="K393" s="15">
        <f t="shared" si="64"/>
        <v>504.64266130429849</v>
      </c>
      <c r="L393" s="16">
        <v>485.31</v>
      </c>
      <c r="M393" s="107">
        <f t="shared" si="65"/>
        <v>7</v>
      </c>
      <c r="N393" s="17">
        <f t="shared" si="66"/>
        <v>0</v>
      </c>
      <c r="O393" s="12">
        <v>0</v>
      </c>
      <c r="P393" s="17">
        <v>504.64</v>
      </c>
    </row>
    <row r="394" spans="1:16" x14ac:dyDescent="0.25">
      <c r="A394" s="128"/>
      <c r="B394" s="41">
        <v>8</v>
      </c>
      <c r="C394" s="12">
        <f t="shared" si="67"/>
        <v>17.716000000000001</v>
      </c>
      <c r="D394" s="13">
        <f t="shared" si="68"/>
        <v>2.65</v>
      </c>
      <c r="E394" s="43">
        <f t="shared" si="62"/>
        <v>2.7454369018653688</v>
      </c>
      <c r="F394" s="10">
        <v>8.5</v>
      </c>
      <c r="G394" s="11">
        <f t="shared" si="63"/>
        <v>23.336213665855635</v>
      </c>
      <c r="H394" s="12">
        <v>2</v>
      </c>
      <c r="I394" s="13">
        <v>53.1</v>
      </c>
      <c r="J394" s="14">
        <v>2.6863000000000001</v>
      </c>
      <c r="K394" s="15">
        <f t="shared" si="64"/>
        <v>504.64266130429849</v>
      </c>
      <c r="L394" s="16">
        <v>503.76</v>
      </c>
      <c r="M394" s="107">
        <f t="shared" si="65"/>
        <v>8</v>
      </c>
      <c r="N394" s="17">
        <f t="shared" si="66"/>
        <v>0</v>
      </c>
      <c r="O394" s="12">
        <v>0</v>
      </c>
      <c r="P394" s="17">
        <v>504.64</v>
      </c>
    </row>
    <row r="395" spans="1:16" x14ac:dyDescent="0.25">
      <c r="A395" s="128"/>
      <c r="B395" s="41">
        <v>9</v>
      </c>
      <c r="C395" s="12">
        <f t="shared" si="67"/>
        <v>17.716000000000001</v>
      </c>
      <c r="D395" s="13">
        <f t="shared" si="68"/>
        <v>2.65</v>
      </c>
      <c r="E395" s="43">
        <f t="shared" si="62"/>
        <v>2.7454369018653688</v>
      </c>
      <c r="F395" s="10">
        <v>8.5</v>
      </c>
      <c r="G395" s="11">
        <f t="shared" si="63"/>
        <v>23.336213665855635</v>
      </c>
      <c r="H395" s="12">
        <v>2</v>
      </c>
      <c r="I395" s="13">
        <v>53.1</v>
      </c>
      <c r="J395" s="14">
        <v>2.6863000000000001</v>
      </c>
      <c r="K395" s="15">
        <f t="shared" si="64"/>
        <v>504.64266130429849</v>
      </c>
      <c r="L395" s="16">
        <v>434.5</v>
      </c>
      <c r="M395" s="107">
        <f t="shared" si="65"/>
        <v>9</v>
      </c>
      <c r="N395" s="17">
        <f t="shared" si="66"/>
        <v>0</v>
      </c>
      <c r="O395" s="12">
        <v>0</v>
      </c>
      <c r="P395" s="17">
        <v>504.64</v>
      </c>
    </row>
    <row r="396" spans="1:16" x14ac:dyDescent="0.25">
      <c r="A396" s="128"/>
      <c r="B396" s="41">
        <v>10</v>
      </c>
      <c r="C396" s="12">
        <f t="shared" si="67"/>
        <v>17.716000000000001</v>
      </c>
      <c r="D396" s="13">
        <f t="shared" si="68"/>
        <v>2.65</v>
      </c>
      <c r="E396" s="43">
        <f t="shared" si="62"/>
        <v>2.7454369018653688</v>
      </c>
      <c r="F396" s="10">
        <v>8.5</v>
      </c>
      <c r="G396" s="11">
        <f t="shared" si="63"/>
        <v>23.336213665855635</v>
      </c>
      <c r="H396" s="12">
        <v>2</v>
      </c>
      <c r="I396" s="13">
        <v>53.1</v>
      </c>
      <c r="J396" s="14">
        <v>2.6863000000000001</v>
      </c>
      <c r="K396" s="15">
        <f t="shared" si="64"/>
        <v>504.64266130429849</v>
      </c>
      <c r="L396" s="16">
        <v>502.94</v>
      </c>
      <c r="M396" s="107">
        <f t="shared" si="65"/>
        <v>10</v>
      </c>
      <c r="N396" s="17">
        <f t="shared" si="66"/>
        <v>0</v>
      </c>
      <c r="O396" s="12">
        <v>0</v>
      </c>
      <c r="P396" s="17">
        <v>504.64</v>
      </c>
    </row>
    <row r="397" spans="1:16" x14ac:dyDescent="0.25">
      <c r="A397" s="128"/>
      <c r="B397" s="41">
        <v>11</v>
      </c>
      <c r="C397" s="12">
        <f t="shared" si="67"/>
        <v>17.716000000000001</v>
      </c>
      <c r="D397" s="13">
        <f t="shared" si="68"/>
        <v>2.65</v>
      </c>
      <c r="E397" s="43">
        <f t="shared" si="62"/>
        <v>2.7454369018653688</v>
      </c>
      <c r="F397" s="10">
        <v>8.5</v>
      </c>
      <c r="G397" s="11">
        <f t="shared" si="63"/>
        <v>23.336213665855635</v>
      </c>
      <c r="H397" s="12">
        <v>2</v>
      </c>
      <c r="I397" s="13">
        <v>53.1</v>
      </c>
      <c r="J397" s="14">
        <v>2.6863000000000001</v>
      </c>
      <c r="K397" s="15">
        <f t="shared" si="64"/>
        <v>504.64266130429849</v>
      </c>
      <c r="L397" s="16">
        <v>499.14</v>
      </c>
      <c r="M397" s="107">
        <f t="shared" si="65"/>
        <v>11</v>
      </c>
      <c r="N397" s="17">
        <f t="shared" si="66"/>
        <v>0</v>
      </c>
      <c r="O397" s="12">
        <v>0</v>
      </c>
      <c r="P397" s="17">
        <v>504.64</v>
      </c>
    </row>
    <row r="398" spans="1:16" x14ac:dyDescent="0.25">
      <c r="A398" s="128"/>
      <c r="B398" s="41">
        <v>12</v>
      </c>
      <c r="C398" s="12">
        <f t="shared" si="67"/>
        <v>17.716000000000001</v>
      </c>
      <c r="D398" s="13">
        <f t="shared" si="68"/>
        <v>2.65</v>
      </c>
      <c r="E398" s="43">
        <f t="shared" si="62"/>
        <v>2.7454369018653688</v>
      </c>
      <c r="F398" s="10">
        <v>8.5</v>
      </c>
      <c r="G398" s="11">
        <f t="shared" si="63"/>
        <v>23.336213665855635</v>
      </c>
      <c r="H398" s="12">
        <v>2</v>
      </c>
      <c r="I398" s="13">
        <v>53.1</v>
      </c>
      <c r="J398" s="14">
        <v>2.6863000000000001</v>
      </c>
      <c r="K398" s="15">
        <f t="shared" si="64"/>
        <v>504.64266130429849</v>
      </c>
      <c r="L398" s="16">
        <v>481.51</v>
      </c>
      <c r="M398" s="107">
        <f t="shared" si="65"/>
        <v>12</v>
      </c>
      <c r="N398" s="17">
        <f t="shared" si="66"/>
        <v>0</v>
      </c>
      <c r="O398" s="12">
        <v>0</v>
      </c>
      <c r="P398" s="17">
        <v>504.64</v>
      </c>
    </row>
    <row r="399" spans="1:16" x14ac:dyDescent="0.25">
      <c r="A399" s="128"/>
      <c r="B399" s="41">
        <v>13</v>
      </c>
      <c r="C399" s="12">
        <f t="shared" si="67"/>
        <v>17.716000000000001</v>
      </c>
      <c r="D399" s="13">
        <f t="shared" si="68"/>
        <v>2.65</v>
      </c>
      <c r="E399" s="43">
        <f t="shared" si="62"/>
        <v>2.7454369018653688</v>
      </c>
      <c r="F399" s="10">
        <v>8.5</v>
      </c>
      <c r="G399" s="11">
        <f t="shared" si="63"/>
        <v>23.336213665855635</v>
      </c>
      <c r="H399" s="12">
        <v>2</v>
      </c>
      <c r="I399" s="13">
        <v>53.1</v>
      </c>
      <c r="J399" s="14">
        <v>2.6863000000000001</v>
      </c>
      <c r="K399" s="15">
        <f t="shared" si="64"/>
        <v>504.64266130429849</v>
      </c>
      <c r="L399" s="16">
        <v>499.99</v>
      </c>
      <c r="M399" s="107">
        <f t="shared" si="65"/>
        <v>13</v>
      </c>
      <c r="N399" s="17">
        <f t="shared" si="66"/>
        <v>0</v>
      </c>
      <c r="O399" s="12">
        <v>0</v>
      </c>
      <c r="P399" s="17">
        <v>504.64</v>
      </c>
    </row>
    <row r="400" spans="1:16" x14ac:dyDescent="0.25">
      <c r="A400" s="128"/>
      <c r="B400" s="41">
        <v>14</v>
      </c>
      <c r="C400" s="12">
        <f t="shared" si="67"/>
        <v>17.716000000000001</v>
      </c>
      <c r="D400" s="13">
        <f t="shared" si="68"/>
        <v>2.65</v>
      </c>
      <c r="E400" s="43">
        <f t="shared" si="62"/>
        <v>2.7454369018653688</v>
      </c>
      <c r="F400" s="10">
        <v>8.5</v>
      </c>
      <c r="G400" s="11">
        <f t="shared" si="63"/>
        <v>23.336213665855635</v>
      </c>
      <c r="H400" s="12">
        <v>2</v>
      </c>
      <c r="I400" s="13">
        <v>53.1</v>
      </c>
      <c r="J400" s="14">
        <v>2.6863000000000001</v>
      </c>
      <c r="K400" s="15">
        <f t="shared" si="64"/>
        <v>504.64266130429849</v>
      </c>
      <c r="L400" s="16">
        <v>617.58000000000004</v>
      </c>
      <c r="M400" s="107">
        <f t="shared" si="65"/>
        <v>14</v>
      </c>
      <c r="N400" s="17">
        <f t="shared" si="66"/>
        <v>504.64266130429849</v>
      </c>
      <c r="O400" s="12">
        <v>4</v>
      </c>
      <c r="P400" s="17">
        <v>504.64</v>
      </c>
    </row>
    <row r="401" spans="1:16" x14ac:dyDescent="0.25">
      <c r="A401" s="128"/>
      <c r="B401" s="41">
        <v>15</v>
      </c>
      <c r="C401" s="12">
        <f t="shared" si="67"/>
        <v>17.716000000000001</v>
      </c>
      <c r="D401" s="13">
        <f t="shared" si="68"/>
        <v>2.65</v>
      </c>
      <c r="E401" s="43">
        <f t="shared" si="62"/>
        <v>2.7454369018653688</v>
      </c>
      <c r="F401" s="10">
        <v>8.5</v>
      </c>
      <c r="G401" s="11">
        <f t="shared" si="63"/>
        <v>23.336213665855635</v>
      </c>
      <c r="H401" s="12">
        <v>2</v>
      </c>
      <c r="I401" s="13">
        <v>53.1</v>
      </c>
      <c r="J401" s="14">
        <v>2.6863000000000001</v>
      </c>
      <c r="K401" s="15">
        <f t="shared" si="64"/>
        <v>504.64266130429849</v>
      </c>
      <c r="L401" s="16">
        <v>654.25</v>
      </c>
      <c r="M401" s="107">
        <f t="shared" si="65"/>
        <v>15</v>
      </c>
      <c r="N401" s="17">
        <f t="shared" si="66"/>
        <v>504.64266130429849</v>
      </c>
      <c r="O401" s="12">
        <v>4</v>
      </c>
      <c r="P401" s="17">
        <v>504.64</v>
      </c>
    </row>
    <row r="402" spans="1:16" x14ac:dyDescent="0.25">
      <c r="A402" s="128"/>
      <c r="B402" s="41">
        <v>16</v>
      </c>
      <c r="C402" s="12">
        <f t="shared" si="67"/>
        <v>17.716000000000001</v>
      </c>
      <c r="D402" s="13">
        <f t="shared" si="68"/>
        <v>2.65</v>
      </c>
      <c r="E402" s="43">
        <f t="shared" si="62"/>
        <v>2.7454369018653688</v>
      </c>
      <c r="F402" s="10">
        <v>8.5</v>
      </c>
      <c r="G402" s="11">
        <f t="shared" si="63"/>
        <v>23.336213665855635</v>
      </c>
      <c r="H402" s="12">
        <v>2</v>
      </c>
      <c r="I402" s="13">
        <v>53.1</v>
      </c>
      <c r="J402" s="14">
        <v>2.6863000000000001</v>
      </c>
      <c r="K402" s="15">
        <f t="shared" si="64"/>
        <v>504.64266130429849</v>
      </c>
      <c r="L402" s="16">
        <v>646.54999999999995</v>
      </c>
      <c r="M402" s="107">
        <f t="shared" si="65"/>
        <v>16</v>
      </c>
      <c r="N402" s="17">
        <f t="shared" si="66"/>
        <v>504.64266130429849</v>
      </c>
      <c r="O402" s="12">
        <v>4</v>
      </c>
      <c r="P402" s="17">
        <v>504.64</v>
      </c>
    </row>
    <row r="403" spans="1:16" x14ac:dyDescent="0.25">
      <c r="A403" s="128"/>
      <c r="B403" s="41">
        <v>17</v>
      </c>
      <c r="C403" s="12">
        <f t="shared" si="67"/>
        <v>17.716000000000001</v>
      </c>
      <c r="D403" s="13">
        <f t="shared" si="68"/>
        <v>2.65</v>
      </c>
      <c r="E403" s="43">
        <f t="shared" si="62"/>
        <v>2.7454369018653688</v>
      </c>
      <c r="F403" s="10">
        <v>8.5</v>
      </c>
      <c r="G403" s="11">
        <f t="shared" si="63"/>
        <v>23.336213665855635</v>
      </c>
      <c r="H403" s="12">
        <v>2</v>
      </c>
      <c r="I403" s="13">
        <v>53.1</v>
      </c>
      <c r="J403" s="14">
        <v>2.6863000000000001</v>
      </c>
      <c r="K403" s="15">
        <f t="shared" si="64"/>
        <v>504.64266130429849</v>
      </c>
      <c r="L403" s="16">
        <v>660.76</v>
      </c>
      <c r="M403" s="107">
        <f t="shared" si="65"/>
        <v>17</v>
      </c>
      <c r="N403" s="17">
        <f t="shared" si="66"/>
        <v>504.64266130429849</v>
      </c>
      <c r="O403" s="12">
        <v>4</v>
      </c>
      <c r="P403" s="17">
        <v>504.64</v>
      </c>
    </row>
    <row r="404" spans="1:16" x14ac:dyDescent="0.25">
      <c r="A404" s="128"/>
      <c r="B404" s="41">
        <v>18</v>
      </c>
      <c r="C404" s="12">
        <f t="shared" si="67"/>
        <v>17.716000000000001</v>
      </c>
      <c r="D404" s="13">
        <f t="shared" si="68"/>
        <v>2.65</v>
      </c>
      <c r="E404" s="43">
        <f t="shared" si="62"/>
        <v>2.7454369018653688</v>
      </c>
      <c r="F404" s="10">
        <v>8.5</v>
      </c>
      <c r="G404" s="11">
        <f t="shared" si="63"/>
        <v>23.336213665855635</v>
      </c>
      <c r="H404" s="12">
        <v>2</v>
      </c>
      <c r="I404" s="13">
        <v>53.1</v>
      </c>
      <c r="J404" s="14">
        <v>2.6863000000000001</v>
      </c>
      <c r="K404" s="15">
        <f t="shared" si="64"/>
        <v>504.64266130429849</v>
      </c>
      <c r="L404" s="16">
        <v>646.34</v>
      </c>
      <c r="M404" s="107">
        <f t="shared" si="65"/>
        <v>18</v>
      </c>
      <c r="N404" s="17">
        <f t="shared" si="66"/>
        <v>504.64266130429849</v>
      </c>
      <c r="O404" s="12">
        <v>4</v>
      </c>
      <c r="P404" s="17">
        <v>504.64</v>
      </c>
    </row>
    <row r="405" spans="1:16" x14ac:dyDescent="0.25">
      <c r="A405" s="128"/>
      <c r="B405" s="41">
        <v>19</v>
      </c>
      <c r="C405" s="12">
        <f t="shared" si="67"/>
        <v>17.716000000000001</v>
      </c>
      <c r="D405" s="13">
        <f t="shared" si="68"/>
        <v>2.65</v>
      </c>
      <c r="E405" s="43">
        <f t="shared" si="62"/>
        <v>2.7454369018653688</v>
      </c>
      <c r="F405" s="10">
        <v>8.5</v>
      </c>
      <c r="G405" s="11">
        <f t="shared" si="63"/>
        <v>23.336213665855635</v>
      </c>
      <c r="H405" s="12">
        <v>2</v>
      </c>
      <c r="I405" s="13">
        <v>53.1</v>
      </c>
      <c r="J405" s="14">
        <v>2.6863000000000001</v>
      </c>
      <c r="K405" s="15">
        <f t="shared" si="64"/>
        <v>504.64266130429849</v>
      </c>
      <c r="L405" s="16">
        <v>500.66</v>
      </c>
      <c r="M405" s="107">
        <f t="shared" si="65"/>
        <v>19</v>
      </c>
      <c r="N405" s="17">
        <f t="shared" si="66"/>
        <v>0</v>
      </c>
      <c r="O405" s="12">
        <v>0</v>
      </c>
      <c r="P405" s="17">
        <v>504.64</v>
      </c>
    </row>
    <row r="406" spans="1:16" x14ac:dyDescent="0.25">
      <c r="A406" s="128"/>
      <c r="B406" s="41">
        <v>20</v>
      </c>
      <c r="C406" s="12">
        <f t="shared" si="67"/>
        <v>17.716000000000001</v>
      </c>
      <c r="D406" s="13">
        <f t="shared" si="68"/>
        <v>2.65</v>
      </c>
      <c r="E406" s="43">
        <f t="shared" si="62"/>
        <v>2.7454369018653688</v>
      </c>
      <c r="F406" s="10">
        <v>8.5</v>
      </c>
      <c r="G406" s="11">
        <f t="shared" si="63"/>
        <v>23.336213665855635</v>
      </c>
      <c r="H406" s="12">
        <v>2</v>
      </c>
      <c r="I406" s="13">
        <v>53.1</v>
      </c>
      <c r="J406" s="14">
        <v>2.6863000000000001</v>
      </c>
      <c r="K406" s="15">
        <f t="shared" si="64"/>
        <v>504.64266130429849</v>
      </c>
      <c r="L406" s="16">
        <v>491.64</v>
      </c>
      <c r="M406" s="107">
        <f t="shared" si="65"/>
        <v>20</v>
      </c>
      <c r="N406" s="17">
        <f t="shared" si="66"/>
        <v>0</v>
      </c>
      <c r="O406" s="12">
        <v>0</v>
      </c>
      <c r="P406" s="17">
        <v>504.64</v>
      </c>
    </row>
    <row r="407" spans="1:16" x14ac:dyDescent="0.25">
      <c r="A407" s="128"/>
      <c r="B407" s="41">
        <v>21</v>
      </c>
      <c r="C407" s="12">
        <f t="shared" si="67"/>
        <v>17.716000000000001</v>
      </c>
      <c r="D407" s="13">
        <f t="shared" si="68"/>
        <v>2.65</v>
      </c>
      <c r="E407" s="43">
        <f t="shared" si="62"/>
        <v>2.7454369018653688</v>
      </c>
      <c r="F407" s="10">
        <v>8.5</v>
      </c>
      <c r="G407" s="11">
        <f t="shared" si="63"/>
        <v>23.336213665855635</v>
      </c>
      <c r="H407" s="12">
        <v>2</v>
      </c>
      <c r="I407" s="13">
        <v>53.1</v>
      </c>
      <c r="J407" s="14">
        <v>2.6863000000000001</v>
      </c>
      <c r="K407" s="15">
        <f t="shared" si="64"/>
        <v>504.64266130429849</v>
      </c>
      <c r="L407" s="16">
        <v>639.77</v>
      </c>
      <c r="M407" s="107">
        <f t="shared" si="65"/>
        <v>21</v>
      </c>
      <c r="N407" s="17">
        <f t="shared" si="66"/>
        <v>504.64266130429849</v>
      </c>
      <c r="O407" s="12">
        <v>4</v>
      </c>
      <c r="P407" s="17">
        <v>504.64</v>
      </c>
    </row>
    <row r="408" spans="1:16" x14ac:dyDescent="0.25">
      <c r="A408" s="128"/>
      <c r="B408" s="41">
        <v>22</v>
      </c>
      <c r="C408" s="12">
        <f t="shared" si="67"/>
        <v>17.716000000000001</v>
      </c>
      <c r="D408" s="13">
        <f t="shared" si="68"/>
        <v>2.65</v>
      </c>
      <c r="E408" s="43">
        <f t="shared" si="62"/>
        <v>2.7454369018653688</v>
      </c>
      <c r="F408" s="10">
        <v>8.5</v>
      </c>
      <c r="G408" s="11">
        <f t="shared" si="63"/>
        <v>23.336213665855635</v>
      </c>
      <c r="H408" s="12">
        <v>2</v>
      </c>
      <c r="I408" s="13">
        <v>53.1</v>
      </c>
      <c r="J408" s="14">
        <v>2.6863000000000001</v>
      </c>
      <c r="K408" s="15">
        <f t="shared" si="64"/>
        <v>504.64266130429849</v>
      </c>
      <c r="L408" s="16">
        <v>610.51</v>
      </c>
      <c r="M408" s="107">
        <f t="shared" si="65"/>
        <v>22</v>
      </c>
      <c r="N408" s="17">
        <f t="shared" si="66"/>
        <v>504.64266130429849</v>
      </c>
      <c r="O408" s="12">
        <v>4</v>
      </c>
      <c r="P408" s="17">
        <v>504.64</v>
      </c>
    </row>
    <row r="409" spans="1:16" x14ac:dyDescent="0.25">
      <c r="A409" s="128"/>
      <c r="B409" s="41">
        <v>23</v>
      </c>
      <c r="C409" s="12">
        <f t="shared" si="67"/>
        <v>17.716000000000001</v>
      </c>
      <c r="D409" s="13">
        <f t="shared" si="68"/>
        <v>2.65</v>
      </c>
      <c r="E409" s="43">
        <f t="shared" si="62"/>
        <v>2.7454369018653688</v>
      </c>
      <c r="F409" s="10">
        <v>8.5</v>
      </c>
      <c r="G409" s="11">
        <f t="shared" si="63"/>
        <v>23.336213665855635</v>
      </c>
      <c r="H409" s="12">
        <v>2</v>
      </c>
      <c r="I409" s="13">
        <v>53.1</v>
      </c>
      <c r="J409" s="14">
        <v>2.6863000000000001</v>
      </c>
      <c r="K409" s="15">
        <f t="shared" si="64"/>
        <v>504.64266130429849</v>
      </c>
      <c r="L409" s="16">
        <v>656.52</v>
      </c>
      <c r="M409" s="107">
        <f t="shared" si="65"/>
        <v>23</v>
      </c>
      <c r="N409" s="17">
        <f t="shared" si="66"/>
        <v>504.64266130429849</v>
      </c>
      <c r="O409" s="12">
        <v>4</v>
      </c>
      <c r="P409" s="17">
        <v>504.64</v>
      </c>
    </row>
    <row r="410" spans="1:16" ht="15.75" thickBot="1" x14ac:dyDescent="0.3">
      <c r="A410" s="129"/>
      <c r="B410" s="45">
        <v>24</v>
      </c>
      <c r="C410" s="18">
        <f t="shared" si="67"/>
        <v>17.716000000000001</v>
      </c>
      <c r="D410" s="19">
        <f t="shared" si="68"/>
        <v>2.65</v>
      </c>
      <c r="E410" s="44">
        <f t="shared" si="62"/>
        <v>2.7454369018653688</v>
      </c>
      <c r="F410" s="20">
        <v>8.5</v>
      </c>
      <c r="G410" s="21">
        <f t="shared" si="63"/>
        <v>23.336213665855635</v>
      </c>
      <c r="H410" s="18">
        <v>2</v>
      </c>
      <c r="I410" s="19">
        <v>53.1</v>
      </c>
      <c r="J410" s="22">
        <v>2.6863000000000001</v>
      </c>
      <c r="K410" s="23">
        <f t="shared" si="64"/>
        <v>504.64266130429849</v>
      </c>
      <c r="L410" s="24">
        <v>613.35</v>
      </c>
      <c r="M410" s="106">
        <f t="shared" si="65"/>
        <v>24</v>
      </c>
      <c r="N410" s="25">
        <f t="shared" si="66"/>
        <v>504.64266130429849</v>
      </c>
      <c r="O410" s="18">
        <v>4</v>
      </c>
      <c r="P410" s="25">
        <v>504.64</v>
      </c>
    </row>
    <row r="411" spans="1:16" x14ac:dyDescent="0.25">
      <c r="A411" s="127">
        <f>A387+1</f>
        <v>42965</v>
      </c>
      <c r="B411" s="30">
        <v>1</v>
      </c>
      <c r="C411" s="31">
        <v>17.732399999999998</v>
      </c>
      <c r="D411" s="32">
        <v>2.6850000000000001</v>
      </c>
      <c r="E411" s="42">
        <f t="shared" si="62"/>
        <v>2.7816194647201948</v>
      </c>
      <c r="F411" s="33">
        <v>8.5</v>
      </c>
      <c r="G411" s="34">
        <f t="shared" si="63"/>
        <v>23.643765450121656</v>
      </c>
      <c r="H411" s="35">
        <v>2</v>
      </c>
      <c r="I411" s="36">
        <v>53.1</v>
      </c>
      <c r="J411" s="37">
        <v>2.6863000000000001</v>
      </c>
      <c r="K411" s="38">
        <f t="shared" si="64"/>
        <v>510.51180646773724</v>
      </c>
      <c r="L411" s="39">
        <v>460.62</v>
      </c>
      <c r="M411" s="108">
        <f t="shared" si="65"/>
        <v>1</v>
      </c>
      <c r="N411" s="40">
        <f t="shared" si="66"/>
        <v>0</v>
      </c>
      <c r="O411" s="12">
        <v>0</v>
      </c>
      <c r="P411" s="40">
        <v>510.51180646773719</v>
      </c>
    </row>
    <row r="412" spans="1:16" x14ac:dyDescent="0.25">
      <c r="A412" s="128"/>
      <c r="B412" s="41">
        <v>2</v>
      </c>
      <c r="C412" s="12">
        <f t="shared" ref="C412:C434" si="69">C411</f>
        <v>17.732399999999998</v>
      </c>
      <c r="D412" s="13">
        <f t="shared" ref="D412:D434" si="70">D411</f>
        <v>2.6850000000000001</v>
      </c>
      <c r="E412" s="43">
        <f t="shared" si="62"/>
        <v>2.7816194647201948</v>
      </c>
      <c r="F412" s="10">
        <v>8.5</v>
      </c>
      <c r="G412" s="11">
        <f t="shared" si="63"/>
        <v>23.643765450121656</v>
      </c>
      <c r="H412" s="12">
        <v>2</v>
      </c>
      <c r="I412" s="13">
        <v>53.1</v>
      </c>
      <c r="J412" s="14">
        <v>2.6863000000000001</v>
      </c>
      <c r="K412" s="15">
        <f t="shared" si="64"/>
        <v>510.51180646773724</v>
      </c>
      <c r="L412" s="16">
        <v>443.31</v>
      </c>
      <c r="M412" s="107">
        <f t="shared" si="65"/>
        <v>2</v>
      </c>
      <c r="N412" s="17">
        <f t="shared" si="66"/>
        <v>0</v>
      </c>
      <c r="O412" s="12">
        <v>0</v>
      </c>
      <c r="P412" s="17">
        <v>510.51180646773719</v>
      </c>
    </row>
    <row r="413" spans="1:16" x14ac:dyDescent="0.25">
      <c r="A413" s="128"/>
      <c r="B413" s="41">
        <v>3</v>
      </c>
      <c r="C413" s="12">
        <f t="shared" si="69"/>
        <v>17.732399999999998</v>
      </c>
      <c r="D413" s="13">
        <f t="shared" si="70"/>
        <v>2.6850000000000001</v>
      </c>
      <c r="E413" s="43">
        <f t="shared" si="62"/>
        <v>2.7816194647201948</v>
      </c>
      <c r="F413" s="10">
        <v>8.5</v>
      </c>
      <c r="G413" s="11">
        <f t="shared" si="63"/>
        <v>23.643765450121656</v>
      </c>
      <c r="H413" s="12">
        <v>2</v>
      </c>
      <c r="I413" s="13">
        <v>53.1</v>
      </c>
      <c r="J413" s="14">
        <v>2.6863000000000001</v>
      </c>
      <c r="K413" s="15">
        <f t="shared" si="64"/>
        <v>510.51180646773724</v>
      </c>
      <c r="L413" s="16">
        <v>485.19</v>
      </c>
      <c r="M413" s="107">
        <f t="shared" si="65"/>
        <v>3</v>
      </c>
      <c r="N413" s="17">
        <f t="shared" si="66"/>
        <v>0</v>
      </c>
      <c r="O413" s="12">
        <v>0</v>
      </c>
      <c r="P413" s="17">
        <v>510.51180646773719</v>
      </c>
    </row>
    <row r="414" spans="1:16" x14ac:dyDescent="0.25">
      <c r="A414" s="128"/>
      <c r="B414" s="41">
        <v>4</v>
      </c>
      <c r="C414" s="12">
        <f t="shared" si="69"/>
        <v>17.732399999999998</v>
      </c>
      <c r="D414" s="13">
        <f t="shared" si="70"/>
        <v>2.6850000000000001</v>
      </c>
      <c r="E414" s="43">
        <f t="shared" si="62"/>
        <v>2.7816194647201948</v>
      </c>
      <c r="F414" s="10">
        <v>8.5</v>
      </c>
      <c r="G414" s="11">
        <f t="shared" si="63"/>
        <v>23.643765450121656</v>
      </c>
      <c r="H414" s="12">
        <v>2</v>
      </c>
      <c r="I414" s="13">
        <v>53.1</v>
      </c>
      <c r="J414" s="14">
        <v>2.6863000000000001</v>
      </c>
      <c r="K414" s="15">
        <f t="shared" si="64"/>
        <v>510.51180646773724</v>
      </c>
      <c r="L414" s="16">
        <v>473.35</v>
      </c>
      <c r="M414" s="107">
        <f t="shared" si="65"/>
        <v>4</v>
      </c>
      <c r="N414" s="17">
        <f t="shared" si="66"/>
        <v>0</v>
      </c>
      <c r="O414" s="12">
        <v>0</v>
      </c>
      <c r="P414" s="17">
        <v>510.51180646773719</v>
      </c>
    </row>
    <row r="415" spans="1:16" x14ac:dyDescent="0.25">
      <c r="A415" s="128"/>
      <c r="B415" s="41">
        <v>5</v>
      </c>
      <c r="C415" s="12">
        <f t="shared" si="69"/>
        <v>17.732399999999998</v>
      </c>
      <c r="D415" s="13">
        <f t="shared" si="70"/>
        <v>2.6850000000000001</v>
      </c>
      <c r="E415" s="43">
        <f t="shared" si="62"/>
        <v>2.7816194647201948</v>
      </c>
      <c r="F415" s="10">
        <v>8.5</v>
      </c>
      <c r="G415" s="11">
        <f t="shared" si="63"/>
        <v>23.643765450121656</v>
      </c>
      <c r="H415" s="12">
        <v>2</v>
      </c>
      <c r="I415" s="13">
        <v>53.1</v>
      </c>
      <c r="J415" s="14">
        <v>2.6863000000000001</v>
      </c>
      <c r="K415" s="15">
        <f t="shared" si="64"/>
        <v>510.51180646773724</v>
      </c>
      <c r="L415" s="16">
        <v>477.31</v>
      </c>
      <c r="M415" s="107">
        <f t="shared" si="65"/>
        <v>5</v>
      </c>
      <c r="N415" s="17">
        <f t="shared" si="66"/>
        <v>0</v>
      </c>
      <c r="O415" s="12">
        <v>0</v>
      </c>
      <c r="P415" s="17">
        <v>510.51180646773719</v>
      </c>
    </row>
    <row r="416" spans="1:16" x14ac:dyDescent="0.25">
      <c r="A416" s="128"/>
      <c r="B416" s="41">
        <v>6</v>
      </c>
      <c r="C416" s="12">
        <f t="shared" si="69"/>
        <v>17.732399999999998</v>
      </c>
      <c r="D416" s="13">
        <f t="shared" si="70"/>
        <v>2.6850000000000001</v>
      </c>
      <c r="E416" s="43">
        <f t="shared" si="62"/>
        <v>2.7816194647201948</v>
      </c>
      <c r="F416" s="10">
        <v>8.5</v>
      </c>
      <c r="G416" s="11">
        <f t="shared" si="63"/>
        <v>23.643765450121656</v>
      </c>
      <c r="H416" s="12">
        <v>2</v>
      </c>
      <c r="I416" s="13">
        <v>53.1</v>
      </c>
      <c r="J416" s="14">
        <v>2.6863000000000001</v>
      </c>
      <c r="K416" s="15">
        <f t="shared" si="64"/>
        <v>510.51180646773724</v>
      </c>
      <c r="L416" s="16">
        <v>493.63</v>
      </c>
      <c r="M416" s="107">
        <f t="shared" si="65"/>
        <v>6</v>
      </c>
      <c r="N416" s="17">
        <f t="shared" si="66"/>
        <v>0</v>
      </c>
      <c r="O416" s="12">
        <v>0</v>
      </c>
      <c r="P416" s="17">
        <v>510.51180646773719</v>
      </c>
    </row>
    <row r="417" spans="1:16" x14ac:dyDescent="0.25">
      <c r="A417" s="128"/>
      <c r="B417" s="41">
        <v>7</v>
      </c>
      <c r="C417" s="12">
        <f t="shared" si="69"/>
        <v>17.732399999999998</v>
      </c>
      <c r="D417" s="13">
        <f t="shared" si="70"/>
        <v>2.6850000000000001</v>
      </c>
      <c r="E417" s="43">
        <f t="shared" si="62"/>
        <v>2.7816194647201948</v>
      </c>
      <c r="F417" s="10">
        <v>8.5</v>
      </c>
      <c r="G417" s="11">
        <f t="shared" si="63"/>
        <v>23.643765450121656</v>
      </c>
      <c r="H417" s="12">
        <v>2</v>
      </c>
      <c r="I417" s="13">
        <v>53.1</v>
      </c>
      <c r="J417" s="14">
        <v>2.6863000000000001</v>
      </c>
      <c r="K417" s="15">
        <f t="shared" si="64"/>
        <v>510.51180646773724</v>
      </c>
      <c r="L417" s="16">
        <v>445.29</v>
      </c>
      <c r="M417" s="107">
        <f t="shared" si="65"/>
        <v>7</v>
      </c>
      <c r="N417" s="17">
        <f t="shared" si="66"/>
        <v>0</v>
      </c>
      <c r="O417" s="12">
        <v>0</v>
      </c>
      <c r="P417" s="17">
        <v>510.51180646773719</v>
      </c>
    </row>
    <row r="418" spans="1:16" x14ac:dyDescent="0.25">
      <c r="A418" s="128"/>
      <c r="B418" s="41">
        <v>8</v>
      </c>
      <c r="C418" s="12">
        <f t="shared" si="69"/>
        <v>17.732399999999998</v>
      </c>
      <c r="D418" s="13">
        <f t="shared" si="70"/>
        <v>2.6850000000000001</v>
      </c>
      <c r="E418" s="43">
        <f t="shared" si="62"/>
        <v>2.7816194647201948</v>
      </c>
      <c r="F418" s="10">
        <v>8.5</v>
      </c>
      <c r="G418" s="11">
        <f t="shared" si="63"/>
        <v>23.643765450121656</v>
      </c>
      <c r="H418" s="12">
        <v>2</v>
      </c>
      <c r="I418" s="13">
        <v>53.1</v>
      </c>
      <c r="J418" s="14">
        <v>2.6863000000000001</v>
      </c>
      <c r="K418" s="15">
        <f t="shared" si="64"/>
        <v>510.51180646773724</v>
      </c>
      <c r="L418" s="16">
        <v>453.44</v>
      </c>
      <c r="M418" s="107">
        <f t="shared" si="65"/>
        <v>8</v>
      </c>
      <c r="N418" s="17">
        <f t="shared" si="66"/>
        <v>0</v>
      </c>
      <c r="O418" s="12">
        <v>0</v>
      </c>
      <c r="P418" s="17">
        <v>510.51180646773719</v>
      </c>
    </row>
    <row r="419" spans="1:16" x14ac:dyDescent="0.25">
      <c r="A419" s="128"/>
      <c r="B419" s="41">
        <v>9</v>
      </c>
      <c r="C419" s="12">
        <f t="shared" si="69"/>
        <v>17.732399999999998</v>
      </c>
      <c r="D419" s="13">
        <f t="shared" si="70"/>
        <v>2.6850000000000001</v>
      </c>
      <c r="E419" s="43">
        <f t="shared" si="62"/>
        <v>2.7816194647201948</v>
      </c>
      <c r="F419" s="10">
        <v>8.5</v>
      </c>
      <c r="G419" s="11">
        <f t="shared" si="63"/>
        <v>23.643765450121656</v>
      </c>
      <c r="H419" s="12">
        <v>2</v>
      </c>
      <c r="I419" s="13">
        <v>53.1</v>
      </c>
      <c r="J419" s="14">
        <v>2.6863000000000001</v>
      </c>
      <c r="K419" s="15">
        <f t="shared" si="64"/>
        <v>510.51180646773724</v>
      </c>
      <c r="L419" s="16">
        <v>450.06</v>
      </c>
      <c r="M419" s="107">
        <f t="shared" si="65"/>
        <v>9</v>
      </c>
      <c r="N419" s="17">
        <f t="shared" si="66"/>
        <v>0</v>
      </c>
      <c r="O419" s="12">
        <v>0</v>
      </c>
      <c r="P419" s="17">
        <v>510.51180646773719</v>
      </c>
    </row>
    <row r="420" spans="1:16" x14ac:dyDescent="0.25">
      <c r="A420" s="128"/>
      <c r="B420" s="41">
        <v>10</v>
      </c>
      <c r="C420" s="12">
        <f t="shared" si="69"/>
        <v>17.732399999999998</v>
      </c>
      <c r="D420" s="13">
        <f t="shared" si="70"/>
        <v>2.6850000000000001</v>
      </c>
      <c r="E420" s="43">
        <f t="shared" si="62"/>
        <v>2.7816194647201948</v>
      </c>
      <c r="F420" s="10">
        <v>8.5</v>
      </c>
      <c r="G420" s="11">
        <f t="shared" si="63"/>
        <v>23.643765450121656</v>
      </c>
      <c r="H420" s="12">
        <v>2</v>
      </c>
      <c r="I420" s="13">
        <v>53.1</v>
      </c>
      <c r="J420" s="14">
        <v>2.6863000000000001</v>
      </c>
      <c r="K420" s="15">
        <f t="shared" si="64"/>
        <v>510.51180646773724</v>
      </c>
      <c r="L420" s="16">
        <v>501.63</v>
      </c>
      <c r="M420" s="107">
        <f t="shared" si="65"/>
        <v>10</v>
      </c>
      <c r="N420" s="17">
        <f t="shared" si="66"/>
        <v>0</v>
      </c>
      <c r="O420" s="12">
        <v>0</v>
      </c>
      <c r="P420" s="17">
        <v>510.51180646773719</v>
      </c>
    </row>
    <row r="421" spans="1:16" x14ac:dyDescent="0.25">
      <c r="A421" s="128"/>
      <c r="B421" s="41">
        <v>11</v>
      </c>
      <c r="C421" s="12">
        <f t="shared" si="69"/>
        <v>17.732399999999998</v>
      </c>
      <c r="D421" s="13">
        <f t="shared" si="70"/>
        <v>2.6850000000000001</v>
      </c>
      <c r="E421" s="43">
        <f t="shared" si="62"/>
        <v>2.7816194647201948</v>
      </c>
      <c r="F421" s="10">
        <v>8.5</v>
      </c>
      <c r="G421" s="11">
        <f t="shared" si="63"/>
        <v>23.643765450121656</v>
      </c>
      <c r="H421" s="12">
        <v>2</v>
      </c>
      <c r="I421" s="13">
        <v>53.1</v>
      </c>
      <c r="J421" s="14">
        <v>2.6863000000000001</v>
      </c>
      <c r="K421" s="15">
        <f t="shared" si="64"/>
        <v>510.51180646773724</v>
      </c>
      <c r="L421" s="16">
        <v>659.52</v>
      </c>
      <c r="M421" s="107">
        <f t="shared" si="65"/>
        <v>11</v>
      </c>
      <c r="N421" s="17">
        <f t="shared" si="66"/>
        <v>510.51180646773724</v>
      </c>
      <c r="O421" s="12">
        <v>4</v>
      </c>
      <c r="P421" s="17">
        <v>510.51180646773719</v>
      </c>
    </row>
    <row r="422" spans="1:16" x14ac:dyDescent="0.25">
      <c r="A422" s="128"/>
      <c r="B422" s="41">
        <v>12</v>
      </c>
      <c r="C422" s="12">
        <f t="shared" si="69"/>
        <v>17.732399999999998</v>
      </c>
      <c r="D422" s="13">
        <f t="shared" si="70"/>
        <v>2.6850000000000001</v>
      </c>
      <c r="E422" s="43">
        <f t="shared" si="62"/>
        <v>2.7816194647201948</v>
      </c>
      <c r="F422" s="10">
        <v>8.5</v>
      </c>
      <c r="G422" s="11">
        <f t="shared" si="63"/>
        <v>23.643765450121656</v>
      </c>
      <c r="H422" s="12">
        <v>2</v>
      </c>
      <c r="I422" s="13">
        <v>53.1</v>
      </c>
      <c r="J422" s="14">
        <v>2.6863000000000001</v>
      </c>
      <c r="K422" s="15">
        <f t="shared" si="64"/>
        <v>510.51180646773724</v>
      </c>
      <c r="L422" s="16">
        <v>614.42999999999995</v>
      </c>
      <c r="M422" s="107">
        <f t="shared" si="65"/>
        <v>12</v>
      </c>
      <c r="N422" s="17">
        <f t="shared" si="66"/>
        <v>510.51180646773724</v>
      </c>
      <c r="O422" s="12">
        <v>4</v>
      </c>
      <c r="P422" s="17">
        <v>510.51180646773719</v>
      </c>
    </row>
    <row r="423" spans="1:16" x14ac:dyDescent="0.25">
      <c r="A423" s="128"/>
      <c r="B423" s="41">
        <v>13</v>
      </c>
      <c r="C423" s="12">
        <f t="shared" si="69"/>
        <v>17.732399999999998</v>
      </c>
      <c r="D423" s="13">
        <f t="shared" si="70"/>
        <v>2.6850000000000001</v>
      </c>
      <c r="E423" s="43">
        <f t="shared" si="62"/>
        <v>2.7816194647201948</v>
      </c>
      <c r="F423" s="10">
        <v>8.5</v>
      </c>
      <c r="G423" s="11">
        <f t="shared" si="63"/>
        <v>23.643765450121656</v>
      </c>
      <c r="H423" s="12">
        <v>2</v>
      </c>
      <c r="I423" s="13">
        <v>53.1</v>
      </c>
      <c r="J423" s="14">
        <v>2.6863000000000001</v>
      </c>
      <c r="K423" s="15">
        <f t="shared" si="64"/>
        <v>510.51180646773724</v>
      </c>
      <c r="L423" s="16">
        <v>621.21</v>
      </c>
      <c r="M423" s="107">
        <f t="shared" si="65"/>
        <v>13</v>
      </c>
      <c r="N423" s="17">
        <f t="shared" si="66"/>
        <v>510.51180646773724</v>
      </c>
      <c r="O423" s="12">
        <v>4</v>
      </c>
      <c r="P423" s="17">
        <v>510.51180646773719</v>
      </c>
    </row>
    <row r="424" spans="1:16" x14ac:dyDescent="0.25">
      <c r="A424" s="128"/>
      <c r="B424" s="41">
        <v>14</v>
      </c>
      <c r="C424" s="12">
        <f t="shared" si="69"/>
        <v>17.732399999999998</v>
      </c>
      <c r="D424" s="13">
        <f t="shared" si="70"/>
        <v>2.6850000000000001</v>
      </c>
      <c r="E424" s="43">
        <f t="shared" si="62"/>
        <v>2.7816194647201948</v>
      </c>
      <c r="F424" s="10">
        <v>8.5</v>
      </c>
      <c r="G424" s="11">
        <f t="shared" si="63"/>
        <v>23.643765450121656</v>
      </c>
      <c r="H424" s="12">
        <v>2</v>
      </c>
      <c r="I424" s="13">
        <v>53.1</v>
      </c>
      <c r="J424" s="14">
        <v>2.6863000000000001</v>
      </c>
      <c r="K424" s="15">
        <f t="shared" si="64"/>
        <v>510.51180646773724</v>
      </c>
      <c r="L424" s="16">
        <v>637.39</v>
      </c>
      <c r="M424" s="107">
        <f t="shared" si="65"/>
        <v>14</v>
      </c>
      <c r="N424" s="17">
        <f t="shared" si="66"/>
        <v>510.51180646773724</v>
      </c>
      <c r="O424" s="12">
        <v>4</v>
      </c>
      <c r="P424" s="17">
        <v>510.51180646773719</v>
      </c>
    </row>
    <row r="425" spans="1:16" x14ac:dyDescent="0.25">
      <c r="A425" s="128"/>
      <c r="B425" s="41">
        <v>15</v>
      </c>
      <c r="C425" s="12">
        <f t="shared" si="69"/>
        <v>17.732399999999998</v>
      </c>
      <c r="D425" s="13">
        <f t="shared" si="70"/>
        <v>2.6850000000000001</v>
      </c>
      <c r="E425" s="43">
        <f t="shared" si="62"/>
        <v>2.7816194647201948</v>
      </c>
      <c r="F425" s="10">
        <v>8.5</v>
      </c>
      <c r="G425" s="11">
        <f t="shared" si="63"/>
        <v>23.643765450121656</v>
      </c>
      <c r="H425" s="12">
        <v>2</v>
      </c>
      <c r="I425" s="13">
        <v>53.1</v>
      </c>
      <c r="J425" s="14">
        <v>2.6863000000000001</v>
      </c>
      <c r="K425" s="15">
        <f t="shared" si="64"/>
        <v>510.51180646773724</v>
      </c>
      <c r="L425" s="16">
        <v>636.67999999999995</v>
      </c>
      <c r="M425" s="107">
        <f t="shared" si="65"/>
        <v>15</v>
      </c>
      <c r="N425" s="17">
        <f t="shared" si="66"/>
        <v>510.51180646773724</v>
      </c>
      <c r="O425" s="12">
        <v>4</v>
      </c>
      <c r="P425" s="17">
        <v>510.51180646773719</v>
      </c>
    </row>
    <row r="426" spans="1:16" x14ac:dyDescent="0.25">
      <c r="A426" s="128"/>
      <c r="B426" s="41">
        <v>16</v>
      </c>
      <c r="C426" s="12">
        <f t="shared" si="69"/>
        <v>17.732399999999998</v>
      </c>
      <c r="D426" s="13">
        <f t="shared" si="70"/>
        <v>2.6850000000000001</v>
      </c>
      <c r="E426" s="43">
        <f t="shared" si="62"/>
        <v>2.7816194647201948</v>
      </c>
      <c r="F426" s="10">
        <v>8.5</v>
      </c>
      <c r="G426" s="11">
        <f t="shared" si="63"/>
        <v>23.643765450121656</v>
      </c>
      <c r="H426" s="12">
        <v>2</v>
      </c>
      <c r="I426" s="13">
        <v>53.1</v>
      </c>
      <c r="J426" s="14">
        <v>2.6863000000000001</v>
      </c>
      <c r="K426" s="15">
        <f t="shared" si="64"/>
        <v>510.51180646773724</v>
      </c>
      <c r="L426" s="16">
        <v>651.79</v>
      </c>
      <c r="M426" s="107">
        <f t="shared" si="65"/>
        <v>16</v>
      </c>
      <c r="N426" s="17">
        <f t="shared" si="66"/>
        <v>510.51180646773724</v>
      </c>
      <c r="O426" s="12">
        <v>4</v>
      </c>
      <c r="P426" s="17">
        <v>510.51180646773719</v>
      </c>
    </row>
    <row r="427" spans="1:16" x14ac:dyDescent="0.25">
      <c r="A427" s="128"/>
      <c r="B427" s="41">
        <v>17</v>
      </c>
      <c r="C427" s="12">
        <f t="shared" si="69"/>
        <v>17.732399999999998</v>
      </c>
      <c r="D427" s="13">
        <f t="shared" si="70"/>
        <v>2.6850000000000001</v>
      </c>
      <c r="E427" s="43">
        <f t="shared" si="62"/>
        <v>2.7816194647201948</v>
      </c>
      <c r="F427" s="10">
        <v>8.5</v>
      </c>
      <c r="G427" s="11">
        <f t="shared" si="63"/>
        <v>23.643765450121656</v>
      </c>
      <c r="H427" s="12">
        <v>2</v>
      </c>
      <c r="I427" s="13">
        <v>53.1</v>
      </c>
      <c r="J427" s="14">
        <v>2.6863000000000001</v>
      </c>
      <c r="K427" s="15">
        <f t="shared" si="64"/>
        <v>510.51180646773724</v>
      </c>
      <c r="L427" s="16">
        <v>641.05999999999995</v>
      </c>
      <c r="M427" s="107">
        <f t="shared" si="65"/>
        <v>17</v>
      </c>
      <c r="N427" s="17">
        <f t="shared" si="66"/>
        <v>510.51180646773724</v>
      </c>
      <c r="O427" s="12">
        <v>4</v>
      </c>
      <c r="P427" s="17">
        <v>510.51180646773719</v>
      </c>
    </row>
    <row r="428" spans="1:16" x14ac:dyDescent="0.25">
      <c r="A428" s="128"/>
      <c r="B428" s="41">
        <v>18</v>
      </c>
      <c r="C428" s="12">
        <f t="shared" si="69"/>
        <v>17.732399999999998</v>
      </c>
      <c r="D428" s="13">
        <f t="shared" si="70"/>
        <v>2.6850000000000001</v>
      </c>
      <c r="E428" s="43">
        <f t="shared" si="62"/>
        <v>2.7816194647201948</v>
      </c>
      <c r="F428" s="10">
        <v>8.5</v>
      </c>
      <c r="G428" s="11">
        <f t="shared" si="63"/>
        <v>23.643765450121656</v>
      </c>
      <c r="H428" s="12">
        <v>2</v>
      </c>
      <c r="I428" s="13">
        <v>53.1</v>
      </c>
      <c r="J428" s="14">
        <v>2.6863000000000001</v>
      </c>
      <c r="K428" s="15">
        <f t="shared" si="64"/>
        <v>510.51180646773724</v>
      </c>
      <c r="L428" s="16">
        <v>614.33000000000004</v>
      </c>
      <c r="M428" s="107">
        <f t="shared" si="65"/>
        <v>18</v>
      </c>
      <c r="N428" s="17">
        <f t="shared" si="66"/>
        <v>510.51180646773724</v>
      </c>
      <c r="O428" s="12">
        <v>4</v>
      </c>
      <c r="P428" s="17">
        <v>510.51180646773719</v>
      </c>
    </row>
    <row r="429" spans="1:16" x14ac:dyDescent="0.25">
      <c r="A429" s="128"/>
      <c r="B429" s="41">
        <v>19</v>
      </c>
      <c r="C429" s="12">
        <f t="shared" si="69"/>
        <v>17.732399999999998</v>
      </c>
      <c r="D429" s="13">
        <f t="shared" si="70"/>
        <v>2.6850000000000001</v>
      </c>
      <c r="E429" s="43">
        <f t="shared" si="62"/>
        <v>2.7816194647201948</v>
      </c>
      <c r="F429" s="10">
        <v>8.5</v>
      </c>
      <c r="G429" s="11">
        <f t="shared" si="63"/>
        <v>23.643765450121656</v>
      </c>
      <c r="H429" s="12">
        <v>2</v>
      </c>
      <c r="I429" s="13">
        <v>53.1</v>
      </c>
      <c r="J429" s="14">
        <v>2.6863000000000001</v>
      </c>
      <c r="K429" s="15">
        <f t="shared" si="64"/>
        <v>510.51180646773724</v>
      </c>
      <c r="L429" s="16">
        <v>638.1</v>
      </c>
      <c r="M429" s="107">
        <f t="shared" si="65"/>
        <v>19</v>
      </c>
      <c r="N429" s="17">
        <f t="shared" si="66"/>
        <v>510.51180646773724</v>
      </c>
      <c r="O429" s="12">
        <v>4</v>
      </c>
      <c r="P429" s="17">
        <v>510.51180646773719</v>
      </c>
    </row>
    <row r="430" spans="1:16" x14ac:dyDescent="0.25">
      <c r="A430" s="128"/>
      <c r="B430" s="41">
        <v>20</v>
      </c>
      <c r="C430" s="12">
        <f t="shared" si="69"/>
        <v>17.732399999999998</v>
      </c>
      <c r="D430" s="13">
        <f t="shared" si="70"/>
        <v>2.6850000000000001</v>
      </c>
      <c r="E430" s="43">
        <f t="shared" si="62"/>
        <v>2.7816194647201948</v>
      </c>
      <c r="F430" s="10">
        <v>8.5</v>
      </c>
      <c r="G430" s="11">
        <f t="shared" si="63"/>
        <v>23.643765450121656</v>
      </c>
      <c r="H430" s="12">
        <v>2</v>
      </c>
      <c r="I430" s="13">
        <v>53.1</v>
      </c>
      <c r="J430" s="14">
        <v>2.6863000000000001</v>
      </c>
      <c r="K430" s="15">
        <f t="shared" si="64"/>
        <v>510.51180646773724</v>
      </c>
      <c r="L430" s="16">
        <v>637.4</v>
      </c>
      <c r="M430" s="107">
        <f t="shared" si="65"/>
        <v>20</v>
      </c>
      <c r="N430" s="17">
        <f t="shared" si="66"/>
        <v>510.51180646773724</v>
      </c>
      <c r="O430" s="12">
        <v>4</v>
      </c>
      <c r="P430" s="17">
        <v>510.51180646773719</v>
      </c>
    </row>
    <row r="431" spans="1:16" x14ac:dyDescent="0.25">
      <c r="A431" s="128"/>
      <c r="B431" s="41">
        <v>21</v>
      </c>
      <c r="C431" s="12">
        <f t="shared" si="69"/>
        <v>17.732399999999998</v>
      </c>
      <c r="D431" s="13">
        <f t="shared" si="70"/>
        <v>2.6850000000000001</v>
      </c>
      <c r="E431" s="43">
        <f t="shared" si="62"/>
        <v>2.7816194647201948</v>
      </c>
      <c r="F431" s="10">
        <v>8.5</v>
      </c>
      <c r="G431" s="11">
        <f t="shared" si="63"/>
        <v>23.643765450121656</v>
      </c>
      <c r="H431" s="12">
        <v>2</v>
      </c>
      <c r="I431" s="13">
        <v>53.1</v>
      </c>
      <c r="J431" s="14">
        <v>2.6863000000000001</v>
      </c>
      <c r="K431" s="15">
        <f t="shared" si="64"/>
        <v>510.51180646773724</v>
      </c>
      <c r="L431" s="16">
        <v>661.72</v>
      </c>
      <c r="M431" s="107">
        <f t="shared" si="65"/>
        <v>21</v>
      </c>
      <c r="N431" s="17">
        <f t="shared" si="66"/>
        <v>510.51180646773724</v>
      </c>
      <c r="O431" s="12">
        <v>4</v>
      </c>
      <c r="P431" s="17">
        <v>510.51180646773719</v>
      </c>
    </row>
    <row r="432" spans="1:16" x14ac:dyDescent="0.25">
      <c r="A432" s="128"/>
      <c r="B432" s="41">
        <v>22</v>
      </c>
      <c r="C432" s="12">
        <f t="shared" si="69"/>
        <v>17.732399999999998</v>
      </c>
      <c r="D432" s="13">
        <f t="shared" si="70"/>
        <v>2.6850000000000001</v>
      </c>
      <c r="E432" s="43">
        <f t="shared" si="62"/>
        <v>2.7816194647201948</v>
      </c>
      <c r="F432" s="10">
        <v>8.5</v>
      </c>
      <c r="G432" s="11">
        <f t="shared" si="63"/>
        <v>23.643765450121656</v>
      </c>
      <c r="H432" s="12">
        <v>2</v>
      </c>
      <c r="I432" s="13">
        <v>53.1</v>
      </c>
      <c r="J432" s="14">
        <v>2.6863000000000001</v>
      </c>
      <c r="K432" s="15">
        <f t="shared" si="64"/>
        <v>510.51180646773724</v>
      </c>
      <c r="L432" s="16">
        <v>647.53</v>
      </c>
      <c r="M432" s="107">
        <f t="shared" si="65"/>
        <v>22</v>
      </c>
      <c r="N432" s="17">
        <f t="shared" si="66"/>
        <v>510.51180646773724</v>
      </c>
      <c r="O432" s="12">
        <v>4</v>
      </c>
      <c r="P432" s="17">
        <v>510.51180646773719</v>
      </c>
    </row>
    <row r="433" spans="1:16" x14ac:dyDescent="0.25">
      <c r="A433" s="128"/>
      <c r="B433" s="41">
        <v>23</v>
      </c>
      <c r="C433" s="12">
        <f t="shared" si="69"/>
        <v>17.732399999999998</v>
      </c>
      <c r="D433" s="13">
        <f t="shared" si="70"/>
        <v>2.6850000000000001</v>
      </c>
      <c r="E433" s="43">
        <f t="shared" si="62"/>
        <v>2.7816194647201948</v>
      </c>
      <c r="F433" s="10">
        <v>8.5</v>
      </c>
      <c r="G433" s="11">
        <f t="shared" si="63"/>
        <v>23.643765450121656</v>
      </c>
      <c r="H433" s="12">
        <v>2</v>
      </c>
      <c r="I433" s="13">
        <v>53.1</v>
      </c>
      <c r="J433" s="14">
        <v>2.6863000000000001</v>
      </c>
      <c r="K433" s="15">
        <f t="shared" si="64"/>
        <v>510.51180646773724</v>
      </c>
      <c r="L433" s="16">
        <v>508.4</v>
      </c>
      <c r="M433" s="107">
        <f t="shared" si="65"/>
        <v>23</v>
      </c>
      <c r="N433" s="17">
        <f t="shared" si="66"/>
        <v>0</v>
      </c>
      <c r="O433" s="12">
        <v>0</v>
      </c>
      <c r="P433" s="17">
        <v>510.51180646773719</v>
      </c>
    </row>
    <row r="434" spans="1:16" ht="15.75" thickBot="1" x14ac:dyDescent="0.3">
      <c r="A434" s="129"/>
      <c r="B434" s="45">
        <v>24</v>
      </c>
      <c r="C434" s="18">
        <f t="shared" si="69"/>
        <v>17.732399999999998</v>
      </c>
      <c r="D434" s="19">
        <f t="shared" si="70"/>
        <v>2.6850000000000001</v>
      </c>
      <c r="E434" s="44">
        <f t="shared" si="62"/>
        <v>2.7816194647201948</v>
      </c>
      <c r="F434" s="20">
        <v>8.5</v>
      </c>
      <c r="G434" s="21">
        <f t="shared" si="63"/>
        <v>23.643765450121656</v>
      </c>
      <c r="H434" s="18">
        <v>2</v>
      </c>
      <c r="I434" s="19">
        <v>53.1</v>
      </c>
      <c r="J434" s="22">
        <v>2.6863000000000001</v>
      </c>
      <c r="K434" s="23">
        <f t="shared" si="64"/>
        <v>510.51180646773724</v>
      </c>
      <c r="L434" s="24">
        <v>657.78</v>
      </c>
      <c r="M434" s="106">
        <f t="shared" si="65"/>
        <v>24</v>
      </c>
      <c r="N434" s="25">
        <f t="shared" si="66"/>
        <v>510.51180646773724</v>
      </c>
      <c r="O434" s="18">
        <v>4</v>
      </c>
      <c r="P434" s="25">
        <v>510.51180646773719</v>
      </c>
    </row>
    <row r="435" spans="1:16" x14ac:dyDescent="0.25">
      <c r="A435" s="127">
        <f>A411+1</f>
        <v>42966</v>
      </c>
      <c r="B435" s="30">
        <v>1</v>
      </c>
      <c r="C435" s="31">
        <v>17.8584</v>
      </c>
      <c r="D435" s="32">
        <v>2.69</v>
      </c>
      <c r="E435" s="42">
        <f t="shared" si="62"/>
        <v>2.7867884022708842</v>
      </c>
      <c r="F435" s="33">
        <v>8.5</v>
      </c>
      <c r="G435" s="34">
        <f t="shared" si="63"/>
        <v>23.687701419302517</v>
      </c>
      <c r="H435" s="35">
        <v>2</v>
      </c>
      <c r="I435" s="36">
        <v>53.1</v>
      </c>
      <c r="J435" s="37">
        <v>2.6863000000000001</v>
      </c>
      <c r="K435" s="38">
        <f t="shared" si="64"/>
        <v>514.52754702647212</v>
      </c>
      <c r="L435" s="39">
        <v>496.7</v>
      </c>
      <c r="M435" s="108">
        <f t="shared" si="65"/>
        <v>1</v>
      </c>
      <c r="N435" s="40">
        <f t="shared" si="66"/>
        <v>0</v>
      </c>
      <c r="O435" s="12">
        <f t="shared" ref="O435:O498" si="71">IF(N435&gt;0,4,0)</f>
        <v>0</v>
      </c>
      <c r="P435" s="40">
        <f t="shared" ref="P435:P498" si="72">K435</f>
        <v>514.52754702647212</v>
      </c>
    </row>
    <row r="436" spans="1:16" x14ac:dyDescent="0.25">
      <c r="A436" s="128"/>
      <c r="B436" s="41">
        <v>2</v>
      </c>
      <c r="C436" s="12">
        <f t="shared" ref="C436:C458" si="73">C435</f>
        <v>17.8584</v>
      </c>
      <c r="D436" s="13">
        <f t="shared" ref="D436:D458" si="74">D435</f>
        <v>2.69</v>
      </c>
      <c r="E436" s="43">
        <f t="shared" si="62"/>
        <v>2.7867884022708842</v>
      </c>
      <c r="F436" s="10">
        <v>8.5</v>
      </c>
      <c r="G436" s="11">
        <f t="shared" si="63"/>
        <v>23.687701419302517</v>
      </c>
      <c r="H436" s="12">
        <v>2</v>
      </c>
      <c r="I436" s="13">
        <v>53.1</v>
      </c>
      <c r="J436" s="14">
        <v>2.6863000000000001</v>
      </c>
      <c r="K436" s="15">
        <f t="shared" si="64"/>
        <v>514.52754702647212</v>
      </c>
      <c r="L436" s="16">
        <v>444.38</v>
      </c>
      <c r="M436" s="107">
        <f t="shared" si="65"/>
        <v>2</v>
      </c>
      <c r="N436" s="17">
        <f t="shared" si="66"/>
        <v>0</v>
      </c>
      <c r="O436" s="12">
        <f t="shared" si="71"/>
        <v>0</v>
      </c>
      <c r="P436" s="17">
        <f t="shared" si="72"/>
        <v>514.52754702647212</v>
      </c>
    </row>
    <row r="437" spans="1:16" x14ac:dyDescent="0.25">
      <c r="A437" s="128"/>
      <c r="B437" s="41">
        <v>3</v>
      </c>
      <c r="C437" s="12">
        <f t="shared" si="73"/>
        <v>17.8584</v>
      </c>
      <c r="D437" s="13">
        <f t="shared" si="74"/>
        <v>2.69</v>
      </c>
      <c r="E437" s="43">
        <f t="shared" si="62"/>
        <v>2.7867884022708842</v>
      </c>
      <c r="F437" s="10">
        <v>8.5</v>
      </c>
      <c r="G437" s="11">
        <f t="shared" si="63"/>
        <v>23.687701419302517</v>
      </c>
      <c r="H437" s="12">
        <v>2</v>
      </c>
      <c r="I437" s="13">
        <v>53.1</v>
      </c>
      <c r="J437" s="14">
        <v>2.6863000000000001</v>
      </c>
      <c r="K437" s="15">
        <f t="shared" si="64"/>
        <v>514.52754702647212</v>
      </c>
      <c r="L437" s="16">
        <v>406.5</v>
      </c>
      <c r="M437" s="107">
        <f t="shared" si="65"/>
        <v>3</v>
      </c>
      <c r="N437" s="17">
        <f t="shared" si="66"/>
        <v>0</v>
      </c>
      <c r="O437" s="12">
        <f t="shared" si="71"/>
        <v>0</v>
      </c>
      <c r="P437" s="17">
        <f t="shared" si="72"/>
        <v>514.52754702647212</v>
      </c>
    </row>
    <row r="438" spans="1:16" x14ac:dyDescent="0.25">
      <c r="A438" s="128"/>
      <c r="B438" s="41">
        <v>4</v>
      </c>
      <c r="C438" s="12">
        <f t="shared" si="73"/>
        <v>17.8584</v>
      </c>
      <c r="D438" s="13">
        <f t="shared" si="74"/>
        <v>2.69</v>
      </c>
      <c r="E438" s="43">
        <f t="shared" si="62"/>
        <v>2.7867884022708842</v>
      </c>
      <c r="F438" s="10">
        <v>8.5</v>
      </c>
      <c r="G438" s="11">
        <f t="shared" si="63"/>
        <v>23.687701419302517</v>
      </c>
      <c r="H438" s="12">
        <v>2</v>
      </c>
      <c r="I438" s="13">
        <v>53.1</v>
      </c>
      <c r="J438" s="14">
        <v>2.6863000000000001</v>
      </c>
      <c r="K438" s="15">
        <f t="shared" si="64"/>
        <v>514.52754702647212</v>
      </c>
      <c r="L438" s="16">
        <v>404.51</v>
      </c>
      <c r="M438" s="107">
        <f t="shared" si="65"/>
        <v>4</v>
      </c>
      <c r="N438" s="17">
        <f t="shared" si="66"/>
        <v>0</v>
      </c>
      <c r="O438" s="12">
        <f t="shared" si="71"/>
        <v>0</v>
      </c>
      <c r="P438" s="17">
        <f t="shared" si="72"/>
        <v>514.52754702647212</v>
      </c>
    </row>
    <row r="439" spans="1:16" x14ac:dyDescent="0.25">
      <c r="A439" s="128"/>
      <c r="B439" s="41">
        <v>5</v>
      </c>
      <c r="C439" s="12">
        <f t="shared" si="73"/>
        <v>17.8584</v>
      </c>
      <c r="D439" s="13">
        <f t="shared" si="74"/>
        <v>2.69</v>
      </c>
      <c r="E439" s="43">
        <f t="shared" si="62"/>
        <v>2.7867884022708842</v>
      </c>
      <c r="F439" s="10">
        <v>8.5</v>
      </c>
      <c r="G439" s="11">
        <f t="shared" si="63"/>
        <v>23.687701419302517</v>
      </c>
      <c r="H439" s="12">
        <v>2</v>
      </c>
      <c r="I439" s="13">
        <v>53.1</v>
      </c>
      <c r="J439" s="14">
        <v>2.6863000000000001</v>
      </c>
      <c r="K439" s="15">
        <f t="shared" si="64"/>
        <v>514.52754702647212</v>
      </c>
      <c r="L439" s="16">
        <v>456.73</v>
      </c>
      <c r="M439" s="107">
        <f t="shared" si="65"/>
        <v>5</v>
      </c>
      <c r="N439" s="17">
        <f t="shared" si="66"/>
        <v>0</v>
      </c>
      <c r="O439" s="12">
        <f t="shared" si="71"/>
        <v>0</v>
      </c>
      <c r="P439" s="17">
        <f t="shared" si="72"/>
        <v>514.52754702647212</v>
      </c>
    </row>
    <row r="440" spans="1:16" x14ac:dyDescent="0.25">
      <c r="A440" s="128"/>
      <c r="B440" s="41">
        <v>6</v>
      </c>
      <c r="C440" s="12">
        <f t="shared" si="73"/>
        <v>17.8584</v>
      </c>
      <c r="D440" s="13">
        <f t="shared" si="74"/>
        <v>2.69</v>
      </c>
      <c r="E440" s="43">
        <f t="shared" si="62"/>
        <v>2.7867884022708842</v>
      </c>
      <c r="F440" s="10">
        <v>8.5</v>
      </c>
      <c r="G440" s="11">
        <f t="shared" si="63"/>
        <v>23.687701419302517</v>
      </c>
      <c r="H440" s="12">
        <v>2</v>
      </c>
      <c r="I440" s="13">
        <v>53.1</v>
      </c>
      <c r="J440" s="14">
        <v>2.6863000000000001</v>
      </c>
      <c r="K440" s="15">
        <f t="shared" si="64"/>
        <v>514.52754702647212</v>
      </c>
      <c r="L440" s="16">
        <v>497.89</v>
      </c>
      <c r="M440" s="107">
        <f t="shared" si="65"/>
        <v>6</v>
      </c>
      <c r="N440" s="17">
        <f t="shared" si="66"/>
        <v>0</v>
      </c>
      <c r="O440" s="12">
        <f t="shared" si="71"/>
        <v>0</v>
      </c>
      <c r="P440" s="17">
        <f t="shared" si="72"/>
        <v>514.52754702647212</v>
      </c>
    </row>
    <row r="441" spans="1:16" x14ac:dyDescent="0.25">
      <c r="A441" s="128"/>
      <c r="B441" s="41">
        <v>7</v>
      </c>
      <c r="C441" s="12">
        <f t="shared" si="73"/>
        <v>17.8584</v>
      </c>
      <c r="D441" s="13">
        <f t="shared" si="74"/>
        <v>2.69</v>
      </c>
      <c r="E441" s="43">
        <f t="shared" si="62"/>
        <v>2.7867884022708842</v>
      </c>
      <c r="F441" s="10">
        <v>8.5</v>
      </c>
      <c r="G441" s="11">
        <f t="shared" si="63"/>
        <v>23.687701419302517</v>
      </c>
      <c r="H441" s="12">
        <v>2</v>
      </c>
      <c r="I441" s="13">
        <v>53.1</v>
      </c>
      <c r="J441" s="14">
        <v>2.6863000000000001</v>
      </c>
      <c r="K441" s="15">
        <f t="shared" si="64"/>
        <v>514.52754702647212</v>
      </c>
      <c r="L441" s="16">
        <v>456.59</v>
      </c>
      <c r="M441" s="107">
        <f t="shared" si="65"/>
        <v>7</v>
      </c>
      <c r="N441" s="17">
        <f t="shared" si="66"/>
        <v>0</v>
      </c>
      <c r="O441" s="12">
        <f t="shared" si="71"/>
        <v>0</v>
      </c>
      <c r="P441" s="17">
        <f t="shared" si="72"/>
        <v>514.52754702647212</v>
      </c>
    </row>
    <row r="442" spans="1:16" x14ac:dyDescent="0.25">
      <c r="A442" s="128"/>
      <c r="B442" s="41">
        <v>8</v>
      </c>
      <c r="C442" s="12">
        <f t="shared" si="73"/>
        <v>17.8584</v>
      </c>
      <c r="D442" s="13">
        <f t="shared" si="74"/>
        <v>2.69</v>
      </c>
      <c r="E442" s="43">
        <f t="shared" si="62"/>
        <v>2.7867884022708842</v>
      </c>
      <c r="F442" s="10">
        <v>8.5</v>
      </c>
      <c r="G442" s="11">
        <f t="shared" si="63"/>
        <v>23.687701419302517</v>
      </c>
      <c r="H442" s="12">
        <v>2</v>
      </c>
      <c r="I442" s="13">
        <v>53.1</v>
      </c>
      <c r="J442" s="14">
        <v>2.6863000000000001</v>
      </c>
      <c r="K442" s="15">
        <f t="shared" si="64"/>
        <v>514.52754702647212</v>
      </c>
      <c r="L442" s="16">
        <v>455.68</v>
      </c>
      <c r="M442" s="107">
        <f t="shared" si="65"/>
        <v>8</v>
      </c>
      <c r="N442" s="17">
        <f t="shared" si="66"/>
        <v>0</v>
      </c>
      <c r="O442" s="12">
        <f t="shared" si="71"/>
        <v>0</v>
      </c>
      <c r="P442" s="17">
        <f t="shared" si="72"/>
        <v>514.52754702647212</v>
      </c>
    </row>
    <row r="443" spans="1:16" x14ac:dyDescent="0.25">
      <c r="A443" s="128"/>
      <c r="B443" s="41">
        <v>9</v>
      </c>
      <c r="C443" s="12">
        <f t="shared" si="73"/>
        <v>17.8584</v>
      </c>
      <c r="D443" s="13">
        <f t="shared" si="74"/>
        <v>2.69</v>
      </c>
      <c r="E443" s="43">
        <f t="shared" si="62"/>
        <v>2.7867884022708842</v>
      </c>
      <c r="F443" s="10">
        <v>8.5</v>
      </c>
      <c r="G443" s="11">
        <f t="shared" si="63"/>
        <v>23.687701419302517</v>
      </c>
      <c r="H443" s="12">
        <v>2</v>
      </c>
      <c r="I443" s="13">
        <v>53.1</v>
      </c>
      <c r="J443" s="14">
        <v>2.6863000000000001</v>
      </c>
      <c r="K443" s="15">
        <f t="shared" si="64"/>
        <v>514.52754702647212</v>
      </c>
      <c r="L443" s="16">
        <v>442.46</v>
      </c>
      <c r="M443" s="107">
        <f t="shared" si="65"/>
        <v>9</v>
      </c>
      <c r="N443" s="17">
        <f t="shared" si="66"/>
        <v>0</v>
      </c>
      <c r="O443" s="12">
        <f t="shared" si="71"/>
        <v>0</v>
      </c>
      <c r="P443" s="17">
        <f t="shared" si="72"/>
        <v>514.52754702647212</v>
      </c>
    </row>
    <row r="444" spans="1:16" x14ac:dyDescent="0.25">
      <c r="A444" s="128"/>
      <c r="B444" s="41">
        <v>10</v>
      </c>
      <c r="C444" s="12">
        <f t="shared" si="73"/>
        <v>17.8584</v>
      </c>
      <c r="D444" s="13">
        <f t="shared" si="74"/>
        <v>2.69</v>
      </c>
      <c r="E444" s="43">
        <f t="shared" si="62"/>
        <v>2.7867884022708842</v>
      </c>
      <c r="F444" s="10">
        <v>8.5</v>
      </c>
      <c r="G444" s="11">
        <f t="shared" si="63"/>
        <v>23.687701419302517</v>
      </c>
      <c r="H444" s="12">
        <v>2</v>
      </c>
      <c r="I444" s="13">
        <v>53.1</v>
      </c>
      <c r="J444" s="14">
        <v>2.6863000000000001</v>
      </c>
      <c r="K444" s="15">
        <f t="shared" si="64"/>
        <v>514.52754702647212</v>
      </c>
      <c r="L444" s="16">
        <v>493.29</v>
      </c>
      <c r="M444" s="107">
        <f t="shared" si="65"/>
        <v>10</v>
      </c>
      <c r="N444" s="17">
        <f t="shared" si="66"/>
        <v>0</v>
      </c>
      <c r="O444" s="12">
        <f t="shared" si="71"/>
        <v>0</v>
      </c>
      <c r="P444" s="17">
        <f t="shared" si="72"/>
        <v>514.52754702647212</v>
      </c>
    </row>
    <row r="445" spans="1:16" x14ac:dyDescent="0.25">
      <c r="A445" s="128"/>
      <c r="B445" s="41">
        <v>11</v>
      </c>
      <c r="C445" s="12">
        <f t="shared" si="73"/>
        <v>17.8584</v>
      </c>
      <c r="D445" s="13">
        <f t="shared" si="74"/>
        <v>2.69</v>
      </c>
      <c r="E445" s="43">
        <f t="shared" si="62"/>
        <v>2.7867884022708842</v>
      </c>
      <c r="F445" s="10">
        <v>8.5</v>
      </c>
      <c r="G445" s="11">
        <f t="shared" si="63"/>
        <v>23.687701419302517</v>
      </c>
      <c r="H445" s="12">
        <v>2</v>
      </c>
      <c r="I445" s="13">
        <v>53.1</v>
      </c>
      <c r="J445" s="14">
        <v>2.6863000000000001</v>
      </c>
      <c r="K445" s="15">
        <f t="shared" si="64"/>
        <v>514.52754702647212</v>
      </c>
      <c r="L445" s="16">
        <v>636.5</v>
      </c>
      <c r="M445" s="107">
        <f t="shared" si="65"/>
        <v>11</v>
      </c>
      <c r="N445" s="17">
        <f t="shared" si="66"/>
        <v>514.52754702647212</v>
      </c>
      <c r="O445" s="12">
        <f t="shared" si="71"/>
        <v>4</v>
      </c>
      <c r="P445" s="17">
        <f t="shared" si="72"/>
        <v>514.52754702647212</v>
      </c>
    </row>
    <row r="446" spans="1:16" x14ac:dyDescent="0.25">
      <c r="A446" s="128"/>
      <c r="B446" s="41">
        <v>12</v>
      </c>
      <c r="C446" s="12">
        <f t="shared" si="73"/>
        <v>17.8584</v>
      </c>
      <c r="D446" s="13">
        <f t="shared" si="74"/>
        <v>2.69</v>
      </c>
      <c r="E446" s="43">
        <f t="shared" si="62"/>
        <v>2.7867884022708842</v>
      </c>
      <c r="F446" s="10">
        <v>8.5</v>
      </c>
      <c r="G446" s="11">
        <f t="shared" si="63"/>
        <v>23.687701419302517</v>
      </c>
      <c r="H446" s="12">
        <v>2</v>
      </c>
      <c r="I446" s="13">
        <v>53.1</v>
      </c>
      <c r="J446" s="14">
        <v>2.6863000000000001</v>
      </c>
      <c r="K446" s="15">
        <f t="shared" si="64"/>
        <v>514.52754702647212</v>
      </c>
      <c r="L446" s="16">
        <v>613.16999999999996</v>
      </c>
      <c r="M446" s="107">
        <f t="shared" si="65"/>
        <v>12</v>
      </c>
      <c r="N446" s="17">
        <f t="shared" si="66"/>
        <v>514.52754702647212</v>
      </c>
      <c r="O446" s="12">
        <f t="shared" si="71"/>
        <v>4</v>
      </c>
      <c r="P446" s="17">
        <f t="shared" si="72"/>
        <v>514.52754702647212</v>
      </c>
    </row>
    <row r="447" spans="1:16" x14ac:dyDescent="0.25">
      <c r="A447" s="128"/>
      <c r="B447" s="41">
        <v>13</v>
      </c>
      <c r="C447" s="12">
        <f t="shared" si="73"/>
        <v>17.8584</v>
      </c>
      <c r="D447" s="13">
        <f t="shared" si="74"/>
        <v>2.69</v>
      </c>
      <c r="E447" s="43">
        <f t="shared" si="62"/>
        <v>2.7867884022708842</v>
      </c>
      <c r="F447" s="10">
        <v>8.5</v>
      </c>
      <c r="G447" s="11">
        <f t="shared" si="63"/>
        <v>23.687701419302517</v>
      </c>
      <c r="H447" s="12">
        <v>2</v>
      </c>
      <c r="I447" s="13">
        <v>53.1</v>
      </c>
      <c r="J447" s="14">
        <v>2.6863000000000001</v>
      </c>
      <c r="K447" s="15">
        <f t="shared" si="64"/>
        <v>514.52754702647212</v>
      </c>
      <c r="L447" s="16">
        <v>657.71</v>
      </c>
      <c r="M447" s="107">
        <f t="shared" si="65"/>
        <v>13</v>
      </c>
      <c r="N447" s="17">
        <f t="shared" si="66"/>
        <v>514.52754702647212</v>
      </c>
      <c r="O447" s="12">
        <f t="shared" si="71"/>
        <v>4</v>
      </c>
      <c r="P447" s="17">
        <f t="shared" si="72"/>
        <v>514.52754702647212</v>
      </c>
    </row>
    <row r="448" spans="1:16" x14ac:dyDescent="0.25">
      <c r="A448" s="128"/>
      <c r="B448" s="41">
        <v>14</v>
      </c>
      <c r="C448" s="12">
        <f t="shared" si="73"/>
        <v>17.8584</v>
      </c>
      <c r="D448" s="13">
        <f t="shared" si="74"/>
        <v>2.69</v>
      </c>
      <c r="E448" s="43">
        <f t="shared" si="62"/>
        <v>2.7867884022708842</v>
      </c>
      <c r="F448" s="10">
        <v>8.5</v>
      </c>
      <c r="G448" s="11">
        <f t="shared" si="63"/>
        <v>23.687701419302517</v>
      </c>
      <c r="H448" s="12">
        <v>2</v>
      </c>
      <c r="I448" s="13">
        <v>53.1</v>
      </c>
      <c r="J448" s="14">
        <v>2.6863000000000001</v>
      </c>
      <c r="K448" s="15">
        <f t="shared" si="64"/>
        <v>514.52754702647212</v>
      </c>
      <c r="L448" s="16">
        <v>665.33</v>
      </c>
      <c r="M448" s="107">
        <f t="shared" si="65"/>
        <v>14</v>
      </c>
      <c r="N448" s="17">
        <f t="shared" si="66"/>
        <v>514.52754702647212</v>
      </c>
      <c r="O448" s="12">
        <f t="shared" si="71"/>
        <v>4</v>
      </c>
      <c r="P448" s="17">
        <f t="shared" si="72"/>
        <v>514.52754702647212</v>
      </c>
    </row>
    <row r="449" spans="1:16" x14ac:dyDescent="0.25">
      <c r="A449" s="128"/>
      <c r="B449" s="41">
        <v>15</v>
      </c>
      <c r="C449" s="12">
        <f t="shared" si="73"/>
        <v>17.8584</v>
      </c>
      <c r="D449" s="13">
        <f t="shared" si="74"/>
        <v>2.69</v>
      </c>
      <c r="E449" s="43">
        <f t="shared" si="62"/>
        <v>2.7867884022708842</v>
      </c>
      <c r="F449" s="10">
        <v>8.5</v>
      </c>
      <c r="G449" s="11">
        <f t="shared" si="63"/>
        <v>23.687701419302517</v>
      </c>
      <c r="H449" s="12">
        <v>2</v>
      </c>
      <c r="I449" s="13">
        <v>53.1</v>
      </c>
      <c r="J449" s="14">
        <v>2.6863000000000001</v>
      </c>
      <c r="K449" s="15">
        <f t="shared" si="64"/>
        <v>514.52754702647212</v>
      </c>
      <c r="L449" s="16">
        <v>664.15</v>
      </c>
      <c r="M449" s="107">
        <f t="shared" si="65"/>
        <v>15</v>
      </c>
      <c r="N449" s="17">
        <f t="shared" si="66"/>
        <v>514.52754702647212</v>
      </c>
      <c r="O449" s="12">
        <f t="shared" si="71"/>
        <v>4</v>
      </c>
      <c r="P449" s="17">
        <f t="shared" si="72"/>
        <v>514.52754702647212</v>
      </c>
    </row>
    <row r="450" spans="1:16" x14ac:dyDescent="0.25">
      <c r="A450" s="128"/>
      <c r="B450" s="41">
        <v>16</v>
      </c>
      <c r="C450" s="12">
        <f t="shared" si="73"/>
        <v>17.8584</v>
      </c>
      <c r="D450" s="13">
        <f t="shared" si="74"/>
        <v>2.69</v>
      </c>
      <c r="E450" s="43">
        <f t="shared" si="62"/>
        <v>2.7867884022708842</v>
      </c>
      <c r="F450" s="10">
        <v>8.5</v>
      </c>
      <c r="G450" s="11">
        <f t="shared" si="63"/>
        <v>23.687701419302517</v>
      </c>
      <c r="H450" s="12">
        <v>2</v>
      </c>
      <c r="I450" s="13">
        <v>53.1</v>
      </c>
      <c r="J450" s="14">
        <v>2.6863000000000001</v>
      </c>
      <c r="K450" s="15">
        <f t="shared" si="64"/>
        <v>514.52754702647212</v>
      </c>
      <c r="L450" s="16">
        <v>664.21</v>
      </c>
      <c r="M450" s="107">
        <f t="shared" si="65"/>
        <v>16</v>
      </c>
      <c r="N450" s="17">
        <f t="shared" si="66"/>
        <v>514.52754702647212</v>
      </c>
      <c r="O450" s="12">
        <f t="shared" si="71"/>
        <v>4</v>
      </c>
      <c r="P450" s="17">
        <f t="shared" si="72"/>
        <v>514.52754702647212</v>
      </c>
    </row>
    <row r="451" spans="1:16" x14ac:dyDescent="0.25">
      <c r="A451" s="128"/>
      <c r="B451" s="41">
        <v>17</v>
      </c>
      <c r="C451" s="12">
        <f t="shared" si="73"/>
        <v>17.8584</v>
      </c>
      <c r="D451" s="13">
        <f t="shared" si="74"/>
        <v>2.69</v>
      </c>
      <c r="E451" s="43">
        <f t="shared" ref="E451:E514" si="75">(D451*102%)+0.0059+(D451/(1-1.36%)-D451)</f>
        <v>2.7867884022708842</v>
      </c>
      <c r="F451" s="10">
        <v>8.5</v>
      </c>
      <c r="G451" s="11">
        <f t="shared" ref="G451:G514" si="76">F451*E451</f>
        <v>23.687701419302517</v>
      </c>
      <c r="H451" s="12">
        <v>2</v>
      </c>
      <c r="I451" s="13">
        <v>53.1</v>
      </c>
      <c r="J451" s="14">
        <v>2.6863000000000001</v>
      </c>
      <c r="K451" s="15">
        <f t="shared" ref="K451:K514" si="77">(G451+H451)*C451+I451+J451</f>
        <v>514.52754702647212</v>
      </c>
      <c r="L451" s="16">
        <v>663.94</v>
      </c>
      <c r="M451" s="107">
        <f t="shared" ref="M451:M514" si="78">B451</f>
        <v>17</v>
      </c>
      <c r="N451" s="17">
        <f t="shared" ref="N451:N514" si="79">IF(L451&lt;K451,0,K451)</f>
        <v>514.52754702647212</v>
      </c>
      <c r="O451" s="12">
        <f t="shared" si="71"/>
        <v>4</v>
      </c>
      <c r="P451" s="17">
        <f t="shared" si="72"/>
        <v>514.52754702647212</v>
      </c>
    </row>
    <row r="452" spans="1:16" x14ac:dyDescent="0.25">
      <c r="A452" s="128"/>
      <c r="B452" s="41">
        <v>18</v>
      </c>
      <c r="C452" s="12">
        <f t="shared" si="73"/>
        <v>17.8584</v>
      </c>
      <c r="D452" s="13">
        <f t="shared" si="74"/>
        <v>2.69</v>
      </c>
      <c r="E452" s="43">
        <f t="shared" si="75"/>
        <v>2.7867884022708842</v>
      </c>
      <c r="F452" s="10">
        <v>8.5</v>
      </c>
      <c r="G452" s="11">
        <f t="shared" si="76"/>
        <v>23.687701419302517</v>
      </c>
      <c r="H452" s="12">
        <v>2</v>
      </c>
      <c r="I452" s="13">
        <v>53.1</v>
      </c>
      <c r="J452" s="14">
        <v>2.6863000000000001</v>
      </c>
      <c r="K452" s="15">
        <f t="shared" si="77"/>
        <v>514.52754702647212</v>
      </c>
      <c r="L452" s="16">
        <v>665.11</v>
      </c>
      <c r="M452" s="107">
        <f t="shared" si="78"/>
        <v>18</v>
      </c>
      <c r="N452" s="17">
        <f t="shared" si="79"/>
        <v>514.52754702647212</v>
      </c>
      <c r="O452" s="12">
        <f t="shared" si="71"/>
        <v>4</v>
      </c>
      <c r="P452" s="17">
        <f t="shared" si="72"/>
        <v>514.52754702647212</v>
      </c>
    </row>
    <row r="453" spans="1:16" x14ac:dyDescent="0.25">
      <c r="A453" s="128"/>
      <c r="B453" s="41">
        <v>19</v>
      </c>
      <c r="C453" s="12">
        <f t="shared" si="73"/>
        <v>17.8584</v>
      </c>
      <c r="D453" s="13">
        <f t="shared" si="74"/>
        <v>2.69</v>
      </c>
      <c r="E453" s="43">
        <f t="shared" si="75"/>
        <v>2.7867884022708842</v>
      </c>
      <c r="F453" s="10">
        <v>8.5</v>
      </c>
      <c r="G453" s="11">
        <f t="shared" si="76"/>
        <v>23.687701419302517</v>
      </c>
      <c r="H453" s="12">
        <v>2</v>
      </c>
      <c r="I453" s="13">
        <v>53.1</v>
      </c>
      <c r="J453" s="14">
        <v>2.6863000000000001</v>
      </c>
      <c r="K453" s="15">
        <f t="shared" si="77"/>
        <v>514.52754702647212</v>
      </c>
      <c r="L453" s="16">
        <v>634.61</v>
      </c>
      <c r="M453" s="107">
        <f t="shared" si="78"/>
        <v>19</v>
      </c>
      <c r="N453" s="17">
        <f t="shared" si="79"/>
        <v>514.52754702647212</v>
      </c>
      <c r="O453" s="12">
        <f t="shared" si="71"/>
        <v>4</v>
      </c>
      <c r="P453" s="17">
        <f t="shared" si="72"/>
        <v>514.52754702647212</v>
      </c>
    </row>
    <row r="454" spans="1:16" x14ac:dyDescent="0.25">
      <c r="A454" s="128"/>
      <c r="B454" s="41">
        <v>20</v>
      </c>
      <c r="C454" s="12">
        <f t="shared" si="73"/>
        <v>17.8584</v>
      </c>
      <c r="D454" s="13">
        <f t="shared" si="74"/>
        <v>2.69</v>
      </c>
      <c r="E454" s="43">
        <f t="shared" si="75"/>
        <v>2.7867884022708842</v>
      </c>
      <c r="F454" s="10">
        <v>8.5</v>
      </c>
      <c r="G454" s="11">
        <f t="shared" si="76"/>
        <v>23.687701419302517</v>
      </c>
      <c r="H454" s="12">
        <v>2</v>
      </c>
      <c r="I454" s="13">
        <v>53.1</v>
      </c>
      <c r="J454" s="14">
        <v>2.6863000000000001</v>
      </c>
      <c r="K454" s="15">
        <f t="shared" si="77"/>
        <v>514.52754702647212</v>
      </c>
      <c r="L454" s="16">
        <v>627.57000000000005</v>
      </c>
      <c r="M454" s="107">
        <f t="shared" si="78"/>
        <v>20</v>
      </c>
      <c r="N454" s="17">
        <f t="shared" si="79"/>
        <v>514.52754702647212</v>
      </c>
      <c r="O454" s="12">
        <f t="shared" si="71"/>
        <v>4</v>
      </c>
      <c r="P454" s="17">
        <f t="shared" si="72"/>
        <v>514.52754702647212</v>
      </c>
    </row>
    <row r="455" spans="1:16" x14ac:dyDescent="0.25">
      <c r="A455" s="128"/>
      <c r="B455" s="41">
        <v>21</v>
      </c>
      <c r="C455" s="12">
        <f t="shared" si="73"/>
        <v>17.8584</v>
      </c>
      <c r="D455" s="13">
        <f t="shared" si="74"/>
        <v>2.69</v>
      </c>
      <c r="E455" s="43">
        <f t="shared" si="75"/>
        <v>2.7867884022708842</v>
      </c>
      <c r="F455" s="10">
        <v>8.5</v>
      </c>
      <c r="G455" s="11">
        <f t="shared" si="76"/>
        <v>23.687701419302517</v>
      </c>
      <c r="H455" s="12">
        <v>2</v>
      </c>
      <c r="I455" s="13">
        <v>53.1</v>
      </c>
      <c r="J455" s="14">
        <v>2.6863000000000001</v>
      </c>
      <c r="K455" s="15">
        <f t="shared" si="77"/>
        <v>514.52754702647212</v>
      </c>
      <c r="L455" s="16">
        <v>649.92999999999995</v>
      </c>
      <c r="M455" s="107">
        <f t="shared" si="78"/>
        <v>21</v>
      </c>
      <c r="N455" s="17">
        <f t="shared" si="79"/>
        <v>514.52754702647212</v>
      </c>
      <c r="O455" s="12">
        <f t="shared" si="71"/>
        <v>4</v>
      </c>
      <c r="P455" s="17">
        <f t="shared" si="72"/>
        <v>514.52754702647212</v>
      </c>
    </row>
    <row r="456" spans="1:16" x14ac:dyDescent="0.25">
      <c r="A456" s="128"/>
      <c r="B456" s="41">
        <v>22</v>
      </c>
      <c r="C456" s="12">
        <f t="shared" si="73"/>
        <v>17.8584</v>
      </c>
      <c r="D456" s="13">
        <f t="shared" si="74"/>
        <v>2.69</v>
      </c>
      <c r="E456" s="43">
        <f t="shared" si="75"/>
        <v>2.7867884022708842</v>
      </c>
      <c r="F456" s="10">
        <v>8.5</v>
      </c>
      <c r="G456" s="11">
        <f t="shared" si="76"/>
        <v>23.687701419302517</v>
      </c>
      <c r="H456" s="12">
        <v>2</v>
      </c>
      <c r="I456" s="13">
        <v>53.1</v>
      </c>
      <c r="J456" s="14">
        <v>2.6863000000000001</v>
      </c>
      <c r="K456" s="15">
        <f t="shared" si="77"/>
        <v>514.52754702647212</v>
      </c>
      <c r="L456" s="16">
        <v>513.32000000000005</v>
      </c>
      <c r="M456" s="107">
        <f t="shared" si="78"/>
        <v>22</v>
      </c>
      <c r="N456" s="17">
        <f t="shared" si="79"/>
        <v>0</v>
      </c>
      <c r="O456" s="12">
        <f t="shared" si="71"/>
        <v>0</v>
      </c>
      <c r="P456" s="17">
        <f t="shared" si="72"/>
        <v>514.52754702647212</v>
      </c>
    </row>
    <row r="457" spans="1:16" x14ac:dyDescent="0.25">
      <c r="A457" s="128"/>
      <c r="B457" s="41">
        <v>23</v>
      </c>
      <c r="C457" s="12">
        <f t="shared" si="73"/>
        <v>17.8584</v>
      </c>
      <c r="D457" s="13">
        <f t="shared" si="74"/>
        <v>2.69</v>
      </c>
      <c r="E457" s="43">
        <f t="shared" si="75"/>
        <v>2.7867884022708842</v>
      </c>
      <c r="F457" s="10">
        <v>8.5</v>
      </c>
      <c r="G457" s="11">
        <f t="shared" si="76"/>
        <v>23.687701419302517</v>
      </c>
      <c r="H457" s="12">
        <v>2</v>
      </c>
      <c r="I457" s="13">
        <v>53.1</v>
      </c>
      <c r="J457" s="14">
        <v>2.6863000000000001</v>
      </c>
      <c r="K457" s="15">
        <f t="shared" si="77"/>
        <v>514.52754702647212</v>
      </c>
      <c r="L457" s="16">
        <v>621.36</v>
      </c>
      <c r="M457" s="107">
        <f t="shared" si="78"/>
        <v>23</v>
      </c>
      <c r="N457" s="17">
        <f t="shared" si="79"/>
        <v>514.52754702647212</v>
      </c>
      <c r="O457" s="12">
        <f t="shared" si="71"/>
        <v>4</v>
      </c>
      <c r="P457" s="17">
        <f t="shared" si="72"/>
        <v>514.52754702647212</v>
      </c>
    </row>
    <row r="458" spans="1:16" ht="15.75" thickBot="1" x14ac:dyDescent="0.3">
      <c r="A458" s="129"/>
      <c r="B458" s="45">
        <v>24</v>
      </c>
      <c r="C458" s="18">
        <f t="shared" si="73"/>
        <v>17.8584</v>
      </c>
      <c r="D458" s="19">
        <f t="shared" si="74"/>
        <v>2.69</v>
      </c>
      <c r="E458" s="44">
        <f t="shared" si="75"/>
        <v>2.7867884022708842</v>
      </c>
      <c r="F458" s="20">
        <v>8.5</v>
      </c>
      <c r="G458" s="21">
        <f t="shared" si="76"/>
        <v>23.687701419302517</v>
      </c>
      <c r="H458" s="18">
        <v>2</v>
      </c>
      <c r="I458" s="19">
        <v>53.1</v>
      </c>
      <c r="J458" s="22">
        <v>2.6863000000000001</v>
      </c>
      <c r="K458" s="23">
        <f t="shared" si="77"/>
        <v>514.52754702647212</v>
      </c>
      <c r="L458" s="24">
        <v>457.33</v>
      </c>
      <c r="M458" s="106">
        <f t="shared" si="78"/>
        <v>24</v>
      </c>
      <c r="N458" s="25">
        <f t="shared" si="79"/>
        <v>0</v>
      </c>
      <c r="O458" s="18">
        <f t="shared" si="71"/>
        <v>0</v>
      </c>
      <c r="P458" s="25">
        <f t="shared" si="72"/>
        <v>514.52754702647212</v>
      </c>
    </row>
    <row r="459" spans="1:16" x14ac:dyDescent="0.25">
      <c r="A459" s="127">
        <f>A435+1</f>
        <v>42967</v>
      </c>
      <c r="B459" s="30">
        <v>1</v>
      </c>
      <c r="C459" s="31">
        <v>17.8584</v>
      </c>
      <c r="D459" s="32">
        <v>2.69</v>
      </c>
      <c r="E459" s="42">
        <f t="shared" si="75"/>
        <v>2.7867884022708842</v>
      </c>
      <c r="F459" s="33">
        <v>8.5</v>
      </c>
      <c r="G459" s="34">
        <f t="shared" si="76"/>
        <v>23.687701419302517</v>
      </c>
      <c r="H459" s="35">
        <v>2</v>
      </c>
      <c r="I459" s="36">
        <v>53.1</v>
      </c>
      <c r="J459" s="37">
        <v>2.6863000000000001</v>
      </c>
      <c r="K459" s="38">
        <f t="shared" si="77"/>
        <v>514.52754702647212</v>
      </c>
      <c r="L459" s="39">
        <v>446.05</v>
      </c>
      <c r="M459" s="108">
        <f t="shared" si="78"/>
        <v>1</v>
      </c>
      <c r="N459" s="40">
        <f t="shared" si="79"/>
        <v>0</v>
      </c>
      <c r="O459" s="12">
        <f t="shared" si="71"/>
        <v>0</v>
      </c>
      <c r="P459" s="40">
        <f t="shared" si="72"/>
        <v>514.52754702647212</v>
      </c>
    </row>
    <row r="460" spans="1:16" x14ac:dyDescent="0.25">
      <c r="A460" s="128"/>
      <c r="B460" s="41">
        <v>2</v>
      </c>
      <c r="C460" s="12">
        <f t="shared" ref="C460:C482" si="80">C459</f>
        <v>17.8584</v>
      </c>
      <c r="D460" s="13">
        <f t="shared" ref="D460:D482" si="81">D459</f>
        <v>2.69</v>
      </c>
      <c r="E460" s="43">
        <f t="shared" si="75"/>
        <v>2.7867884022708842</v>
      </c>
      <c r="F460" s="10">
        <v>8.5</v>
      </c>
      <c r="G460" s="11">
        <f t="shared" si="76"/>
        <v>23.687701419302517</v>
      </c>
      <c r="H460" s="12">
        <v>2</v>
      </c>
      <c r="I460" s="13">
        <v>53.1</v>
      </c>
      <c r="J460" s="14">
        <v>2.6863000000000001</v>
      </c>
      <c r="K460" s="15">
        <f t="shared" si="77"/>
        <v>514.52754702647212</v>
      </c>
      <c r="L460" s="16">
        <v>410.66</v>
      </c>
      <c r="M460" s="107">
        <f t="shared" si="78"/>
        <v>2</v>
      </c>
      <c r="N460" s="17">
        <f t="shared" si="79"/>
        <v>0</v>
      </c>
      <c r="O460" s="12">
        <f t="shared" si="71"/>
        <v>0</v>
      </c>
      <c r="P460" s="17">
        <f t="shared" si="72"/>
        <v>514.52754702647212</v>
      </c>
    </row>
    <row r="461" spans="1:16" x14ac:dyDescent="0.25">
      <c r="A461" s="128"/>
      <c r="B461" s="41">
        <v>3</v>
      </c>
      <c r="C461" s="12">
        <f t="shared" si="80"/>
        <v>17.8584</v>
      </c>
      <c r="D461" s="13">
        <f t="shared" si="81"/>
        <v>2.69</v>
      </c>
      <c r="E461" s="43">
        <f t="shared" si="75"/>
        <v>2.7867884022708842</v>
      </c>
      <c r="F461" s="10">
        <v>8.5</v>
      </c>
      <c r="G461" s="11">
        <f t="shared" si="76"/>
        <v>23.687701419302517</v>
      </c>
      <c r="H461" s="12">
        <v>2</v>
      </c>
      <c r="I461" s="13">
        <v>53.1</v>
      </c>
      <c r="J461" s="14">
        <v>2.6863000000000001</v>
      </c>
      <c r="K461" s="15">
        <f t="shared" si="77"/>
        <v>514.52754702647212</v>
      </c>
      <c r="L461" s="16">
        <v>408.08</v>
      </c>
      <c r="M461" s="107">
        <f t="shared" si="78"/>
        <v>3</v>
      </c>
      <c r="N461" s="17">
        <f t="shared" si="79"/>
        <v>0</v>
      </c>
      <c r="O461" s="12">
        <f t="shared" si="71"/>
        <v>0</v>
      </c>
      <c r="P461" s="17">
        <f t="shared" si="72"/>
        <v>514.52754702647212</v>
      </c>
    </row>
    <row r="462" spans="1:16" x14ac:dyDescent="0.25">
      <c r="A462" s="128"/>
      <c r="B462" s="41">
        <v>4</v>
      </c>
      <c r="C462" s="12">
        <f t="shared" si="80"/>
        <v>17.8584</v>
      </c>
      <c r="D462" s="13">
        <f t="shared" si="81"/>
        <v>2.69</v>
      </c>
      <c r="E462" s="43">
        <f t="shared" si="75"/>
        <v>2.7867884022708842</v>
      </c>
      <c r="F462" s="10">
        <v>8.5</v>
      </c>
      <c r="G462" s="11">
        <f t="shared" si="76"/>
        <v>23.687701419302517</v>
      </c>
      <c r="H462" s="12">
        <v>2</v>
      </c>
      <c r="I462" s="13">
        <v>53.1</v>
      </c>
      <c r="J462" s="14">
        <v>2.6863000000000001</v>
      </c>
      <c r="K462" s="15">
        <f t="shared" si="77"/>
        <v>514.52754702647212</v>
      </c>
      <c r="L462" s="16">
        <v>493.26</v>
      </c>
      <c r="M462" s="107">
        <f t="shared" si="78"/>
        <v>4</v>
      </c>
      <c r="N462" s="17">
        <f t="shared" si="79"/>
        <v>0</v>
      </c>
      <c r="O462" s="12">
        <f t="shared" si="71"/>
        <v>0</v>
      </c>
      <c r="P462" s="17">
        <f t="shared" si="72"/>
        <v>514.52754702647212</v>
      </c>
    </row>
    <row r="463" spans="1:16" x14ac:dyDescent="0.25">
      <c r="A463" s="128"/>
      <c r="B463" s="41">
        <v>5</v>
      </c>
      <c r="C463" s="12">
        <f t="shared" si="80"/>
        <v>17.8584</v>
      </c>
      <c r="D463" s="13">
        <f t="shared" si="81"/>
        <v>2.69</v>
      </c>
      <c r="E463" s="43">
        <f t="shared" si="75"/>
        <v>2.7867884022708842</v>
      </c>
      <c r="F463" s="10">
        <v>8.5</v>
      </c>
      <c r="G463" s="11">
        <f t="shared" si="76"/>
        <v>23.687701419302517</v>
      </c>
      <c r="H463" s="12">
        <v>2</v>
      </c>
      <c r="I463" s="13">
        <v>53.1</v>
      </c>
      <c r="J463" s="14">
        <v>2.6863000000000001</v>
      </c>
      <c r="K463" s="15">
        <f t="shared" si="77"/>
        <v>514.52754702647212</v>
      </c>
      <c r="L463" s="16">
        <v>504.12</v>
      </c>
      <c r="M463" s="107">
        <f t="shared" si="78"/>
        <v>5</v>
      </c>
      <c r="N463" s="17">
        <f t="shared" si="79"/>
        <v>0</v>
      </c>
      <c r="O463" s="12">
        <f t="shared" si="71"/>
        <v>0</v>
      </c>
      <c r="P463" s="17">
        <f t="shared" si="72"/>
        <v>514.52754702647212</v>
      </c>
    </row>
    <row r="464" spans="1:16" x14ac:dyDescent="0.25">
      <c r="A464" s="128"/>
      <c r="B464" s="41">
        <v>6</v>
      </c>
      <c r="C464" s="12">
        <f t="shared" si="80"/>
        <v>17.8584</v>
      </c>
      <c r="D464" s="13">
        <f t="shared" si="81"/>
        <v>2.69</v>
      </c>
      <c r="E464" s="43">
        <f t="shared" si="75"/>
        <v>2.7867884022708842</v>
      </c>
      <c r="F464" s="10">
        <v>8.5</v>
      </c>
      <c r="G464" s="11">
        <f t="shared" si="76"/>
        <v>23.687701419302517</v>
      </c>
      <c r="H464" s="12">
        <v>2</v>
      </c>
      <c r="I464" s="13">
        <v>53.1</v>
      </c>
      <c r="J464" s="14">
        <v>2.6863000000000001</v>
      </c>
      <c r="K464" s="15">
        <f t="shared" si="77"/>
        <v>514.52754702647212</v>
      </c>
      <c r="L464" s="16">
        <v>439.54</v>
      </c>
      <c r="M464" s="107">
        <f t="shared" si="78"/>
        <v>6</v>
      </c>
      <c r="N464" s="17">
        <f t="shared" si="79"/>
        <v>0</v>
      </c>
      <c r="O464" s="12">
        <f t="shared" si="71"/>
        <v>0</v>
      </c>
      <c r="P464" s="17">
        <f t="shared" si="72"/>
        <v>514.52754702647212</v>
      </c>
    </row>
    <row r="465" spans="1:16" x14ac:dyDescent="0.25">
      <c r="A465" s="128"/>
      <c r="B465" s="41">
        <v>7</v>
      </c>
      <c r="C465" s="12">
        <f t="shared" si="80"/>
        <v>17.8584</v>
      </c>
      <c r="D465" s="13">
        <f t="shared" si="81"/>
        <v>2.69</v>
      </c>
      <c r="E465" s="43">
        <f t="shared" si="75"/>
        <v>2.7867884022708842</v>
      </c>
      <c r="F465" s="10">
        <v>8.5</v>
      </c>
      <c r="G465" s="11">
        <f t="shared" si="76"/>
        <v>23.687701419302517</v>
      </c>
      <c r="H465" s="12">
        <v>2</v>
      </c>
      <c r="I465" s="13">
        <v>53.1</v>
      </c>
      <c r="J465" s="14">
        <v>2.6863000000000001</v>
      </c>
      <c r="K465" s="15">
        <f t="shared" si="77"/>
        <v>514.52754702647212</v>
      </c>
      <c r="L465" s="16">
        <v>450.42</v>
      </c>
      <c r="M465" s="107">
        <f t="shared" si="78"/>
        <v>7</v>
      </c>
      <c r="N465" s="17">
        <f t="shared" si="79"/>
        <v>0</v>
      </c>
      <c r="O465" s="12">
        <f t="shared" si="71"/>
        <v>0</v>
      </c>
      <c r="P465" s="17">
        <f t="shared" si="72"/>
        <v>514.52754702647212</v>
      </c>
    </row>
    <row r="466" spans="1:16" x14ac:dyDescent="0.25">
      <c r="A466" s="128"/>
      <c r="B466" s="41">
        <v>8</v>
      </c>
      <c r="C466" s="12">
        <f t="shared" si="80"/>
        <v>17.8584</v>
      </c>
      <c r="D466" s="13">
        <f t="shared" si="81"/>
        <v>2.69</v>
      </c>
      <c r="E466" s="43">
        <f t="shared" si="75"/>
        <v>2.7867884022708842</v>
      </c>
      <c r="F466" s="10">
        <v>8.5</v>
      </c>
      <c r="G466" s="11">
        <f t="shared" si="76"/>
        <v>23.687701419302517</v>
      </c>
      <c r="H466" s="12">
        <v>2</v>
      </c>
      <c r="I466" s="13">
        <v>53.1</v>
      </c>
      <c r="J466" s="14">
        <v>2.6863000000000001</v>
      </c>
      <c r="K466" s="15">
        <f t="shared" si="77"/>
        <v>514.52754702647212</v>
      </c>
      <c r="L466" s="16">
        <v>400.68</v>
      </c>
      <c r="M466" s="107">
        <f t="shared" si="78"/>
        <v>8</v>
      </c>
      <c r="N466" s="17">
        <f t="shared" si="79"/>
        <v>0</v>
      </c>
      <c r="O466" s="12">
        <f t="shared" si="71"/>
        <v>0</v>
      </c>
      <c r="P466" s="17">
        <f t="shared" si="72"/>
        <v>514.52754702647212</v>
      </c>
    </row>
    <row r="467" spans="1:16" x14ac:dyDescent="0.25">
      <c r="A467" s="128"/>
      <c r="B467" s="41">
        <v>9</v>
      </c>
      <c r="C467" s="12">
        <f t="shared" si="80"/>
        <v>17.8584</v>
      </c>
      <c r="D467" s="13">
        <f t="shared" si="81"/>
        <v>2.69</v>
      </c>
      <c r="E467" s="43">
        <f t="shared" si="75"/>
        <v>2.7867884022708842</v>
      </c>
      <c r="F467" s="10">
        <v>8.5</v>
      </c>
      <c r="G467" s="11">
        <f t="shared" si="76"/>
        <v>23.687701419302517</v>
      </c>
      <c r="H467" s="12">
        <v>2</v>
      </c>
      <c r="I467" s="13">
        <v>53.1</v>
      </c>
      <c r="J467" s="14">
        <v>2.6863000000000001</v>
      </c>
      <c r="K467" s="15">
        <f t="shared" si="77"/>
        <v>514.52754702647212</v>
      </c>
      <c r="L467" s="16">
        <v>447.02</v>
      </c>
      <c r="M467" s="107">
        <f t="shared" si="78"/>
        <v>9</v>
      </c>
      <c r="N467" s="17">
        <f t="shared" si="79"/>
        <v>0</v>
      </c>
      <c r="O467" s="12">
        <f t="shared" si="71"/>
        <v>0</v>
      </c>
      <c r="P467" s="17">
        <f t="shared" si="72"/>
        <v>514.52754702647212</v>
      </c>
    </row>
    <row r="468" spans="1:16" x14ac:dyDescent="0.25">
      <c r="A468" s="128"/>
      <c r="B468" s="41">
        <v>10</v>
      </c>
      <c r="C468" s="12">
        <f t="shared" si="80"/>
        <v>17.8584</v>
      </c>
      <c r="D468" s="13">
        <f t="shared" si="81"/>
        <v>2.69</v>
      </c>
      <c r="E468" s="43">
        <f t="shared" si="75"/>
        <v>2.7867884022708842</v>
      </c>
      <c r="F468" s="10">
        <v>8.5</v>
      </c>
      <c r="G468" s="11">
        <f t="shared" si="76"/>
        <v>23.687701419302517</v>
      </c>
      <c r="H468" s="12">
        <v>2</v>
      </c>
      <c r="I468" s="13">
        <v>53.1</v>
      </c>
      <c r="J468" s="14">
        <v>2.6863000000000001</v>
      </c>
      <c r="K468" s="15">
        <f t="shared" si="77"/>
        <v>514.52754702647212</v>
      </c>
      <c r="L468" s="16">
        <v>448.94</v>
      </c>
      <c r="M468" s="107">
        <f t="shared" si="78"/>
        <v>10</v>
      </c>
      <c r="N468" s="17">
        <f t="shared" si="79"/>
        <v>0</v>
      </c>
      <c r="O468" s="12">
        <f t="shared" si="71"/>
        <v>0</v>
      </c>
      <c r="P468" s="17">
        <f t="shared" si="72"/>
        <v>514.52754702647212</v>
      </c>
    </row>
    <row r="469" spans="1:16" x14ac:dyDescent="0.25">
      <c r="A469" s="128"/>
      <c r="B469" s="41">
        <v>11</v>
      </c>
      <c r="C469" s="12">
        <f t="shared" si="80"/>
        <v>17.8584</v>
      </c>
      <c r="D469" s="13">
        <f t="shared" si="81"/>
        <v>2.69</v>
      </c>
      <c r="E469" s="43">
        <f t="shared" si="75"/>
        <v>2.7867884022708842</v>
      </c>
      <c r="F469" s="10">
        <v>8.5</v>
      </c>
      <c r="G469" s="11">
        <f t="shared" si="76"/>
        <v>23.687701419302517</v>
      </c>
      <c r="H469" s="12">
        <v>2</v>
      </c>
      <c r="I469" s="13">
        <v>53.1</v>
      </c>
      <c r="J469" s="14">
        <v>2.6863000000000001</v>
      </c>
      <c r="K469" s="15">
        <f t="shared" si="77"/>
        <v>514.52754702647212</v>
      </c>
      <c r="L469" s="16">
        <v>409.7</v>
      </c>
      <c r="M469" s="107">
        <f t="shared" si="78"/>
        <v>11</v>
      </c>
      <c r="N469" s="17">
        <f t="shared" si="79"/>
        <v>0</v>
      </c>
      <c r="O469" s="12">
        <f t="shared" si="71"/>
        <v>0</v>
      </c>
      <c r="P469" s="17">
        <f t="shared" si="72"/>
        <v>514.52754702647212</v>
      </c>
    </row>
    <row r="470" spans="1:16" x14ac:dyDescent="0.25">
      <c r="A470" s="128"/>
      <c r="B470" s="41">
        <v>12</v>
      </c>
      <c r="C470" s="12">
        <f t="shared" si="80"/>
        <v>17.8584</v>
      </c>
      <c r="D470" s="13">
        <f t="shared" si="81"/>
        <v>2.69</v>
      </c>
      <c r="E470" s="43">
        <f t="shared" si="75"/>
        <v>2.7867884022708842</v>
      </c>
      <c r="F470" s="10">
        <v>8.5</v>
      </c>
      <c r="G470" s="11">
        <f t="shared" si="76"/>
        <v>23.687701419302517</v>
      </c>
      <c r="H470" s="12">
        <v>2</v>
      </c>
      <c r="I470" s="13">
        <v>53.1</v>
      </c>
      <c r="J470" s="14">
        <v>2.6863000000000001</v>
      </c>
      <c r="K470" s="15">
        <f t="shared" si="77"/>
        <v>514.52754702647212</v>
      </c>
      <c r="L470" s="16">
        <v>457.62</v>
      </c>
      <c r="M470" s="107">
        <f t="shared" si="78"/>
        <v>12</v>
      </c>
      <c r="N470" s="17">
        <f t="shared" si="79"/>
        <v>0</v>
      </c>
      <c r="O470" s="12">
        <f t="shared" si="71"/>
        <v>0</v>
      </c>
      <c r="P470" s="17">
        <f t="shared" si="72"/>
        <v>514.52754702647212</v>
      </c>
    </row>
    <row r="471" spans="1:16" x14ac:dyDescent="0.25">
      <c r="A471" s="128"/>
      <c r="B471" s="41">
        <v>13</v>
      </c>
      <c r="C471" s="12">
        <f t="shared" si="80"/>
        <v>17.8584</v>
      </c>
      <c r="D471" s="13">
        <f t="shared" si="81"/>
        <v>2.69</v>
      </c>
      <c r="E471" s="43">
        <f t="shared" si="75"/>
        <v>2.7867884022708842</v>
      </c>
      <c r="F471" s="10">
        <v>8.5</v>
      </c>
      <c r="G471" s="11">
        <f t="shared" si="76"/>
        <v>23.687701419302517</v>
      </c>
      <c r="H471" s="12">
        <v>2</v>
      </c>
      <c r="I471" s="13">
        <v>53.1</v>
      </c>
      <c r="J471" s="14">
        <v>2.6863000000000001</v>
      </c>
      <c r="K471" s="15">
        <f t="shared" si="77"/>
        <v>514.52754702647212</v>
      </c>
      <c r="L471" s="16">
        <v>503.64</v>
      </c>
      <c r="M471" s="107">
        <f t="shared" si="78"/>
        <v>13</v>
      </c>
      <c r="N471" s="17">
        <f t="shared" si="79"/>
        <v>0</v>
      </c>
      <c r="O471" s="12">
        <f t="shared" si="71"/>
        <v>0</v>
      </c>
      <c r="P471" s="17">
        <f t="shared" si="72"/>
        <v>514.52754702647212</v>
      </c>
    </row>
    <row r="472" spans="1:16" x14ac:dyDescent="0.25">
      <c r="A472" s="128"/>
      <c r="B472" s="41">
        <v>14</v>
      </c>
      <c r="C472" s="12">
        <f t="shared" si="80"/>
        <v>17.8584</v>
      </c>
      <c r="D472" s="13">
        <f t="shared" si="81"/>
        <v>2.69</v>
      </c>
      <c r="E472" s="43">
        <f t="shared" si="75"/>
        <v>2.7867884022708842</v>
      </c>
      <c r="F472" s="10">
        <v>8.5</v>
      </c>
      <c r="G472" s="11">
        <f t="shared" si="76"/>
        <v>23.687701419302517</v>
      </c>
      <c r="H472" s="12">
        <v>2</v>
      </c>
      <c r="I472" s="13">
        <v>53.1</v>
      </c>
      <c r="J472" s="14">
        <v>2.6863000000000001</v>
      </c>
      <c r="K472" s="15">
        <f t="shared" si="77"/>
        <v>514.52754702647212</v>
      </c>
      <c r="L472" s="16">
        <v>497.7</v>
      </c>
      <c r="M472" s="107">
        <f t="shared" si="78"/>
        <v>14</v>
      </c>
      <c r="N472" s="17">
        <f t="shared" si="79"/>
        <v>0</v>
      </c>
      <c r="O472" s="12">
        <f t="shared" si="71"/>
        <v>0</v>
      </c>
      <c r="P472" s="17">
        <f t="shared" si="72"/>
        <v>514.52754702647212</v>
      </c>
    </row>
    <row r="473" spans="1:16" x14ac:dyDescent="0.25">
      <c r="A473" s="128"/>
      <c r="B473" s="41">
        <v>15</v>
      </c>
      <c r="C473" s="12">
        <f t="shared" si="80"/>
        <v>17.8584</v>
      </c>
      <c r="D473" s="13">
        <f t="shared" si="81"/>
        <v>2.69</v>
      </c>
      <c r="E473" s="43">
        <f t="shared" si="75"/>
        <v>2.7867884022708842</v>
      </c>
      <c r="F473" s="10">
        <v>8.5</v>
      </c>
      <c r="G473" s="11">
        <f t="shared" si="76"/>
        <v>23.687701419302517</v>
      </c>
      <c r="H473" s="12">
        <v>2</v>
      </c>
      <c r="I473" s="13">
        <v>53.1</v>
      </c>
      <c r="J473" s="14">
        <v>2.6863000000000001</v>
      </c>
      <c r="K473" s="15">
        <f t="shared" si="77"/>
        <v>514.52754702647212</v>
      </c>
      <c r="L473" s="16">
        <v>505.52</v>
      </c>
      <c r="M473" s="107">
        <f t="shared" si="78"/>
        <v>15</v>
      </c>
      <c r="N473" s="17">
        <f t="shared" si="79"/>
        <v>0</v>
      </c>
      <c r="O473" s="12">
        <f t="shared" si="71"/>
        <v>0</v>
      </c>
      <c r="P473" s="17">
        <f t="shared" si="72"/>
        <v>514.52754702647212</v>
      </c>
    </row>
    <row r="474" spans="1:16" x14ac:dyDescent="0.25">
      <c r="A474" s="128"/>
      <c r="B474" s="41">
        <v>16</v>
      </c>
      <c r="C474" s="12">
        <f t="shared" si="80"/>
        <v>17.8584</v>
      </c>
      <c r="D474" s="13">
        <f t="shared" si="81"/>
        <v>2.69</v>
      </c>
      <c r="E474" s="43">
        <f t="shared" si="75"/>
        <v>2.7867884022708842</v>
      </c>
      <c r="F474" s="10">
        <v>8.5</v>
      </c>
      <c r="G474" s="11">
        <f t="shared" si="76"/>
        <v>23.687701419302517</v>
      </c>
      <c r="H474" s="12">
        <v>2</v>
      </c>
      <c r="I474" s="13">
        <v>53.1</v>
      </c>
      <c r="J474" s="14">
        <v>2.6863000000000001</v>
      </c>
      <c r="K474" s="15">
        <f t="shared" si="77"/>
        <v>514.52754702647212</v>
      </c>
      <c r="L474" s="16">
        <v>511.3</v>
      </c>
      <c r="M474" s="107">
        <f t="shared" si="78"/>
        <v>16</v>
      </c>
      <c r="N474" s="17">
        <f t="shared" si="79"/>
        <v>0</v>
      </c>
      <c r="O474" s="12">
        <f t="shared" si="71"/>
        <v>0</v>
      </c>
      <c r="P474" s="17">
        <f t="shared" si="72"/>
        <v>514.52754702647212</v>
      </c>
    </row>
    <row r="475" spans="1:16" x14ac:dyDescent="0.25">
      <c r="A475" s="128"/>
      <c r="B475" s="41">
        <v>17</v>
      </c>
      <c r="C475" s="12">
        <f t="shared" si="80"/>
        <v>17.8584</v>
      </c>
      <c r="D475" s="13">
        <f t="shared" si="81"/>
        <v>2.69</v>
      </c>
      <c r="E475" s="43">
        <f t="shared" si="75"/>
        <v>2.7867884022708842</v>
      </c>
      <c r="F475" s="10">
        <v>8.5</v>
      </c>
      <c r="G475" s="11">
        <f t="shared" si="76"/>
        <v>23.687701419302517</v>
      </c>
      <c r="H475" s="12">
        <v>2</v>
      </c>
      <c r="I475" s="13">
        <v>53.1</v>
      </c>
      <c r="J475" s="14">
        <v>2.6863000000000001</v>
      </c>
      <c r="K475" s="15">
        <f t="shared" si="77"/>
        <v>514.52754702647212</v>
      </c>
      <c r="L475" s="16">
        <v>513.91</v>
      </c>
      <c r="M475" s="107">
        <f t="shared" si="78"/>
        <v>17</v>
      </c>
      <c r="N475" s="17">
        <f t="shared" si="79"/>
        <v>0</v>
      </c>
      <c r="O475" s="12">
        <f t="shared" si="71"/>
        <v>0</v>
      </c>
      <c r="P475" s="17">
        <f t="shared" si="72"/>
        <v>514.52754702647212</v>
      </c>
    </row>
    <row r="476" spans="1:16" x14ac:dyDescent="0.25">
      <c r="A476" s="128"/>
      <c r="B476" s="41">
        <v>18</v>
      </c>
      <c r="C476" s="12">
        <f t="shared" si="80"/>
        <v>17.8584</v>
      </c>
      <c r="D476" s="13">
        <f t="shared" si="81"/>
        <v>2.69</v>
      </c>
      <c r="E476" s="43">
        <f t="shared" si="75"/>
        <v>2.7867884022708842</v>
      </c>
      <c r="F476" s="10">
        <v>8.5</v>
      </c>
      <c r="G476" s="11">
        <f t="shared" si="76"/>
        <v>23.687701419302517</v>
      </c>
      <c r="H476" s="12">
        <v>2</v>
      </c>
      <c r="I476" s="13">
        <v>53.1</v>
      </c>
      <c r="J476" s="14">
        <v>2.6863000000000001</v>
      </c>
      <c r="K476" s="15">
        <f t="shared" si="77"/>
        <v>514.52754702647212</v>
      </c>
      <c r="L476" s="16">
        <v>510.19</v>
      </c>
      <c r="M476" s="107">
        <f t="shared" si="78"/>
        <v>18</v>
      </c>
      <c r="N476" s="17">
        <f t="shared" si="79"/>
        <v>0</v>
      </c>
      <c r="O476" s="12">
        <f t="shared" si="71"/>
        <v>0</v>
      </c>
      <c r="P476" s="17">
        <f t="shared" si="72"/>
        <v>514.52754702647212</v>
      </c>
    </row>
    <row r="477" spans="1:16" x14ac:dyDescent="0.25">
      <c r="A477" s="128"/>
      <c r="B477" s="41">
        <v>19</v>
      </c>
      <c r="C477" s="12">
        <f t="shared" si="80"/>
        <v>17.8584</v>
      </c>
      <c r="D477" s="13">
        <f t="shared" si="81"/>
        <v>2.69</v>
      </c>
      <c r="E477" s="43">
        <f t="shared" si="75"/>
        <v>2.7867884022708842</v>
      </c>
      <c r="F477" s="10">
        <v>8.5</v>
      </c>
      <c r="G477" s="11">
        <f t="shared" si="76"/>
        <v>23.687701419302517</v>
      </c>
      <c r="H477" s="12">
        <v>2</v>
      </c>
      <c r="I477" s="13">
        <v>53.1</v>
      </c>
      <c r="J477" s="14">
        <v>2.6863000000000001</v>
      </c>
      <c r="K477" s="15">
        <f t="shared" si="77"/>
        <v>514.52754702647212</v>
      </c>
      <c r="L477" s="16">
        <v>504.83</v>
      </c>
      <c r="M477" s="107">
        <f t="shared" si="78"/>
        <v>19</v>
      </c>
      <c r="N477" s="17">
        <f t="shared" si="79"/>
        <v>0</v>
      </c>
      <c r="O477" s="12">
        <f t="shared" si="71"/>
        <v>0</v>
      </c>
      <c r="P477" s="17">
        <f t="shared" si="72"/>
        <v>514.52754702647212</v>
      </c>
    </row>
    <row r="478" spans="1:16" x14ac:dyDescent="0.25">
      <c r="A478" s="128"/>
      <c r="B478" s="41">
        <v>20</v>
      </c>
      <c r="C478" s="12">
        <f t="shared" si="80"/>
        <v>17.8584</v>
      </c>
      <c r="D478" s="13">
        <f t="shared" si="81"/>
        <v>2.69</v>
      </c>
      <c r="E478" s="43">
        <f t="shared" si="75"/>
        <v>2.7867884022708842</v>
      </c>
      <c r="F478" s="10">
        <v>8.5</v>
      </c>
      <c r="G478" s="11">
        <f t="shared" si="76"/>
        <v>23.687701419302517</v>
      </c>
      <c r="H478" s="12">
        <v>2</v>
      </c>
      <c r="I478" s="13">
        <v>53.1</v>
      </c>
      <c r="J478" s="14">
        <v>2.6863000000000001</v>
      </c>
      <c r="K478" s="15">
        <f t="shared" si="77"/>
        <v>514.52754702647212</v>
      </c>
      <c r="L478" s="16">
        <v>500.4</v>
      </c>
      <c r="M478" s="107">
        <f t="shared" si="78"/>
        <v>20</v>
      </c>
      <c r="N478" s="17">
        <f t="shared" si="79"/>
        <v>0</v>
      </c>
      <c r="O478" s="12">
        <f t="shared" si="71"/>
        <v>0</v>
      </c>
      <c r="P478" s="17">
        <f t="shared" si="72"/>
        <v>514.52754702647212</v>
      </c>
    </row>
    <row r="479" spans="1:16" x14ac:dyDescent="0.25">
      <c r="A479" s="128"/>
      <c r="B479" s="41">
        <v>21</v>
      </c>
      <c r="C479" s="12">
        <f t="shared" si="80"/>
        <v>17.8584</v>
      </c>
      <c r="D479" s="13">
        <f t="shared" si="81"/>
        <v>2.69</v>
      </c>
      <c r="E479" s="43">
        <f t="shared" si="75"/>
        <v>2.7867884022708842</v>
      </c>
      <c r="F479" s="10">
        <v>8.5</v>
      </c>
      <c r="G479" s="11">
        <f t="shared" si="76"/>
        <v>23.687701419302517</v>
      </c>
      <c r="H479" s="12">
        <v>2</v>
      </c>
      <c r="I479" s="13">
        <v>53.1</v>
      </c>
      <c r="J479" s="14">
        <v>2.6863000000000001</v>
      </c>
      <c r="K479" s="15">
        <f t="shared" si="77"/>
        <v>514.52754702647212</v>
      </c>
      <c r="L479" s="16">
        <v>512.39</v>
      </c>
      <c r="M479" s="107">
        <f t="shared" si="78"/>
        <v>21</v>
      </c>
      <c r="N479" s="17">
        <f t="shared" si="79"/>
        <v>0</v>
      </c>
      <c r="O479" s="12">
        <f t="shared" si="71"/>
        <v>0</v>
      </c>
      <c r="P479" s="17">
        <f t="shared" si="72"/>
        <v>514.52754702647212</v>
      </c>
    </row>
    <row r="480" spans="1:16" x14ac:dyDescent="0.25">
      <c r="A480" s="128"/>
      <c r="B480" s="41">
        <v>22</v>
      </c>
      <c r="C480" s="12">
        <f t="shared" si="80"/>
        <v>17.8584</v>
      </c>
      <c r="D480" s="13">
        <f t="shared" si="81"/>
        <v>2.69</v>
      </c>
      <c r="E480" s="43">
        <f t="shared" si="75"/>
        <v>2.7867884022708842</v>
      </c>
      <c r="F480" s="10">
        <v>8.5</v>
      </c>
      <c r="G480" s="11">
        <f t="shared" si="76"/>
        <v>23.687701419302517</v>
      </c>
      <c r="H480" s="12">
        <v>2</v>
      </c>
      <c r="I480" s="13">
        <v>53.1</v>
      </c>
      <c r="J480" s="14">
        <v>2.6863000000000001</v>
      </c>
      <c r="K480" s="15">
        <f t="shared" si="77"/>
        <v>514.52754702647212</v>
      </c>
      <c r="L480" s="16">
        <v>511.12</v>
      </c>
      <c r="M480" s="107">
        <f t="shared" si="78"/>
        <v>22</v>
      </c>
      <c r="N480" s="17">
        <f t="shared" si="79"/>
        <v>0</v>
      </c>
      <c r="O480" s="12">
        <f t="shared" si="71"/>
        <v>0</v>
      </c>
      <c r="P480" s="17">
        <f t="shared" si="72"/>
        <v>514.52754702647212</v>
      </c>
    </row>
    <row r="481" spans="1:16" x14ac:dyDescent="0.25">
      <c r="A481" s="128"/>
      <c r="B481" s="41">
        <v>23</v>
      </c>
      <c r="C481" s="12">
        <f t="shared" si="80"/>
        <v>17.8584</v>
      </c>
      <c r="D481" s="13">
        <f t="shared" si="81"/>
        <v>2.69</v>
      </c>
      <c r="E481" s="43">
        <f t="shared" si="75"/>
        <v>2.7867884022708842</v>
      </c>
      <c r="F481" s="10">
        <v>8.5</v>
      </c>
      <c r="G481" s="11">
        <f t="shared" si="76"/>
        <v>23.687701419302517</v>
      </c>
      <c r="H481" s="12">
        <v>2</v>
      </c>
      <c r="I481" s="13">
        <v>53.1</v>
      </c>
      <c r="J481" s="14">
        <v>2.6863000000000001</v>
      </c>
      <c r="K481" s="15">
        <f t="shared" si="77"/>
        <v>514.52754702647212</v>
      </c>
      <c r="L481" s="16">
        <v>505.53</v>
      </c>
      <c r="M481" s="107">
        <f t="shared" si="78"/>
        <v>23</v>
      </c>
      <c r="N481" s="17">
        <f t="shared" si="79"/>
        <v>0</v>
      </c>
      <c r="O481" s="12">
        <f t="shared" si="71"/>
        <v>0</v>
      </c>
      <c r="P481" s="17">
        <f t="shared" si="72"/>
        <v>514.52754702647212</v>
      </c>
    </row>
    <row r="482" spans="1:16" ht="15.75" thickBot="1" x14ac:dyDescent="0.3">
      <c r="A482" s="129"/>
      <c r="B482" s="45">
        <v>24</v>
      </c>
      <c r="C482" s="18">
        <f t="shared" si="80"/>
        <v>17.8584</v>
      </c>
      <c r="D482" s="19">
        <f t="shared" si="81"/>
        <v>2.69</v>
      </c>
      <c r="E482" s="44">
        <f t="shared" si="75"/>
        <v>2.7867884022708842</v>
      </c>
      <c r="F482" s="20">
        <v>8.5</v>
      </c>
      <c r="G482" s="21">
        <f t="shared" si="76"/>
        <v>23.687701419302517</v>
      </c>
      <c r="H482" s="18">
        <v>2</v>
      </c>
      <c r="I482" s="19">
        <v>53.1</v>
      </c>
      <c r="J482" s="22">
        <v>2.6863000000000001</v>
      </c>
      <c r="K482" s="23">
        <f t="shared" si="77"/>
        <v>514.52754702647212</v>
      </c>
      <c r="L482" s="24">
        <v>458.71</v>
      </c>
      <c r="M482" s="106">
        <f t="shared" si="78"/>
        <v>24</v>
      </c>
      <c r="N482" s="25">
        <f t="shared" si="79"/>
        <v>0</v>
      </c>
      <c r="O482" s="18">
        <f t="shared" si="71"/>
        <v>0</v>
      </c>
      <c r="P482" s="25">
        <f t="shared" si="72"/>
        <v>514.52754702647212</v>
      </c>
    </row>
    <row r="483" spans="1:16" x14ac:dyDescent="0.25">
      <c r="A483" s="127">
        <f>A459+1</f>
        <v>42968</v>
      </c>
      <c r="B483" s="30">
        <v>1</v>
      </c>
      <c r="C483" s="31">
        <v>17.8584</v>
      </c>
      <c r="D483" s="32">
        <v>2.69</v>
      </c>
      <c r="E483" s="42">
        <f t="shared" si="75"/>
        <v>2.7867884022708842</v>
      </c>
      <c r="F483" s="33">
        <v>8.5</v>
      </c>
      <c r="G483" s="34">
        <f t="shared" si="76"/>
        <v>23.687701419302517</v>
      </c>
      <c r="H483" s="35">
        <v>2</v>
      </c>
      <c r="I483" s="36">
        <v>53.1</v>
      </c>
      <c r="J483" s="37">
        <v>2.6863000000000001</v>
      </c>
      <c r="K483" s="38">
        <f t="shared" si="77"/>
        <v>514.52754702647212</v>
      </c>
      <c r="L483" s="39">
        <v>406.9</v>
      </c>
      <c r="M483" s="108">
        <f t="shared" si="78"/>
        <v>1</v>
      </c>
      <c r="N483" s="40">
        <f t="shared" si="79"/>
        <v>0</v>
      </c>
      <c r="O483" s="12">
        <f t="shared" si="71"/>
        <v>0</v>
      </c>
      <c r="P483" s="40">
        <f t="shared" si="72"/>
        <v>514.52754702647212</v>
      </c>
    </row>
    <row r="484" spans="1:16" x14ac:dyDescent="0.25">
      <c r="A484" s="128"/>
      <c r="B484" s="41">
        <v>2</v>
      </c>
      <c r="C484" s="12">
        <f t="shared" ref="C484:C506" si="82">C483</f>
        <v>17.8584</v>
      </c>
      <c r="D484" s="13">
        <f t="shared" ref="D484:D506" si="83">D483</f>
        <v>2.69</v>
      </c>
      <c r="E484" s="43">
        <f t="shared" si="75"/>
        <v>2.7867884022708842</v>
      </c>
      <c r="F484" s="10">
        <v>8.5</v>
      </c>
      <c r="G484" s="11">
        <f t="shared" si="76"/>
        <v>23.687701419302517</v>
      </c>
      <c r="H484" s="12">
        <v>2</v>
      </c>
      <c r="I484" s="13">
        <v>53.1</v>
      </c>
      <c r="J484" s="14">
        <v>2.6863000000000001</v>
      </c>
      <c r="K484" s="15">
        <f t="shared" si="77"/>
        <v>514.52754702647212</v>
      </c>
      <c r="L484" s="16">
        <v>403.08</v>
      </c>
      <c r="M484" s="107">
        <f t="shared" si="78"/>
        <v>2</v>
      </c>
      <c r="N484" s="17">
        <f t="shared" si="79"/>
        <v>0</v>
      </c>
      <c r="O484" s="12">
        <f t="shared" si="71"/>
        <v>0</v>
      </c>
      <c r="P484" s="17">
        <f t="shared" si="72"/>
        <v>514.52754702647212</v>
      </c>
    </row>
    <row r="485" spans="1:16" x14ac:dyDescent="0.25">
      <c r="A485" s="128"/>
      <c r="B485" s="41">
        <v>3</v>
      </c>
      <c r="C485" s="12">
        <f t="shared" si="82"/>
        <v>17.8584</v>
      </c>
      <c r="D485" s="13">
        <f t="shared" si="83"/>
        <v>2.69</v>
      </c>
      <c r="E485" s="43">
        <f t="shared" si="75"/>
        <v>2.7867884022708842</v>
      </c>
      <c r="F485" s="10">
        <v>8.5</v>
      </c>
      <c r="G485" s="11">
        <f t="shared" si="76"/>
        <v>23.687701419302517</v>
      </c>
      <c r="H485" s="12">
        <v>2</v>
      </c>
      <c r="I485" s="13">
        <v>53.1</v>
      </c>
      <c r="J485" s="14">
        <v>2.6863000000000001</v>
      </c>
      <c r="K485" s="15">
        <f t="shared" si="77"/>
        <v>514.52754702647212</v>
      </c>
      <c r="L485" s="16">
        <v>487.88</v>
      </c>
      <c r="M485" s="107">
        <f t="shared" si="78"/>
        <v>3</v>
      </c>
      <c r="N485" s="17">
        <f t="shared" si="79"/>
        <v>0</v>
      </c>
      <c r="O485" s="12">
        <f t="shared" si="71"/>
        <v>0</v>
      </c>
      <c r="P485" s="17">
        <f t="shared" si="72"/>
        <v>514.52754702647212</v>
      </c>
    </row>
    <row r="486" spans="1:16" x14ac:dyDescent="0.25">
      <c r="A486" s="128"/>
      <c r="B486" s="41">
        <v>4</v>
      </c>
      <c r="C486" s="12">
        <f t="shared" si="82"/>
        <v>17.8584</v>
      </c>
      <c r="D486" s="13">
        <f t="shared" si="83"/>
        <v>2.69</v>
      </c>
      <c r="E486" s="43">
        <f t="shared" si="75"/>
        <v>2.7867884022708842</v>
      </c>
      <c r="F486" s="10">
        <v>8.5</v>
      </c>
      <c r="G486" s="11">
        <f t="shared" si="76"/>
        <v>23.687701419302517</v>
      </c>
      <c r="H486" s="12">
        <v>2</v>
      </c>
      <c r="I486" s="13">
        <v>53.1</v>
      </c>
      <c r="J486" s="14">
        <v>2.6863000000000001</v>
      </c>
      <c r="K486" s="15">
        <f t="shared" si="77"/>
        <v>514.52754702647212</v>
      </c>
      <c r="L486" s="16">
        <v>498.75</v>
      </c>
      <c r="M486" s="107">
        <f t="shared" si="78"/>
        <v>4</v>
      </c>
      <c r="N486" s="17">
        <f t="shared" si="79"/>
        <v>0</v>
      </c>
      <c r="O486" s="12">
        <f t="shared" si="71"/>
        <v>0</v>
      </c>
      <c r="P486" s="17">
        <f t="shared" si="72"/>
        <v>514.52754702647212</v>
      </c>
    </row>
    <row r="487" spans="1:16" x14ac:dyDescent="0.25">
      <c r="A487" s="128"/>
      <c r="B487" s="41">
        <v>5</v>
      </c>
      <c r="C487" s="12">
        <f t="shared" si="82"/>
        <v>17.8584</v>
      </c>
      <c r="D487" s="13">
        <f t="shared" si="83"/>
        <v>2.69</v>
      </c>
      <c r="E487" s="43">
        <f t="shared" si="75"/>
        <v>2.7867884022708842</v>
      </c>
      <c r="F487" s="10">
        <v>8.5</v>
      </c>
      <c r="G487" s="11">
        <f t="shared" si="76"/>
        <v>23.687701419302517</v>
      </c>
      <c r="H487" s="12">
        <v>2</v>
      </c>
      <c r="I487" s="13">
        <v>53.1</v>
      </c>
      <c r="J487" s="14">
        <v>2.6863000000000001</v>
      </c>
      <c r="K487" s="15">
        <f t="shared" si="77"/>
        <v>514.52754702647212</v>
      </c>
      <c r="L487" s="16">
        <v>493.29</v>
      </c>
      <c r="M487" s="107">
        <f t="shared" si="78"/>
        <v>5</v>
      </c>
      <c r="N487" s="17">
        <f t="shared" si="79"/>
        <v>0</v>
      </c>
      <c r="O487" s="12">
        <f t="shared" si="71"/>
        <v>0</v>
      </c>
      <c r="P487" s="17">
        <f t="shared" si="72"/>
        <v>514.52754702647212</v>
      </c>
    </row>
    <row r="488" spans="1:16" x14ac:dyDescent="0.25">
      <c r="A488" s="128"/>
      <c r="B488" s="41">
        <v>6</v>
      </c>
      <c r="C488" s="12">
        <f t="shared" si="82"/>
        <v>17.8584</v>
      </c>
      <c r="D488" s="13">
        <f t="shared" si="83"/>
        <v>2.69</v>
      </c>
      <c r="E488" s="43">
        <f t="shared" si="75"/>
        <v>2.7867884022708842</v>
      </c>
      <c r="F488" s="10">
        <v>8.5</v>
      </c>
      <c r="G488" s="11">
        <f t="shared" si="76"/>
        <v>23.687701419302517</v>
      </c>
      <c r="H488" s="12">
        <v>2</v>
      </c>
      <c r="I488" s="13">
        <v>53.1</v>
      </c>
      <c r="J488" s="14">
        <v>2.6863000000000001</v>
      </c>
      <c r="K488" s="15">
        <f t="shared" si="77"/>
        <v>514.52754702647212</v>
      </c>
      <c r="L488" s="16">
        <v>498.62</v>
      </c>
      <c r="M488" s="107">
        <f t="shared" si="78"/>
        <v>6</v>
      </c>
      <c r="N488" s="17">
        <f t="shared" si="79"/>
        <v>0</v>
      </c>
      <c r="O488" s="12">
        <f t="shared" si="71"/>
        <v>0</v>
      </c>
      <c r="P488" s="17">
        <f t="shared" si="72"/>
        <v>514.52754702647212</v>
      </c>
    </row>
    <row r="489" spans="1:16" x14ac:dyDescent="0.25">
      <c r="A489" s="128"/>
      <c r="B489" s="41">
        <v>7</v>
      </c>
      <c r="C489" s="12">
        <f t="shared" si="82"/>
        <v>17.8584</v>
      </c>
      <c r="D489" s="13">
        <f t="shared" si="83"/>
        <v>2.69</v>
      </c>
      <c r="E489" s="43">
        <f t="shared" si="75"/>
        <v>2.7867884022708842</v>
      </c>
      <c r="F489" s="10">
        <v>8.5</v>
      </c>
      <c r="G489" s="11">
        <f t="shared" si="76"/>
        <v>23.687701419302517</v>
      </c>
      <c r="H489" s="12">
        <v>2</v>
      </c>
      <c r="I489" s="13">
        <v>53.1</v>
      </c>
      <c r="J489" s="14">
        <v>2.6863000000000001</v>
      </c>
      <c r="K489" s="15">
        <f t="shared" si="77"/>
        <v>514.52754702647212</v>
      </c>
      <c r="L489" s="16">
        <v>454.97</v>
      </c>
      <c r="M489" s="107">
        <f t="shared" si="78"/>
        <v>7</v>
      </c>
      <c r="N489" s="17">
        <f t="shared" si="79"/>
        <v>0</v>
      </c>
      <c r="O489" s="12">
        <f t="shared" si="71"/>
        <v>0</v>
      </c>
      <c r="P489" s="17">
        <f t="shared" si="72"/>
        <v>514.52754702647212</v>
      </c>
    </row>
    <row r="490" spans="1:16" x14ac:dyDescent="0.25">
      <c r="A490" s="128"/>
      <c r="B490" s="41">
        <v>8</v>
      </c>
      <c r="C490" s="12">
        <f t="shared" si="82"/>
        <v>17.8584</v>
      </c>
      <c r="D490" s="13">
        <f t="shared" si="83"/>
        <v>2.69</v>
      </c>
      <c r="E490" s="43">
        <f t="shared" si="75"/>
        <v>2.7867884022708842</v>
      </c>
      <c r="F490" s="10">
        <v>8.5</v>
      </c>
      <c r="G490" s="11">
        <f t="shared" si="76"/>
        <v>23.687701419302517</v>
      </c>
      <c r="H490" s="12">
        <v>2</v>
      </c>
      <c r="I490" s="13">
        <v>53.1</v>
      </c>
      <c r="J490" s="14">
        <v>2.6863000000000001</v>
      </c>
      <c r="K490" s="15">
        <f t="shared" si="77"/>
        <v>514.52754702647212</v>
      </c>
      <c r="L490" s="16">
        <v>493.31</v>
      </c>
      <c r="M490" s="107">
        <f t="shared" si="78"/>
        <v>8</v>
      </c>
      <c r="N490" s="17">
        <f t="shared" si="79"/>
        <v>0</v>
      </c>
      <c r="O490" s="12">
        <f t="shared" si="71"/>
        <v>0</v>
      </c>
      <c r="P490" s="17">
        <f t="shared" si="72"/>
        <v>514.52754702647212</v>
      </c>
    </row>
    <row r="491" spans="1:16" x14ac:dyDescent="0.25">
      <c r="A491" s="128"/>
      <c r="B491" s="41">
        <v>9</v>
      </c>
      <c r="C491" s="12">
        <f t="shared" si="82"/>
        <v>17.8584</v>
      </c>
      <c r="D491" s="13">
        <f t="shared" si="83"/>
        <v>2.69</v>
      </c>
      <c r="E491" s="43">
        <f t="shared" si="75"/>
        <v>2.7867884022708842</v>
      </c>
      <c r="F491" s="10">
        <v>8.5</v>
      </c>
      <c r="G491" s="11">
        <f t="shared" si="76"/>
        <v>23.687701419302517</v>
      </c>
      <c r="H491" s="12">
        <v>2</v>
      </c>
      <c r="I491" s="13">
        <v>53.1</v>
      </c>
      <c r="J491" s="14">
        <v>2.6863000000000001</v>
      </c>
      <c r="K491" s="15">
        <f t="shared" si="77"/>
        <v>514.52754702647212</v>
      </c>
      <c r="L491" s="16">
        <v>487.81</v>
      </c>
      <c r="M491" s="107">
        <f t="shared" si="78"/>
        <v>9</v>
      </c>
      <c r="N491" s="17">
        <f t="shared" si="79"/>
        <v>0</v>
      </c>
      <c r="O491" s="12">
        <f t="shared" si="71"/>
        <v>0</v>
      </c>
      <c r="P491" s="17">
        <f t="shared" si="72"/>
        <v>514.52754702647212</v>
      </c>
    </row>
    <row r="492" spans="1:16" x14ac:dyDescent="0.25">
      <c r="A492" s="128"/>
      <c r="B492" s="41">
        <v>10</v>
      </c>
      <c r="C492" s="12">
        <f t="shared" si="82"/>
        <v>17.8584</v>
      </c>
      <c r="D492" s="13">
        <f t="shared" si="83"/>
        <v>2.69</v>
      </c>
      <c r="E492" s="43">
        <f t="shared" si="75"/>
        <v>2.7867884022708842</v>
      </c>
      <c r="F492" s="10">
        <v>8.5</v>
      </c>
      <c r="G492" s="11">
        <f t="shared" si="76"/>
        <v>23.687701419302517</v>
      </c>
      <c r="H492" s="12">
        <v>2</v>
      </c>
      <c r="I492" s="13">
        <v>53.1</v>
      </c>
      <c r="J492" s="14">
        <v>2.6863000000000001</v>
      </c>
      <c r="K492" s="15">
        <f t="shared" si="77"/>
        <v>514.52754702647212</v>
      </c>
      <c r="L492" s="16">
        <v>506.74</v>
      </c>
      <c r="M492" s="107">
        <f t="shared" si="78"/>
        <v>10</v>
      </c>
      <c r="N492" s="17">
        <f t="shared" si="79"/>
        <v>0</v>
      </c>
      <c r="O492" s="12">
        <f t="shared" si="71"/>
        <v>0</v>
      </c>
      <c r="P492" s="17">
        <f t="shared" si="72"/>
        <v>514.52754702647212</v>
      </c>
    </row>
    <row r="493" spans="1:16" x14ac:dyDescent="0.25">
      <c r="A493" s="128"/>
      <c r="B493" s="41">
        <v>11</v>
      </c>
      <c r="C493" s="12">
        <f t="shared" si="82"/>
        <v>17.8584</v>
      </c>
      <c r="D493" s="13">
        <f t="shared" si="83"/>
        <v>2.69</v>
      </c>
      <c r="E493" s="43">
        <f t="shared" si="75"/>
        <v>2.7867884022708842</v>
      </c>
      <c r="F493" s="10">
        <v>8.5</v>
      </c>
      <c r="G493" s="11">
        <f t="shared" si="76"/>
        <v>23.687701419302517</v>
      </c>
      <c r="H493" s="12">
        <v>2</v>
      </c>
      <c r="I493" s="13">
        <v>53.1</v>
      </c>
      <c r="J493" s="14">
        <v>2.6863000000000001</v>
      </c>
      <c r="K493" s="15">
        <f t="shared" si="77"/>
        <v>514.52754702647212</v>
      </c>
      <c r="L493" s="16">
        <v>660.38</v>
      </c>
      <c r="M493" s="107">
        <f t="shared" si="78"/>
        <v>11</v>
      </c>
      <c r="N493" s="17">
        <f t="shared" si="79"/>
        <v>514.52754702647212</v>
      </c>
      <c r="O493" s="12">
        <f t="shared" si="71"/>
        <v>4</v>
      </c>
      <c r="P493" s="17">
        <f t="shared" si="72"/>
        <v>514.52754702647212</v>
      </c>
    </row>
    <row r="494" spans="1:16" x14ac:dyDescent="0.25">
      <c r="A494" s="128"/>
      <c r="B494" s="41">
        <v>12</v>
      </c>
      <c r="C494" s="12">
        <f t="shared" si="82"/>
        <v>17.8584</v>
      </c>
      <c r="D494" s="13">
        <f t="shared" si="83"/>
        <v>2.69</v>
      </c>
      <c r="E494" s="43">
        <f t="shared" si="75"/>
        <v>2.7867884022708842</v>
      </c>
      <c r="F494" s="10">
        <v>8.5</v>
      </c>
      <c r="G494" s="11">
        <f t="shared" si="76"/>
        <v>23.687701419302517</v>
      </c>
      <c r="H494" s="12">
        <v>2</v>
      </c>
      <c r="I494" s="13">
        <v>53.1</v>
      </c>
      <c r="J494" s="14">
        <v>2.6863000000000001</v>
      </c>
      <c r="K494" s="15">
        <f t="shared" si="77"/>
        <v>514.52754702647212</v>
      </c>
      <c r="L494" s="16">
        <v>624.79999999999995</v>
      </c>
      <c r="M494" s="107">
        <f t="shared" si="78"/>
        <v>12</v>
      </c>
      <c r="N494" s="17">
        <f t="shared" si="79"/>
        <v>514.52754702647212</v>
      </c>
      <c r="O494" s="12">
        <f t="shared" si="71"/>
        <v>4</v>
      </c>
      <c r="P494" s="17">
        <f t="shared" si="72"/>
        <v>514.52754702647212</v>
      </c>
    </row>
    <row r="495" spans="1:16" x14ac:dyDescent="0.25">
      <c r="A495" s="128"/>
      <c r="B495" s="41">
        <v>13</v>
      </c>
      <c r="C495" s="12">
        <f t="shared" si="82"/>
        <v>17.8584</v>
      </c>
      <c r="D495" s="13">
        <f t="shared" si="83"/>
        <v>2.69</v>
      </c>
      <c r="E495" s="43">
        <f t="shared" si="75"/>
        <v>2.7867884022708842</v>
      </c>
      <c r="F495" s="10">
        <v>8.5</v>
      </c>
      <c r="G495" s="11">
        <f t="shared" si="76"/>
        <v>23.687701419302517</v>
      </c>
      <c r="H495" s="12">
        <v>2</v>
      </c>
      <c r="I495" s="13">
        <v>53.1</v>
      </c>
      <c r="J495" s="14">
        <v>2.6863000000000001</v>
      </c>
      <c r="K495" s="15">
        <f t="shared" si="77"/>
        <v>514.52754702647212</v>
      </c>
      <c r="L495" s="16">
        <v>645.34</v>
      </c>
      <c r="M495" s="107">
        <f t="shared" si="78"/>
        <v>13</v>
      </c>
      <c r="N495" s="17">
        <f t="shared" si="79"/>
        <v>514.52754702647212</v>
      </c>
      <c r="O495" s="12">
        <f t="shared" si="71"/>
        <v>4</v>
      </c>
      <c r="P495" s="17">
        <f t="shared" si="72"/>
        <v>514.52754702647212</v>
      </c>
    </row>
    <row r="496" spans="1:16" x14ac:dyDescent="0.25">
      <c r="A496" s="128"/>
      <c r="B496" s="41">
        <v>14</v>
      </c>
      <c r="C496" s="12">
        <f t="shared" si="82"/>
        <v>17.8584</v>
      </c>
      <c r="D496" s="13">
        <f t="shared" si="83"/>
        <v>2.69</v>
      </c>
      <c r="E496" s="43">
        <f t="shared" si="75"/>
        <v>2.7867884022708842</v>
      </c>
      <c r="F496" s="10">
        <v>8.5</v>
      </c>
      <c r="G496" s="11">
        <f t="shared" si="76"/>
        <v>23.687701419302517</v>
      </c>
      <c r="H496" s="12">
        <v>2</v>
      </c>
      <c r="I496" s="13">
        <v>53.1</v>
      </c>
      <c r="J496" s="14">
        <v>2.6863000000000001</v>
      </c>
      <c r="K496" s="15">
        <f t="shared" si="77"/>
        <v>514.52754702647212</v>
      </c>
      <c r="L496" s="16">
        <v>658.37</v>
      </c>
      <c r="M496" s="107">
        <f t="shared" si="78"/>
        <v>14</v>
      </c>
      <c r="N496" s="17">
        <f t="shared" si="79"/>
        <v>514.52754702647212</v>
      </c>
      <c r="O496" s="12">
        <f t="shared" si="71"/>
        <v>4</v>
      </c>
      <c r="P496" s="17">
        <f t="shared" si="72"/>
        <v>514.52754702647212</v>
      </c>
    </row>
    <row r="497" spans="1:16" x14ac:dyDescent="0.25">
      <c r="A497" s="128"/>
      <c r="B497" s="41">
        <v>15</v>
      </c>
      <c r="C497" s="12">
        <f t="shared" si="82"/>
        <v>17.8584</v>
      </c>
      <c r="D497" s="13">
        <f t="shared" si="83"/>
        <v>2.69</v>
      </c>
      <c r="E497" s="43">
        <f t="shared" si="75"/>
        <v>2.7867884022708842</v>
      </c>
      <c r="F497" s="10">
        <v>8.5</v>
      </c>
      <c r="G497" s="11">
        <f t="shared" si="76"/>
        <v>23.687701419302517</v>
      </c>
      <c r="H497" s="12">
        <v>2</v>
      </c>
      <c r="I497" s="13">
        <v>53.1</v>
      </c>
      <c r="J497" s="14">
        <v>2.6863000000000001</v>
      </c>
      <c r="K497" s="15">
        <f t="shared" si="77"/>
        <v>514.52754702647212</v>
      </c>
      <c r="L497" s="16">
        <v>658.34</v>
      </c>
      <c r="M497" s="107">
        <f t="shared" si="78"/>
        <v>15</v>
      </c>
      <c r="N497" s="17">
        <f t="shared" si="79"/>
        <v>514.52754702647212</v>
      </c>
      <c r="O497" s="12">
        <f t="shared" si="71"/>
        <v>4</v>
      </c>
      <c r="P497" s="17">
        <f t="shared" si="72"/>
        <v>514.52754702647212</v>
      </c>
    </row>
    <row r="498" spans="1:16" x14ac:dyDescent="0.25">
      <c r="A498" s="128"/>
      <c r="B498" s="41">
        <v>16</v>
      </c>
      <c r="C498" s="12">
        <f t="shared" si="82"/>
        <v>17.8584</v>
      </c>
      <c r="D498" s="13">
        <f t="shared" si="83"/>
        <v>2.69</v>
      </c>
      <c r="E498" s="43">
        <f t="shared" si="75"/>
        <v>2.7867884022708842</v>
      </c>
      <c r="F498" s="10">
        <v>8.5</v>
      </c>
      <c r="G498" s="11">
        <f t="shared" si="76"/>
        <v>23.687701419302517</v>
      </c>
      <c r="H498" s="12">
        <v>2</v>
      </c>
      <c r="I498" s="13">
        <v>53.1</v>
      </c>
      <c r="J498" s="14">
        <v>2.6863000000000001</v>
      </c>
      <c r="K498" s="15">
        <f t="shared" si="77"/>
        <v>514.52754702647212</v>
      </c>
      <c r="L498" s="16">
        <v>658.93</v>
      </c>
      <c r="M498" s="107">
        <f t="shared" si="78"/>
        <v>16</v>
      </c>
      <c r="N498" s="17">
        <f t="shared" si="79"/>
        <v>514.52754702647212</v>
      </c>
      <c r="O498" s="12">
        <f t="shared" si="71"/>
        <v>4</v>
      </c>
      <c r="P498" s="17">
        <f t="shared" si="72"/>
        <v>514.52754702647212</v>
      </c>
    </row>
    <row r="499" spans="1:16" x14ac:dyDescent="0.25">
      <c r="A499" s="128"/>
      <c r="B499" s="41">
        <v>17</v>
      </c>
      <c r="C499" s="12">
        <f t="shared" si="82"/>
        <v>17.8584</v>
      </c>
      <c r="D499" s="13">
        <f t="shared" si="83"/>
        <v>2.69</v>
      </c>
      <c r="E499" s="43">
        <f t="shared" si="75"/>
        <v>2.7867884022708842</v>
      </c>
      <c r="F499" s="10">
        <v>8.5</v>
      </c>
      <c r="G499" s="11">
        <f t="shared" si="76"/>
        <v>23.687701419302517</v>
      </c>
      <c r="H499" s="12">
        <v>2</v>
      </c>
      <c r="I499" s="13">
        <v>53.1</v>
      </c>
      <c r="J499" s="14">
        <v>2.6863000000000001</v>
      </c>
      <c r="K499" s="15">
        <f t="shared" si="77"/>
        <v>514.52754702647212</v>
      </c>
      <c r="L499" s="16">
        <v>657.89</v>
      </c>
      <c r="M499" s="107">
        <f t="shared" si="78"/>
        <v>17</v>
      </c>
      <c r="N499" s="17">
        <f t="shared" si="79"/>
        <v>514.52754702647212</v>
      </c>
      <c r="O499" s="12">
        <f t="shared" ref="O499:O562" si="84">IF(N499&gt;0,4,0)</f>
        <v>4</v>
      </c>
      <c r="P499" s="17">
        <f t="shared" ref="P499:P562" si="85">K499</f>
        <v>514.52754702647212</v>
      </c>
    </row>
    <row r="500" spans="1:16" x14ac:dyDescent="0.25">
      <c r="A500" s="128"/>
      <c r="B500" s="41">
        <v>18</v>
      </c>
      <c r="C500" s="12">
        <f t="shared" si="82"/>
        <v>17.8584</v>
      </c>
      <c r="D500" s="13">
        <f t="shared" si="83"/>
        <v>2.69</v>
      </c>
      <c r="E500" s="43">
        <f t="shared" si="75"/>
        <v>2.7867884022708842</v>
      </c>
      <c r="F500" s="10">
        <v>8.5</v>
      </c>
      <c r="G500" s="11">
        <f t="shared" si="76"/>
        <v>23.687701419302517</v>
      </c>
      <c r="H500" s="12">
        <v>2</v>
      </c>
      <c r="I500" s="13">
        <v>53.1</v>
      </c>
      <c r="J500" s="14">
        <v>2.6863000000000001</v>
      </c>
      <c r="K500" s="15">
        <f t="shared" si="77"/>
        <v>514.52754702647212</v>
      </c>
      <c r="L500" s="16">
        <v>651.57000000000005</v>
      </c>
      <c r="M500" s="107">
        <f t="shared" si="78"/>
        <v>18</v>
      </c>
      <c r="N500" s="17">
        <f t="shared" si="79"/>
        <v>514.52754702647212</v>
      </c>
      <c r="O500" s="12">
        <f t="shared" si="84"/>
        <v>4</v>
      </c>
      <c r="P500" s="17">
        <f t="shared" si="85"/>
        <v>514.52754702647212</v>
      </c>
    </row>
    <row r="501" spans="1:16" x14ac:dyDescent="0.25">
      <c r="A501" s="128"/>
      <c r="B501" s="41">
        <v>19</v>
      </c>
      <c r="C501" s="12">
        <f t="shared" si="82"/>
        <v>17.8584</v>
      </c>
      <c r="D501" s="13">
        <f t="shared" si="83"/>
        <v>2.69</v>
      </c>
      <c r="E501" s="43">
        <f t="shared" si="75"/>
        <v>2.7867884022708842</v>
      </c>
      <c r="F501" s="10">
        <v>8.5</v>
      </c>
      <c r="G501" s="11">
        <f t="shared" si="76"/>
        <v>23.687701419302517</v>
      </c>
      <c r="H501" s="12">
        <v>2</v>
      </c>
      <c r="I501" s="13">
        <v>53.1</v>
      </c>
      <c r="J501" s="14">
        <v>2.6863000000000001</v>
      </c>
      <c r="K501" s="15">
        <f t="shared" si="77"/>
        <v>514.52754702647212</v>
      </c>
      <c r="L501" s="16">
        <v>637.23</v>
      </c>
      <c r="M501" s="107">
        <f t="shared" si="78"/>
        <v>19</v>
      </c>
      <c r="N501" s="17">
        <f t="shared" si="79"/>
        <v>514.52754702647212</v>
      </c>
      <c r="O501" s="12">
        <f t="shared" si="84"/>
        <v>4</v>
      </c>
      <c r="P501" s="17">
        <f t="shared" si="85"/>
        <v>514.52754702647212</v>
      </c>
    </row>
    <row r="502" spans="1:16" x14ac:dyDescent="0.25">
      <c r="A502" s="128"/>
      <c r="B502" s="41">
        <v>20</v>
      </c>
      <c r="C502" s="12">
        <f t="shared" si="82"/>
        <v>17.8584</v>
      </c>
      <c r="D502" s="13">
        <f t="shared" si="83"/>
        <v>2.69</v>
      </c>
      <c r="E502" s="43">
        <f t="shared" si="75"/>
        <v>2.7867884022708842</v>
      </c>
      <c r="F502" s="10">
        <v>8.5</v>
      </c>
      <c r="G502" s="11">
        <f t="shared" si="76"/>
        <v>23.687701419302517</v>
      </c>
      <c r="H502" s="12">
        <v>2</v>
      </c>
      <c r="I502" s="13">
        <v>53.1</v>
      </c>
      <c r="J502" s="14">
        <v>2.6863000000000001</v>
      </c>
      <c r="K502" s="15">
        <f t="shared" si="77"/>
        <v>514.52754702647212</v>
      </c>
      <c r="L502" s="16">
        <v>651.16999999999996</v>
      </c>
      <c r="M502" s="107">
        <f t="shared" si="78"/>
        <v>20</v>
      </c>
      <c r="N502" s="17">
        <f t="shared" si="79"/>
        <v>514.52754702647212</v>
      </c>
      <c r="O502" s="12">
        <f t="shared" si="84"/>
        <v>4</v>
      </c>
      <c r="P502" s="17">
        <f t="shared" si="85"/>
        <v>514.52754702647212</v>
      </c>
    </row>
    <row r="503" spans="1:16" x14ac:dyDescent="0.25">
      <c r="A503" s="128"/>
      <c r="B503" s="41">
        <v>21</v>
      </c>
      <c r="C503" s="12">
        <f t="shared" si="82"/>
        <v>17.8584</v>
      </c>
      <c r="D503" s="13">
        <f t="shared" si="83"/>
        <v>2.69</v>
      </c>
      <c r="E503" s="43">
        <f t="shared" si="75"/>
        <v>2.7867884022708842</v>
      </c>
      <c r="F503" s="10">
        <v>8.5</v>
      </c>
      <c r="G503" s="11">
        <f t="shared" si="76"/>
        <v>23.687701419302517</v>
      </c>
      <c r="H503" s="12">
        <v>2</v>
      </c>
      <c r="I503" s="13">
        <v>53.1</v>
      </c>
      <c r="J503" s="14">
        <v>2.6863000000000001</v>
      </c>
      <c r="K503" s="15">
        <f t="shared" si="77"/>
        <v>514.52754702647212</v>
      </c>
      <c r="L503" s="16">
        <v>658.48</v>
      </c>
      <c r="M503" s="107">
        <f t="shared" si="78"/>
        <v>21</v>
      </c>
      <c r="N503" s="17">
        <f t="shared" si="79"/>
        <v>514.52754702647212</v>
      </c>
      <c r="O503" s="12">
        <f t="shared" si="84"/>
        <v>4</v>
      </c>
      <c r="P503" s="17">
        <f t="shared" si="85"/>
        <v>514.52754702647212</v>
      </c>
    </row>
    <row r="504" spans="1:16" x14ac:dyDescent="0.25">
      <c r="A504" s="128"/>
      <c r="B504" s="41">
        <v>22</v>
      </c>
      <c r="C504" s="12">
        <f t="shared" si="82"/>
        <v>17.8584</v>
      </c>
      <c r="D504" s="13">
        <f t="shared" si="83"/>
        <v>2.69</v>
      </c>
      <c r="E504" s="43">
        <f t="shared" si="75"/>
        <v>2.7867884022708842</v>
      </c>
      <c r="F504" s="10">
        <v>8.5</v>
      </c>
      <c r="G504" s="11">
        <f t="shared" si="76"/>
        <v>23.687701419302517</v>
      </c>
      <c r="H504" s="12">
        <v>2</v>
      </c>
      <c r="I504" s="13">
        <v>53.1</v>
      </c>
      <c r="J504" s="14">
        <v>2.6863000000000001</v>
      </c>
      <c r="K504" s="15">
        <f t="shared" si="77"/>
        <v>514.52754702647212</v>
      </c>
      <c r="L504" s="16">
        <v>638.48</v>
      </c>
      <c r="M504" s="107">
        <f t="shared" si="78"/>
        <v>22</v>
      </c>
      <c r="N504" s="17">
        <f t="shared" si="79"/>
        <v>514.52754702647212</v>
      </c>
      <c r="O504" s="12">
        <f t="shared" si="84"/>
        <v>4</v>
      </c>
      <c r="P504" s="17">
        <f t="shared" si="85"/>
        <v>514.52754702647212</v>
      </c>
    </row>
    <row r="505" spans="1:16" x14ac:dyDescent="0.25">
      <c r="A505" s="128"/>
      <c r="B505" s="41">
        <v>23</v>
      </c>
      <c r="C505" s="12">
        <f t="shared" si="82"/>
        <v>17.8584</v>
      </c>
      <c r="D505" s="13">
        <f t="shared" si="83"/>
        <v>2.69</v>
      </c>
      <c r="E505" s="43">
        <f t="shared" si="75"/>
        <v>2.7867884022708842</v>
      </c>
      <c r="F505" s="10">
        <v>8.5</v>
      </c>
      <c r="G505" s="11">
        <f t="shared" si="76"/>
        <v>23.687701419302517</v>
      </c>
      <c r="H505" s="12">
        <v>2</v>
      </c>
      <c r="I505" s="13">
        <v>53.1</v>
      </c>
      <c r="J505" s="14">
        <v>2.6863000000000001</v>
      </c>
      <c r="K505" s="15">
        <f t="shared" si="77"/>
        <v>514.52754702647212</v>
      </c>
      <c r="L505" s="16">
        <v>511.97</v>
      </c>
      <c r="M505" s="107">
        <f t="shared" si="78"/>
        <v>23</v>
      </c>
      <c r="N505" s="17">
        <f t="shared" si="79"/>
        <v>0</v>
      </c>
      <c r="O505" s="12">
        <f t="shared" si="84"/>
        <v>0</v>
      </c>
      <c r="P505" s="17">
        <f t="shared" si="85"/>
        <v>514.52754702647212</v>
      </c>
    </row>
    <row r="506" spans="1:16" ht="15.75" thickBot="1" x14ac:dyDescent="0.3">
      <c r="A506" s="129"/>
      <c r="B506" s="45">
        <v>24</v>
      </c>
      <c r="C506" s="18">
        <f t="shared" si="82"/>
        <v>17.8584</v>
      </c>
      <c r="D506" s="19">
        <f t="shared" si="83"/>
        <v>2.69</v>
      </c>
      <c r="E506" s="44">
        <f t="shared" si="75"/>
        <v>2.7867884022708842</v>
      </c>
      <c r="F506" s="20">
        <v>8.5</v>
      </c>
      <c r="G506" s="21">
        <f t="shared" si="76"/>
        <v>23.687701419302517</v>
      </c>
      <c r="H506" s="18">
        <v>2</v>
      </c>
      <c r="I506" s="19">
        <v>53.1</v>
      </c>
      <c r="J506" s="22">
        <v>2.6863000000000001</v>
      </c>
      <c r="K506" s="23">
        <f t="shared" si="77"/>
        <v>514.52754702647212</v>
      </c>
      <c r="L506" s="24">
        <v>624.58000000000004</v>
      </c>
      <c r="M506" s="106">
        <f t="shared" si="78"/>
        <v>24</v>
      </c>
      <c r="N506" s="25">
        <f t="shared" si="79"/>
        <v>514.52754702647212</v>
      </c>
      <c r="O506" s="18">
        <f t="shared" si="84"/>
        <v>4</v>
      </c>
      <c r="P506" s="25">
        <f t="shared" si="85"/>
        <v>514.52754702647212</v>
      </c>
    </row>
    <row r="507" spans="1:16" x14ac:dyDescent="0.25">
      <c r="A507" s="127">
        <f>A483+1</f>
        <v>42969</v>
      </c>
      <c r="B507" s="30">
        <v>1</v>
      </c>
      <c r="C507" s="31">
        <v>17.650099999999998</v>
      </c>
      <c r="D507" s="32">
        <v>2.77</v>
      </c>
      <c r="E507" s="42">
        <f t="shared" si="75"/>
        <v>2.8694914030819145</v>
      </c>
      <c r="F507" s="33">
        <v>8.5</v>
      </c>
      <c r="G507" s="34">
        <f t="shared" si="76"/>
        <v>24.390676926196274</v>
      </c>
      <c r="H507" s="35">
        <v>2</v>
      </c>
      <c r="I507" s="36">
        <v>53.1</v>
      </c>
      <c r="J507" s="37">
        <v>2.6863000000000001</v>
      </c>
      <c r="K507" s="38">
        <f t="shared" si="77"/>
        <v>521.58438681505675</v>
      </c>
      <c r="L507" s="39">
        <v>456.42</v>
      </c>
      <c r="M507" s="108">
        <f t="shared" si="78"/>
        <v>1</v>
      </c>
      <c r="N507" s="40">
        <f t="shared" si="79"/>
        <v>0</v>
      </c>
      <c r="O507" s="12">
        <f t="shared" si="84"/>
        <v>0</v>
      </c>
      <c r="P507" s="40">
        <f t="shared" si="85"/>
        <v>521.58438681505675</v>
      </c>
    </row>
    <row r="508" spans="1:16" x14ac:dyDescent="0.25">
      <c r="A508" s="128"/>
      <c r="B508" s="41">
        <v>2</v>
      </c>
      <c r="C508" s="12">
        <f t="shared" ref="C508:C530" si="86">C507</f>
        <v>17.650099999999998</v>
      </c>
      <c r="D508" s="13">
        <f t="shared" ref="D508:D530" si="87">D507</f>
        <v>2.77</v>
      </c>
      <c r="E508" s="43">
        <f t="shared" si="75"/>
        <v>2.8694914030819145</v>
      </c>
      <c r="F508" s="10">
        <v>8.5</v>
      </c>
      <c r="G508" s="11">
        <f t="shared" si="76"/>
        <v>24.390676926196274</v>
      </c>
      <c r="H508" s="12">
        <v>2</v>
      </c>
      <c r="I508" s="13">
        <v>53.1</v>
      </c>
      <c r="J508" s="14">
        <v>2.6863000000000001</v>
      </c>
      <c r="K508" s="15">
        <f t="shared" si="77"/>
        <v>521.58438681505675</v>
      </c>
      <c r="L508" s="16">
        <v>441.5</v>
      </c>
      <c r="M508" s="107">
        <f t="shared" si="78"/>
        <v>2</v>
      </c>
      <c r="N508" s="17">
        <f t="shared" si="79"/>
        <v>0</v>
      </c>
      <c r="O508" s="12">
        <f t="shared" si="84"/>
        <v>0</v>
      </c>
      <c r="P508" s="17">
        <f t="shared" si="85"/>
        <v>521.58438681505675</v>
      </c>
    </row>
    <row r="509" spans="1:16" x14ac:dyDescent="0.25">
      <c r="A509" s="128"/>
      <c r="B509" s="41">
        <v>3</v>
      </c>
      <c r="C509" s="12">
        <f t="shared" si="86"/>
        <v>17.650099999999998</v>
      </c>
      <c r="D509" s="13">
        <f t="shared" si="87"/>
        <v>2.77</v>
      </c>
      <c r="E509" s="43">
        <f t="shared" si="75"/>
        <v>2.8694914030819145</v>
      </c>
      <c r="F509" s="10">
        <v>8.5</v>
      </c>
      <c r="G509" s="11">
        <f t="shared" si="76"/>
        <v>24.390676926196274</v>
      </c>
      <c r="H509" s="12">
        <v>2</v>
      </c>
      <c r="I509" s="13">
        <v>53.1</v>
      </c>
      <c r="J509" s="14">
        <v>2.6863000000000001</v>
      </c>
      <c r="K509" s="15">
        <f t="shared" si="77"/>
        <v>521.58438681505675</v>
      </c>
      <c r="L509" s="16">
        <v>406.08</v>
      </c>
      <c r="M509" s="107">
        <f t="shared" si="78"/>
        <v>3</v>
      </c>
      <c r="N509" s="17">
        <f t="shared" si="79"/>
        <v>0</v>
      </c>
      <c r="O509" s="12">
        <f t="shared" si="84"/>
        <v>0</v>
      </c>
      <c r="P509" s="17">
        <f t="shared" si="85"/>
        <v>521.58438681505675</v>
      </c>
    </row>
    <row r="510" spans="1:16" x14ac:dyDescent="0.25">
      <c r="A510" s="128"/>
      <c r="B510" s="41">
        <v>4</v>
      </c>
      <c r="C510" s="12">
        <f t="shared" si="86"/>
        <v>17.650099999999998</v>
      </c>
      <c r="D510" s="13">
        <f t="shared" si="87"/>
        <v>2.77</v>
      </c>
      <c r="E510" s="43">
        <f t="shared" si="75"/>
        <v>2.8694914030819145</v>
      </c>
      <c r="F510" s="10">
        <v>8.5</v>
      </c>
      <c r="G510" s="11">
        <f t="shared" si="76"/>
        <v>24.390676926196274</v>
      </c>
      <c r="H510" s="12">
        <v>2</v>
      </c>
      <c r="I510" s="13">
        <v>53.1</v>
      </c>
      <c r="J510" s="14">
        <v>2.6863000000000001</v>
      </c>
      <c r="K510" s="15">
        <f t="shared" si="77"/>
        <v>521.58438681505675</v>
      </c>
      <c r="L510" s="16">
        <v>408.57</v>
      </c>
      <c r="M510" s="107">
        <f t="shared" si="78"/>
        <v>4</v>
      </c>
      <c r="N510" s="17">
        <f t="shared" si="79"/>
        <v>0</v>
      </c>
      <c r="O510" s="12">
        <f t="shared" si="84"/>
        <v>0</v>
      </c>
      <c r="P510" s="17">
        <f t="shared" si="85"/>
        <v>521.58438681505675</v>
      </c>
    </row>
    <row r="511" spans="1:16" x14ac:dyDescent="0.25">
      <c r="A511" s="128"/>
      <c r="B511" s="41">
        <v>5</v>
      </c>
      <c r="C511" s="12">
        <f t="shared" si="86"/>
        <v>17.650099999999998</v>
      </c>
      <c r="D511" s="13">
        <f t="shared" si="87"/>
        <v>2.77</v>
      </c>
      <c r="E511" s="43">
        <f t="shared" si="75"/>
        <v>2.8694914030819145</v>
      </c>
      <c r="F511" s="10">
        <v>8.5</v>
      </c>
      <c r="G511" s="11">
        <f t="shared" si="76"/>
        <v>24.390676926196274</v>
      </c>
      <c r="H511" s="12">
        <v>2</v>
      </c>
      <c r="I511" s="13">
        <v>53.1</v>
      </c>
      <c r="J511" s="14">
        <v>2.6863000000000001</v>
      </c>
      <c r="K511" s="15">
        <f t="shared" si="77"/>
        <v>521.58438681505675</v>
      </c>
      <c r="L511" s="16">
        <v>408.09</v>
      </c>
      <c r="M511" s="107">
        <f t="shared" si="78"/>
        <v>5</v>
      </c>
      <c r="N511" s="17">
        <f t="shared" si="79"/>
        <v>0</v>
      </c>
      <c r="O511" s="12">
        <f t="shared" si="84"/>
        <v>0</v>
      </c>
      <c r="P511" s="17">
        <f t="shared" si="85"/>
        <v>521.58438681505675</v>
      </c>
    </row>
    <row r="512" spans="1:16" x14ac:dyDescent="0.25">
      <c r="A512" s="128"/>
      <c r="B512" s="41">
        <v>6</v>
      </c>
      <c r="C512" s="12">
        <f t="shared" si="86"/>
        <v>17.650099999999998</v>
      </c>
      <c r="D512" s="13">
        <f t="shared" si="87"/>
        <v>2.77</v>
      </c>
      <c r="E512" s="43">
        <f t="shared" si="75"/>
        <v>2.8694914030819145</v>
      </c>
      <c r="F512" s="10">
        <v>8.5</v>
      </c>
      <c r="G512" s="11">
        <f t="shared" si="76"/>
        <v>24.390676926196274</v>
      </c>
      <c r="H512" s="12">
        <v>2</v>
      </c>
      <c r="I512" s="13">
        <v>53.1</v>
      </c>
      <c r="J512" s="14">
        <v>2.6863000000000001</v>
      </c>
      <c r="K512" s="15">
        <f t="shared" si="77"/>
        <v>521.58438681505675</v>
      </c>
      <c r="L512" s="16">
        <v>408.53</v>
      </c>
      <c r="M512" s="107">
        <f t="shared" si="78"/>
        <v>6</v>
      </c>
      <c r="N512" s="17">
        <f t="shared" si="79"/>
        <v>0</v>
      </c>
      <c r="O512" s="12">
        <f t="shared" si="84"/>
        <v>0</v>
      </c>
      <c r="P512" s="17">
        <f t="shared" si="85"/>
        <v>521.58438681505675</v>
      </c>
    </row>
    <row r="513" spans="1:16" x14ac:dyDescent="0.25">
      <c r="A513" s="128"/>
      <c r="B513" s="41">
        <v>7</v>
      </c>
      <c r="C513" s="12">
        <f t="shared" si="86"/>
        <v>17.650099999999998</v>
      </c>
      <c r="D513" s="13">
        <f t="shared" si="87"/>
        <v>2.77</v>
      </c>
      <c r="E513" s="43">
        <f t="shared" si="75"/>
        <v>2.8694914030819145</v>
      </c>
      <c r="F513" s="10">
        <v>8.5</v>
      </c>
      <c r="G513" s="11">
        <f t="shared" si="76"/>
        <v>24.390676926196274</v>
      </c>
      <c r="H513" s="12">
        <v>2</v>
      </c>
      <c r="I513" s="13">
        <v>53.1</v>
      </c>
      <c r="J513" s="14">
        <v>2.6863000000000001</v>
      </c>
      <c r="K513" s="15">
        <f t="shared" si="77"/>
        <v>521.58438681505675</v>
      </c>
      <c r="L513" s="16">
        <v>410.15</v>
      </c>
      <c r="M513" s="107">
        <f t="shared" si="78"/>
        <v>7</v>
      </c>
      <c r="N513" s="17">
        <f t="shared" si="79"/>
        <v>0</v>
      </c>
      <c r="O513" s="12">
        <f t="shared" si="84"/>
        <v>0</v>
      </c>
      <c r="P513" s="17">
        <f t="shared" si="85"/>
        <v>521.58438681505675</v>
      </c>
    </row>
    <row r="514" spans="1:16" x14ac:dyDescent="0.25">
      <c r="A514" s="128"/>
      <c r="B514" s="41">
        <v>8</v>
      </c>
      <c r="C514" s="12">
        <f t="shared" si="86"/>
        <v>17.650099999999998</v>
      </c>
      <c r="D514" s="13">
        <f t="shared" si="87"/>
        <v>2.77</v>
      </c>
      <c r="E514" s="43">
        <f t="shared" si="75"/>
        <v>2.8694914030819145</v>
      </c>
      <c r="F514" s="10">
        <v>8.5</v>
      </c>
      <c r="G514" s="11">
        <f t="shared" si="76"/>
        <v>24.390676926196274</v>
      </c>
      <c r="H514" s="12">
        <v>2</v>
      </c>
      <c r="I514" s="13">
        <v>53.1</v>
      </c>
      <c r="J514" s="14">
        <v>2.6863000000000001</v>
      </c>
      <c r="K514" s="15">
        <f t="shared" si="77"/>
        <v>521.58438681505675</v>
      </c>
      <c r="L514" s="16">
        <v>441.92</v>
      </c>
      <c r="M514" s="107">
        <f t="shared" si="78"/>
        <v>8</v>
      </c>
      <c r="N514" s="17">
        <f t="shared" si="79"/>
        <v>0</v>
      </c>
      <c r="O514" s="12">
        <f t="shared" si="84"/>
        <v>0</v>
      </c>
      <c r="P514" s="17">
        <f t="shared" si="85"/>
        <v>521.58438681505675</v>
      </c>
    </row>
    <row r="515" spans="1:16" x14ac:dyDescent="0.25">
      <c r="A515" s="128"/>
      <c r="B515" s="41">
        <v>9</v>
      </c>
      <c r="C515" s="12">
        <f t="shared" si="86"/>
        <v>17.650099999999998</v>
      </c>
      <c r="D515" s="13">
        <f t="shared" si="87"/>
        <v>2.77</v>
      </c>
      <c r="E515" s="43">
        <f t="shared" ref="E515:E578" si="88">(D515*102%)+0.0059+(D515/(1-1.36%)-D515)</f>
        <v>2.8694914030819145</v>
      </c>
      <c r="F515" s="10">
        <v>8.5</v>
      </c>
      <c r="G515" s="11">
        <f t="shared" ref="G515:G578" si="89">F515*E515</f>
        <v>24.390676926196274</v>
      </c>
      <c r="H515" s="12">
        <v>2</v>
      </c>
      <c r="I515" s="13">
        <v>53.1</v>
      </c>
      <c r="J515" s="14">
        <v>2.6863000000000001</v>
      </c>
      <c r="K515" s="15">
        <f t="shared" ref="K515:K578" si="90">(G515+H515)*C515+I515+J515</f>
        <v>521.58438681505675</v>
      </c>
      <c r="L515" s="16">
        <v>500.42</v>
      </c>
      <c r="M515" s="107">
        <f t="shared" ref="M515:M578" si="91">B515</f>
        <v>9</v>
      </c>
      <c r="N515" s="17">
        <f t="shared" ref="N515:N578" si="92">IF(L515&lt;K515,0,K515)</f>
        <v>0</v>
      </c>
      <c r="O515" s="12">
        <f t="shared" si="84"/>
        <v>0</v>
      </c>
      <c r="P515" s="17">
        <f t="shared" si="85"/>
        <v>521.58438681505675</v>
      </c>
    </row>
    <row r="516" spans="1:16" x14ac:dyDescent="0.25">
      <c r="A516" s="128"/>
      <c r="B516" s="41">
        <v>10</v>
      </c>
      <c r="C516" s="12">
        <f t="shared" si="86"/>
        <v>17.650099999999998</v>
      </c>
      <c r="D516" s="13">
        <f t="shared" si="87"/>
        <v>2.77</v>
      </c>
      <c r="E516" s="43">
        <f t="shared" si="88"/>
        <v>2.8694914030819145</v>
      </c>
      <c r="F516" s="10">
        <v>8.5</v>
      </c>
      <c r="G516" s="11">
        <f t="shared" si="89"/>
        <v>24.390676926196274</v>
      </c>
      <c r="H516" s="12">
        <v>2</v>
      </c>
      <c r="I516" s="13">
        <v>53.1</v>
      </c>
      <c r="J516" s="14">
        <v>2.6863000000000001</v>
      </c>
      <c r="K516" s="15">
        <f t="shared" si="90"/>
        <v>521.58438681505675</v>
      </c>
      <c r="L516" s="16">
        <v>496.32</v>
      </c>
      <c r="M516" s="107">
        <f t="shared" si="91"/>
        <v>10</v>
      </c>
      <c r="N516" s="17">
        <f t="shared" si="92"/>
        <v>0</v>
      </c>
      <c r="O516" s="12">
        <f t="shared" si="84"/>
        <v>0</v>
      </c>
      <c r="P516" s="17">
        <f t="shared" si="85"/>
        <v>521.58438681505675</v>
      </c>
    </row>
    <row r="517" spans="1:16" x14ac:dyDescent="0.25">
      <c r="A517" s="128"/>
      <c r="B517" s="41">
        <v>11</v>
      </c>
      <c r="C517" s="12">
        <f t="shared" si="86"/>
        <v>17.650099999999998</v>
      </c>
      <c r="D517" s="13">
        <f t="shared" si="87"/>
        <v>2.77</v>
      </c>
      <c r="E517" s="43">
        <f t="shared" si="88"/>
        <v>2.8694914030819145</v>
      </c>
      <c r="F517" s="10">
        <v>8.5</v>
      </c>
      <c r="G517" s="11">
        <f t="shared" si="89"/>
        <v>24.390676926196274</v>
      </c>
      <c r="H517" s="12">
        <v>2</v>
      </c>
      <c r="I517" s="13">
        <v>53.1</v>
      </c>
      <c r="J517" s="14">
        <v>2.6863000000000001</v>
      </c>
      <c r="K517" s="15">
        <f t="shared" si="90"/>
        <v>521.58438681505675</v>
      </c>
      <c r="L517" s="16">
        <v>504.57</v>
      </c>
      <c r="M517" s="107">
        <f t="shared" si="91"/>
        <v>11</v>
      </c>
      <c r="N517" s="17">
        <f t="shared" si="92"/>
        <v>0</v>
      </c>
      <c r="O517" s="12">
        <f t="shared" si="84"/>
        <v>0</v>
      </c>
      <c r="P517" s="17">
        <f t="shared" si="85"/>
        <v>521.58438681505675</v>
      </c>
    </row>
    <row r="518" spans="1:16" x14ac:dyDescent="0.25">
      <c r="A518" s="128"/>
      <c r="B518" s="41">
        <v>12</v>
      </c>
      <c r="C518" s="12">
        <f t="shared" si="86"/>
        <v>17.650099999999998</v>
      </c>
      <c r="D518" s="13">
        <f t="shared" si="87"/>
        <v>2.77</v>
      </c>
      <c r="E518" s="43">
        <f t="shared" si="88"/>
        <v>2.8694914030819145</v>
      </c>
      <c r="F518" s="10">
        <v>8.5</v>
      </c>
      <c r="G518" s="11">
        <f t="shared" si="89"/>
        <v>24.390676926196274</v>
      </c>
      <c r="H518" s="12">
        <v>2</v>
      </c>
      <c r="I518" s="13">
        <v>53.1</v>
      </c>
      <c r="J518" s="14">
        <v>2.6863000000000001</v>
      </c>
      <c r="K518" s="15">
        <f t="shared" si="90"/>
        <v>521.58438681505675</v>
      </c>
      <c r="L518" s="16">
        <v>648.84</v>
      </c>
      <c r="M518" s="107">
        <f t="shared" si="91"/>
        <v>12</v>
      </c>
      <c r="N518" s="17">
        <f t="shared" si="92"/>
        <v>521.58438681505675</v>
      </c>
      <c r="O518" s="12">
        <f t="shared" si="84"/>
        <v>4</v>
      </c>
      <c r="P518" s="17">
        <f t="shared" si="85"/>
        <v>521.58438681505675</v>
      </c>
    </row>
    <row r="519" spans="1:16" x14ac:dyDescent="0.25">
      <c r="A519" s="128"/>
      <c r="B519" s="41">
        <v>13</v>
      </c>
      <c r="C519" s="12">
        <f t="shared" si="86"/>
        <v>17.650099999999998</v>
      </c>
      <c r="D519" s="13">
        <f t="shared" si="87"/>
        <v>2.77</v>
      </c>
      <c r="E519" s="43">
        <f t="shared" si="88"/>
        <v>2.8694914030819145</v>
      </c>
      <c r="F519" s="10">
        <v>8.5</v>
      </c>
      <c r="G519" s="11">
        <f t="shared" si="89"/>
        <v>24.390676926196274</v>
      </c>
      <c r="H519" s="12">
        <v>2</v>
      </c>
      <c r="I519" s="13">
        <v>53.1</v>
      </c>
      <c r="J519" s="14">
        <v>2.6863000000000001</v>
      </c>
      <c r="K519" s="15">
        <f t="shared" si="90"/>
        <v>521.58438681505675</v>
      </c>
      <c r="L519" s="16">
        <v>655.04999999999995</v>
      </c>
      <c r="M519" s="107">
        <f t="shared" si="91"/>
        <v>13</v>
      </c>
      <c r="N519" s="17">
        <f t="shared" si="92"/>
        <v>521.58438681505675</v>
      </c>
      <c r="O519" s="12">
        <f t="shared" si="84"/>
        <v>4</v>
      </c>
      <c r="P519" s="17">
        <f t="shared" si="85"/>
        <v>521.58438681505675</v>
      </c>
    </row>
    <row r="520" spans="1:16" x14ac:dyDescent="0.25">
      <c r="A520" s="128"/>
      <c r="B520" s="41">
        <v>14</v>
      </c>
      <c r="C520" s="12">
        <f t="shared" si="86"/>
        <v>17.650099999999998</v>
      </c>
      <c r="D520" s="13">
        <f t="shared" si="87"/>
        <v>2.77</v>
      </c>
      <c r="E520" s="43">
        <f t="shared" si="88"/>
        <v>2.8694914030819145</v>
      </c>
      <c r="F520" s="10">
        <v>8.5</v>
      </c>
      <c r="G520" s="11">
        <f t="shared" si="89"/>
        <v>24.390676926196274</v>
      </c>
      <c r="H520" s="12">
        <v>2</v>
      </c>
      <c r="I520" s="13">
        <v>53.1</v>
      </c>
      <c r="J520" s="14">
        <v>2.6863000000000001</v>
      </c>
      <c r="K520" s="15">
        <f t="shared" si="90"/>
        <v>521.58438681505675</v>
      </c>
      <c r="L520" s="16">
        <v>665.57</v>
      </c>
      <c r="M520" s="107">
        <f t="shared" si="91"/>
        <v>14</v>
      </c>
      <c r="N520" s="17">
        <f t="shared" si="92"/>
        <v>521.58438681505675</v>
      </c>
      <c r="O520" s="12">
        <f t="shared" si="84"/>
        <v>4</v>
      </c>
      <c r="P520" s="17">
        <f t="shared" si="85"/>
        <v>521.58438681505675</v>
      </c>
    </row>
    <row r="521" spans="1:16" x14ac:dyDescent="0.25">
      <c r="A521" s="128"/>
      <c r="B521" s="41">
        <v>15</v>
      </c>
      <c r="C521" s="12">
        <f t="shared" si="86"/>
        <v>17.650099999999998</v>
      </c>
      <c r="D521" s="13">
        <f t="shared" si="87"/>
        <v>2.77</v>
      </c>
      <c r="E521" s="43">
        <f t="shared" si="88"/>
        <v>2.8694914030819145</v>
      </c>
      <c r="F521" s="10">
        <v>8.5</v>
      </c>
      <c r="G521" s="11">
        <f t="shared" si="89"/>
        <v>24.390676926196274</v>
      </c>
      <c r="H521" s="12">
        <v>2</v>
      </c>
      <c r="I521" s="13">
        <v>53.1</v>
      </c>
      <c r="J521" s="14">
        <v>2.6863000000000001</v>
      </c>
      <c r="K521" s="15">
        <f t="shared" si="90"/>
        <v>521.58438681505675</v>
      </c>
      <c r="L521" s="16">
        <v>661.75</v>
      </c>
      <c r="M521" s="107">
        <f t="shared" si="91"/>
        <v>15</v>
      </c>
      <c r="N521" s="17">
        <f t="shared" si="92"/>
        <v>521.58438681505675</v>
      </c>
      <c r="O521" s="12">
        <f t="shared" si="84"/>
        <v>4</v>
      </c>
      <c r="P521" s="17">
        <f t="shared" si="85"/>
        <v>521.58438681505675</v>
      </c>
    </row>
    <row r="522" spans="1:16" x14ac:dyDescent="0.25">
      <c r="A522" s="128"/>
      <c r="B522" s="41">
        <v>16</v>
      </c>
      <c r="C522" s="12">
        <f t="shared" si="86"/>
        <v>17.650099999999998</v>
      </c>
      <c r="D522" s="13">
        <f t="shared" si="87"/>
        <v>2.77</v>
      </c>
      <c r="E522" s="43">
        <f t="shared" si="88"/>
        <v>2.8694914030819145</v>
      </c>
      <c r="F522" s="10">
        <v>8.5</v>
      </c>
      <c r="G522" s="11">
        <f t="shared" si="89"/>
        <v>24.390676926196274</v>
      </c>
      <c r="H522" s="12">
        <v>2</v>
      </c>
      <c r="I522" s="13">
        <v>53.1</v>
      </c>
      <c r="J522" s="14">
        <v>2.6863000000000001</v>
      </c>
      <c r="K522" s="15">
        <f t="shared" si="90"/>
        <v>521.58438681505675</v>
      </c>
      <c r="L522" s="16">
        <v>670.47</v>
      </c>
      <c r="M522" s="107">
        <f t="shared" si="91"/>
        <v>16</v>
      </c>
      <c r="N522" s="17">
        <f t="shared" si="92"/>
        <v>521.58438681505675</v>
      </c>
      <c r="O522" s="12">
        <f t="shared" si="84"/>
        <v>4</v>
      </c>
      <c r="P522" s="17">
        <f t="shared" si="85"/>
        <v>521.58438681505675</v>
      </c>
    </row>
    <row r="523" spans="1:16" x14ac:dyDescent="0.25">
      <c r="A523" s="128"/>
      <c r="B523" s="41">
        <v>17</v>
      </c>
      <c r="C523" s="12">
        <f t="shared" si="86"/>
        <v>17.650099999999998</v>
      </c>
      <c r="D523" s="13">
        <f t="shared" si="87"/>
        <v>2.77</v>
      </c>
      <c r="E523" s="43">
        <f t="shared" si="88"/>
        <v>2.8694914030819145</v>
      </c>
      <c r="F523" s="10">
        <v>8.5</v>
      </c>
      <c r="G523" s="11">
        <f t="shared" si="89"/>
        <v>24.390676926196274</v>
      </c>
      <c r="H523" s="12">
        <v>2</v>
      </c>
      <c r="I523" s="13">
        <v>53.1</v>
      </c>
      <c r="J523" s="14">
        <v>2.6863000000000001</v>
      </c>
      <c r="K523" s="15">
        <f t="shared" si="90"/>
        <v>521.58438681505675</v>
      </c>
      <c r="L523" s="16">
        <v>669.88</v>
      </c>
      <c r="M523" s="107">
        <f t="shared" si="91"/>
        <v>17</v>
      </c>
      <c r="N523" s="17">
        <f t="shared" si="92"/>
        <v>521.58438681505675</v>
      </c>
      <c r="O523" s="12">
        <f t="shared" si="84"/>
        <v>4</v>
      </c>
      <c r="P523" s="17">
        <f t="shared" si="85"/>
        <v>521.58438681505675</v>
      </c>
    </row>
    <row r="524" spans="1:16" x14ac:dyDescent="0.25">
      <c r="A524" s="128"/>
      <c r="B524" s="41">
        <v>18</v>
      </c>
      <c r="C524" s="12">
        <f t="shared" si="86"/>
        <v>17.650099999999998</v>
      </c>
      <c r="D524" s="13">
        <f t="shared" si="87"/>
        <v>2.77</v>
      </c>
      <c r="E524" s="43">
        <f t="shared" si="88"/>
        <v>2.8694914030819145</v>
      </c>
      <c r="F524" s="10">
        <v>8.5</v>
      </c>
      <c r="G524" s="11">
        <f t="shared" si="89"/>
        <v>24.390676926196274</v>
      </c>
      <c r="H524" s="12">
        <v>2</v>
      </c>
      <c r="I524" s="13">
        <v>53.1</v>
      </c>
      <c r="J524" s="14">
        <v>2.6863000000000001</v>
      </c>
      <c r="K524" s="15">
        <f t="shared" si="90"/>
        <v>521.58438681505675</v>
      </c>
      <c r="L524" s="16">
        <v>655.98</v>
      </c>
      <c r="M524" s="107">
        <f t="shared" si="91"/>
        <v>18</v>
      </c>
      <c r="N524" s="17">
        <f t="shared" si="92"/>
        <v>521.58438681505675</v>
      </c>
      <c r="O524" s="12">
        <f t="shared" si="84"/>
        <v>4</v>
      </c>
      <c r="P524" s="17">
        <f t="shared" si="85"/>
        <v>521.58438681505675</v>
      </c>
    </row>
    <row r="525" spans="1:16" x14ac:dyDescent="0.25">
      <c r="A525" s="128"/>
      <c r="B525" s="41">
        <v>19</v>
      </c>
      <c r="C525" s="12">
        <f t="shared" si="86"/>
        <v>17.650099999999998</v>
      </c>
      <c r="D525" s="13">
        <f t="shared" si="87"/>
        <v>2.77</v>
      </c>
      <c r="E525" s="43">
        <f t="shared" si="88"/>
        <v>2.8694914030819145</v>
      </c>
      <c r="F525" s="10">
        <v>8.5</v>
      </c>
      <c r="G525" s="11">
        <f t="shared" si="89"/>
        <v>24.390676926196274</v>
      </c>
      <c r="H525" s="12">
        <v>2</v>
      </c>
      <c r="I525" s="13">
        <v>53.1</v>
      </c>
      <c r="J525" s="14">
        <v>2.6863000000000001</v>
      </c>
      <c r="K525" s="15">
        <f t="shared" si="90"/>
        <v>521.58438681505675</v>
      </c>
      <c r="L525" s="16">
        <v>645.30999999999995</v>
      </c>
      <c r="M525" s="107">
        <f t="shared" si="91"/>
        <v>19</v>
      </c>
      <c r="N525" s="17">
        <f t="shared" si="92"/>
        <v>521.58438681505675</v>
      </c>
      <c r="O525" s="12">
        <f t="shared" si="84"/>
        <v>4</v>
      </c>
      <c r="P525" s="17">
        <f t="shared" si="85"/>
        <v>521.58438681505675</v>
      </c>
    </row>
    <row r="526" spans="1:16" x14ac:dyDescent="0.25">
      <c r="A526" s="128"/>
      <c r="B526" s="41">
        <v>20</v>
      </c>
      <c r="C526" s="12">
        <f t="shared" si="86"/>
        <v>17.650099999999998</v>
      </c>
      <c r="D526" s="13">
        <f t="shared" si="87"/>
        <v>2.77</v>
      </c>
      <c r="E526" s="43">
        <f t="shared" si="88"/>
        <v>2.8694914030819145</v>
      </c>
      <c r="F526" s="10">
        <v>8.5</v>
      </c>
      <c r="G526" s="11">
        <f t="shared" si="89"/>
        <v>24.390676926196274</v>
      </c>
      <c r="H526" s="12">
        <v>2</v>
      </c>
      <c r="I526" s="13">
        <v>53.1</v>
      </c>
      <c r="J526" s="14">
        <v>2.6863000000000001</v>
      </c>
      <c r="K526" s="15">
        <f t="shared" si="90"/>
        <v>521.58438681505675</v>
      </c>
      <c r="L526" s="16">
        <v>641.67999999999995</v>
      </c>
      <c r="M526" s="107">
        <f t="shared" si="91"/>
        <v>20</v>
      </c>
      <c r="N526" s="17">
        <f t="shared" si="92"/>
        <v>521.58438681505675</v>
      </c>
      <c r="O526" s="12">
        <f t="shared" si="84"/>
        <v>4</v>
      </c>
      <c r="P526" s="17">
        <f t="shared" si="85"/>
        <v>521.58438681505675</v>
      </c>
    </row>
    <row r="527" spans="1:16" x14ac:dyDescent="0.25">
      <c r="A527" s="128"/>
      <c r="B527" s="41">
        <v>21</v>
      </c>
      <c r="C527" s="12">
        <f t="shared" si="86"/>
        <v>17.650099999999998</v>
      </c>
      <c r="D527" s="13">
        <f t="shared" si="87"/>
        <v>2.77</v>
      </c>
      <c r="E527" s="43">
        <f t="shared" si="88"/>
        <v>2.8694914030819145</v>
      </c>
      <c r="F527" s="10">
        <v>8.5</v>
      </c>
      <c r="G527" s="11">
        <f t="shared" si="89"/>
        <v>24.390676926196274</v>
      </c>
      <c r="H527" s="12">
        <v>2</v>
      </c>
      <c r="I527" s="13">
        <v>53.1</v>
      </c>
      <c r="J527" s="14">
        <v>2.6863000000000001</v>
      </c>
      <c r="K527" s="15">
        <f t="shared" si="90"/>
        <v>521.58438681505675</v>
      </c>
      <c r="L527" s="16">
        <v>661.27</v>
      </c>
      <c r="M527" s="107">
        <f t="shared" si="91"/>
        <v>21</v>
      </c>
      <c r="N527" s="17">
        <f t="shared" si="92"/>
        <v>521.58438681505675</v>
      </c>
      <c r="O527" s="12">
        <f t="shared" si="84"/>
        <v>4</v>
      </c>
      <c r="P527" s="17">
        <f t="shared" si="85"/>
        <v>521.58438681505675</v>
      </c>
    </row>
    <row r="528" spans="1:16" x14ac:dyDescent="0.25">
      <c r="A528" s="128"/>
      <c r="B528" s="41">
        <v>22</v>
      </c>
      <c r="C528" s="12">
        <f t="shared" si="86"/>
        <v>17.650099999999998</v>
      </c>
      <c r="D528" s="13">
        <f t="shared" si="87"/>
        <v>2.77</v>
      </c>
      <c r="E528" s="43">
        <f t="shared" si="88"/>
        <v>2.8694914030819145</v>
      </c>
      <c r="F528" s="10">
        <v>8.5</v>
      </c>
      <c r="G528" s="11">
        <f t="shared" si="89"/>
        <v>24.390676926196274</v>
      </c>
      <c r="H528" s="12">
        <v>2</v>
      </c>
      <c r="I528" s="13">
        <v>53.1</v>
      </c>
      <c r="J528" s="14">
        <v>2.6863000000000001</v>
      </c>
      <c r="K528" s="15">
        <f t="shared" si="90"/>
        <v>521.58438681505675</v>
      </c>
      <c r="L528" s="16">
        <v>647.34</v>
      </c>
      <c r="M528" s="107">
        <f t="shared" si="91"/>
        <v>22</v>
      </c>
      <c r="N528" s="17">
        <f t="shared" si="92"/>
        <v>521.58438681505675</v>
      </c>
      <c r="O528" s="12">
        <f t="shared" si="84"/>
        <v>4</v>
      </c>
      <c r="P528" s="17">
        <f t="shared" si="85"/>
        <v>521.58438681505675</v>
      </c>
    </row>
    <row r="529" spans="1:16" x14ac:dyDescent="0.25">
      <c r="A529" s="128"/>
      <c r="B529" s="41">
        <v>23</v>
      </c>
      <c r="C529" s="12">
        <f t="shared" si="86"/>
        <v>17.650099999999998</v>
      </c>
      <c r="D529" s="13">
        <f t="shared" si="87"/>
        <v>2.77</v>
      </c>
      <c r="E529" s="43">
        <f t="shared" si="88"/>
        <v>2.8694914030819145</v>
      </c>
      <c r="F529" s="10">
        <v>8.5</v>
      </c>
      <c r="G529" s="11">
        <f t="shared" si="89"/>
        <v>24.390676926196274</v>
      </c>
      <c r="H529" s="12">
        <v>2</v>
      </c>
      <c r="I529" s="13">
        <v>53.1</v>
      </c>
      <c r="J529" s="14">
        <v>2.6863000000000001</v>
      </c>
      <c r="K529" s="15">
        <f t="shared" si="90"/>
        <v>521.58438681505675</v>
      </c>
      <c r="L529" s="16">
        <v>665.06</v>
      </c>
      <c r="M529" s="107">
        <f t="shared" si="91"/>
        <v>23</v>
      </c>
      <c r="N529" s="17">
        <f t="shared" si="92"/>
        <v>521.58438681505675</v>
      </c>
      <c r="O529" s="12">
        <f t="shared" si="84"/>
        <v>4</v>
      </c>
      <c r="P529" s="17">
        <f t="shared" si="85"/>
        <v>521.58438681505675</v>
      </c>
    </row>
    <row r="530" spans="1:16" ht="15.75" thickBot="1" x14ac:dyDescent="0.3">
      <c r="A530" s="129"/>
      <c r="B530" s="45">
        <v>24</v>
      </c>
      <c r="C530" s="18">
        <f t="shared" si="86"/>
        <v>17.650099999999998</v>
      </c>
      <c r="D530" s="19">
        <f t="shared" si="87"/>
        <v>2.77</v>
      </c>
      <c r="E530" s="44">
        <f t="shared" si="88"/>
        <v>2.8694914030819145</v>
      </c>
      <c r="F530" s="20">
        <v>8.5</v>
      </c>
      <c r="G530" s="21">
        <f t="shared" si="89"/>
        <v>24.390676926196274</v>
      </c>
      <c r="H530" s="18">
        <v>2</v>
      </c>
      <c r="I530" s="19">
        <v>53.1</v>
      </c>
      <c r="J530" s="22">
        <v>2.6863000000000001</v>
      </c>
      <c r="K530" s="23">
        <f t="shared" si="90"/>
        <v>521.58438681505675</v>
      </c>
      <c r="L530" s="24">
        <v>637.51</v>
      </c>
      <c r="M530" s="106">
        <f t="shared" si="91"/>
        <v>24</v>
      </c>
      <c r="N530" s="25">
        <f t="shared" si="92"/>
        <v>521.58438681505675</v>
      </c>
      <c r="O530" s="18">
        <f t="shared" si="84"/>
        <v>4</v>
      </c>
      <c r="P530" s="25">
        <f t="shared" si="85"/>
        <v>521.58438681505675</v>
      </c>
    </row>
    <row r="531" spans="1:16" x14ac:dyDescent="0.25">
      <c r="A531" s="127">
        <f>A507+1</f>
        <v>42970</v>
      </c>
      <c r="B531" s="30">
        <v>1</v>
      </c>
      <c r="C531" s="31">
        <v>17.645800000000001</v>
      </c>
      <c r="D531" s="32">
        <v>2.92</v>
      </c>
      <c r="E531" s="42">
        <f t="shared" si="88"/>
        <v>3.0245595296025956</v>
      </c>
      <c r="F531" s="33">
        <v>8.5</v>
      </c>
      <c r="G531" s="34">
        <f t="shared" si="89"/>
        <v>25.708756001622064</v>
      </c>
      <c r="H531" s="35">
        <v>2</v>
      </c>
      <c r="I531" s="36">
        <v>53.1</v>
      </c>
      <c r="J531" s="37">
        <v>2.6863000000000001</v>
      </c>
      <c r="K531" s="38">
        <f t="shared" si="90"/>
        <v>544.72946665342261</v>
      </c>
      <c r="L531" s="39">
        <v>496.36</v>
      </c>
      <c r="M531" s="108">
        <f t="shared" si="91"/>
        <v>1</v>
      </c>
      <c r="N531" s="40">
        <f t="shared" si="92"/>
        <v>0</v>
      </c>
      <c r="O531" s="12">
        <f t="shared" si="84"/>
        <v>0</v>
      </c>
      <c r="P531" s="40">
        <f t="shared" si="85"/>
        <v>544.72946665342261</v>
      </c>
    </row>
    <row r="532" spans="1:16" x14ac:dyDescent="0.25">
      <c r="A532" s="128"/>
      <c r="B532" s="41">
        <v>2</v>
      </c>
      <c r="C532" s="12">
        <f t="shared" ref="C532:C554" si="93">C531</f>
        <v>17.645800000000001</v>
      </c>
      <c r="D532" s="13">
        <f t="shared" ref="D532:D554" si="94">D531</f>
        <v>2.92</v>
      </c>
      <c r="E532" s="43">
        <f t="shared" si="88"/>
        <v>3.0245595296025956</v>
      </c>
      <c r="F532" s="10">
        <v>8.5</v>
      </c>
      <c r="G532" s="11">
        <f t="shared" si="89"/>
        <v>25.708756001622064</v>
      </c>
      <c r="H532" s="12">
        <v>2</v>
      </c>
      <c r="I532" s="13">
        <v>53.1</v>
      </c>
      <c r="J532" s="14">
        <v>2.6863000000000001</v>
      </c>
      <c r="K532" s="15">
        <f t="shared" si="90"/>
        <v>544.72946665342261</v>
      </c>
      <c r="L532" s="16">
        <v>461</v>
      </c>
      <c r="M532" s="107">
        <f t="shared" si="91"/>
        <v>2</v>
      </c>
      <c r="N532" s="17">
        <f t="shared" si="92"/>
        <v>0</v>
      </c>
      <c r="O532" s="12">
        <f t="shared" si="84"/>
        <v>0</v>
      </c>
      <c r="P532" s="17">
        <f t="shared" si="85"/>
        <v>544.72946665342261</v>
      </c>
    </row>
    <row r="533" spans="1:16" x14ac:dyDescent="0.25">
      <c r="A533" s="128"/>
      <c r="B533" s="41">
        <v>3</v>
      </c>
      <c r="C533" s="12">
        <f t="shared" si="93"/>
        <v>17.645800000000001</v>
      </c>
      <c r="D533" s="13">
        <f t="shared" si="94"/>
        <v>2.92</v>
      </c>
      <c r="E533" s="43">
        <f t="shared" si="88"/>
        <v>3.0245595296025956</v>
      </c>
      <c r="F533" s="10">
        <v>8.5</v>
      </c>
      <c r="G533" s="11">
        <f t="shared" si="89"/>
        <v>25.708756001622064</v>
      </c>
      <c r="H533" s="12">
        <v>2</v>
      </c>
      <c r="I533" s="13">
        <v>53.1</v>
      </c>
      <c r="J533" s="14">
        <v>2.6863000000000001</v>
      </c>
      <c r="K533" s="15">
        <f t="shared" si="90"/>
        <v>544.72946665342261</v>
      </c>
      <c r="L533" s="16">
        <v>404.94</v>
      </c>
      <c r="M533" s="107">
        <f t="shared" si="91"/>
        <v>3</v>
      </c>
      <c r="N533" s="17">
        <f t="shared" si="92"/>
        <v>0</v>
      </c>
      <c r="O533" s="12">
        <f t="shared" si="84"/>
        <v>0</v>
      </c>
      <c r="P533" s="17">
        <f t="shared" si="85"/>
        <v>544.72946665342261</v>
      </c>
    </row>
    <row r="534" spans="1:16" x14ac:dyDescent="0.25">
      <c r="A534" s="128"/>
      <c r="B534" s="41">
        <v>4</v>
      </c>
      <c r="C534" s="12">
        <f t="shared" si="93"/>
        <v>17.645800000000001</v>
      </c>
      <c r="D534" s="13">
        <f t="shared" si="94"/>
        <v>2.92</v>
      </c>
      <c r="E534" s="43">
        <f t="shared" si="88"/>
        <v>3.0245595296025956</v>
      </c>
      <c r="F534" s="10">
        <v>8.5</v>
      </c>
      <c r="G534" s="11">
        <f t="shared" si="89"/>
        <v>25.708756001622064</v>
      </c>
      <c r="H534" s="12">
        <v>2</v>
      </c>
      <c r="I534" s="13">
        <v>53.1</v>
      </c>
      <c r="J534" s="14">
        <v>2.6863000000000001</v>
      </c>
      <c r="K534" s="15">
        <f t="shared" si="90"/>
        <v>544.72946665342261</v>
      </c>
      <c r="L534" s="16">
        <v>406.93</v>
      </c>
      <c r="M534" s="107">
        <f t="shared" si="91"/>
        <v>4</v>
      </c>
      <c r="N534" s="17">
        <f t="shared" si="92"/>
        <v>0</v>
      </c>
      <c r="O534" s="12">
        <f t="shared" si="84"/>
        <v>0</v>
      </c>
      <c r="P534" s="17">
        <f t="shared" si="85"/>
        <v>544.72946665342261</v>
      </c>
    </row>
    <row r="535" spans="1:16" x14ac:dyDescent="0.25">
      <c r="A535" s="128"/>
      <c r="B535" s="41">
        <v>5</v>
      </c>
      <c r="C535" s="12">
        <f t="shared" si="93"/>
        <v>17.645800000000001</v>
      </c>
      <c r="D535" s="13">
        <f t="shared" si="94"/>
        <v>2.92</v>
      </c>
      <c r="E535" s="43">
        <f t="shared" si="88"/>
        <v>3.0245595296025956</v>
      </c>
      <c r="F535" s="10">
        <v>8.5</v>
      </c>
      <c r="G535" s="11">
        <f t="shared" si="89"/>
        <v>25.708756001622064</v>
      </c>
      <c r="H535" s="12">
        <v>2</v>
      </c>
      <c r="I535" s="13">
        <v>53.1</v>
      </c>
      <c r="J535" s="14">
        <v>2.6863000000000001</v>
      </c>
      <c r="K535" s="15">
        <f t="shared" si="90"/>
        <v>544.72946665342261</v>
      </c>
      <c r="L535" s="16">
        <v>406.28</v>
      </c>
      <c r="M535" s="107">
        <f t="shared" si="91"/>
        <v>5</v>
      </c>
      <c r="N535" s="17">
        <f t="shared" si="92"/>
        <v>0</v>
      </c>
      <c r="O535" s="12">
        <f t="shared" si="84"/>
        <v>0</v>
      </c>
      <c r="P535" s="17">
        <f t="shared" si="85"/>
        <v>544.72946665342261</v>
      </c>
    </row>
    <row r="536" spans="1:16" x14ac:dyDescent="0.25">
      <c r="A536" s="128"/>
      <c r="B536" s="41">
        <v>6</v>
      </c>
      <c r="C536" s="12">
        <f t="shared" si="93"/>
        <v>17.645800000000001</v>
      </c>
      <c r="D536" s="13">
        <f t="shared" si="94"/>
        <v>2.92</v>
      </c>
      <c r="E536" s="43">
        <f t="shared" si="88"/>
        <v>3.0245595296025956</v>
      </c>
      <c r="F536" s="10">
        <v>8.5</v>
      </c>
      <c r="G536" s="11">
        <f t="shared" si="89"/>
        <v>25.708756001622064</v>
      </c>
      <c r="H536" s="12">
        <v>2</v>
      </c>
      <c r="I536" s="13">
        <v>53.1</v>
      </c>
      <c r="J536" s="14">
        <v>2.6863000000000001</v>
      </c>
      <c r="K536" s="15">
        <f t="shared" si="90"/>
        <v>544.72946665342261</v>
      </c>
      <c r="L536" s="16">
        <v>407.23</v>
      </c>
      <c r="M536" s="107">
        <f t="shared" si="91"/>
        <v>6</v>
      </c>
      <c r="N536" s="17">
        <f t="shared" si="92"/>
        <v>0</v>
      </c>
      <c r="O536" s="12">
        <f t="shared" si="84"/>
        <v>0</v>
      </c>
      <c r="P536" s="17">
        <f t="shared" si="85"/>
        <v>544.72946665342261</v>
      </c>
    </row>
    <row r="537" spans="1:16" x14ac:dyDescent="0.25">
      <c r="A537" s="128"/>
      <c r="B537" s="41">
        <v>7</v>
      </c>
      <c r="C537" s="12">
        <f t="shared" si="93"/>
        <v>17.645800000000001</v>
      </c>
      <c r="D537" s="13">
        <f t="shared" si="94"/>
        <v>2.92</v>
      </c>
      <c r="E537" s="43">
        <f t="shared" si="88"/>
        <v>3.0245595296025956</v>
      </c>
      <c r="F537" s="10">
        <v>8.5</v>
      </c>
      <c r="G537" s="11">
        <f t="shared" si="89"/>
        <v>25.708756001622064</v>
      </c>
      <c r="H537" s="12">
        <v>2</v>
      </c>
      <c r="I537" s="13">
        <v>53.1</v>
      </c>
      <c r="J537" s="14">
        <v>2.6863000000000001</v>
      </c>
      <c r="K537" s="15">
        <f t="shared" si="90"/>
        <v>544.72946665342261</v>
      </c>
      <c r="L537" s="16">
        <v>408.68</v>
      </c>
      <c r="M537" s="107">
        <f t="shared" si="91"/>
        <v>7</v>
      </c>
      <c r="N537" s="17">
        <f t="shared" si="92"/>
        <v>0</v>
      </c>
      <c r="O537" s="12">
        <f t="shared" si="84"/>
        <v>0</v>
      </c>
      <c r="P537" s="17">
        <f t="shared" si="85"/>
        <v>544.72946665342261</v>
      </c>
    </row>
    <row r="538" spans="1:16" x14ac:dyDescent="0.25">
      <c r="A538" s="128"/>
      <c r="B538" s="41">
        <v>8</v>
      </c>
      <c r="C538" s="12">
        <f t="shared" si="93"/>
        <v>17.645800000000001</v>
      </c>
      <c r="D538" s="13">
        <f t="shared" si="94"/>
        <v>2.92</v>
      </c>
      <c r="E538" s="43">
        <f t="shared" si="88"/>
        <v>3.0245595296025956</v>
      </c>
      <c r="F538" s="10">
        <v>8.5</v>
      </c>
      <c r="G538" s="11">
        <f t="shared" si="89"/>
        <v>25.708756001622064</v>
      </c>
      <c r="H538" s="12">
        <v>2</v>
      </c>
      <c r="I538" s="13">
        <v>53.1</v>
      </c>
      <c r="J538" s="14">
        <v>2.6863000000000001</v>
      </c>
      <c r="K538" s="15">
        <f t="shared" si="90"/>
        <v>544.72946665342261</v>
      </c>
      <c r="L538" s="16">
        <v>459.31</v>
      </c>
      <c r="M538" s="107">
        <f t="shared" si="91"/>
        <v>8</v>
      </c>
      <c r="N538" s="17">
        <f t="shared" si="92"/>
        <v>0</v>
      </c>
      <c r="O538" s="12">
        <f t="shared" si="84"/>
        <v>0</v>
      </c>
      <c r="P538" s="17">
        <f t="shared" si="85"/>
        <v>544.72946665342261</v>
      </c>
    </row>
    <row r="539" spans="1:16" x14ac:dyDescent="0.25">
      <c r="A539" s="128"/>
      <c r="B539" s="41">
        <v>9</v>
      </c>
      <c r="C539" s="12">
        <f t="shared" si="93"/>
        <v>17.645800000000001</v>
      </c>
      <c r="D539" s="13">
        <f t="shared" si="94"/>
        <v>2.92</v>
      </c>
      <c r="E539" s="43">
        <f t="shared" si="88"/>
        <v>3.0245595296025956</v>
      </c>
      <c r="F539" s="10">
        <v>8.5</v>
      </c>
      <c r="G539" s="11">
        <f t="shared" si="89"/>
        <v>25.708756001622064</v>
      </c>
      <c r="H539" s="12">
        <v>2</v>
      </c>
      <c r="I539" s="13">
        <v>53.1</v>
      </c>
      <c r="J539" s="14">
        <v>2.6863000000000001</v>
      </c>
      <c r="K539" s="15">
        <f t="shared" si="90"/>
        <v>544.72946665342261</v>
      </c>
      <c r="L539" s="16">
        <v>509.06</v>
      </c>
      <c r="M539" s="107">
        <f t="shared" si="91"/>
        <v>9</v>
      </c>
      <c r="N539" s="17">
        <f t="shared" si="92"/>
        <v>0</v>
      </c>
      <c r="O539" s="12">
        <f t="shared" si="84"/>
        <v>0</v>
      </c>
      <c r="P539" s="17">
        <f t="shared" si="85"/>
        <v>544.72946665342261</v>
      </c>
    </row>
    <row r="540" spans="1:16" x14ac:dyDescent="0.25">
      <c r="A540" s="128"/>
      <c r="B540" s="41">
        <v>10</v>
      </c>
      <c r="C540" s="12">
        <f t="shared" si="93"/>
        <v>17.645800000000001</v>
      </c>
      <c r="D540" s="13">
        <f t="shared" si="94"/>
        <v>2.92</v>
      </c>
      <c r="E540" s="43">
        <f t="shared" si="88"/>
        <v>3.0245595296025956</v>
      </c>
      <c r="F540" s="10">
        <v>8.5</v>
      </c>
      <c r="G540" s="11">
        <f t="shared" si="89"/>
        <v>25.708756001622064</v>
      </c>
      <c r="H540" s="12">
        <v>2</v>
      </c>
      <c r="I540" s="13">
        <v>53.1</v>
      </c>
      <c r="J540" s="14">
        <v>2.6863000000000001</v>
      </c>
      <c r="K540" s="15">
        <f t="shared" si="90"/>
        <v>544.72946665342261</v>
      </c>
      <c r="L540" s="16">
        <v>687.9</v>
      </c>
      <c r="M540" s="107">
        <f t="shared" si="91"/>
        <v>10</v>
      </c>
      <c r="N540" s="17">
        <f t="shared" si="92"/>
        <v>544.72946665342261</v>
      </c>
      <c r="O540" s="12">
        <f t="shared" si="84"/>
        <v>4</v>
      </c>
      <c r="P540" s="17">
        <f t="shared" si="85"/>
        <v>544.72946665342261</v>
      </c>
    </row>
    <row r="541" spans="1:16" x14ac:dyDescent="0.25">
      <c r="A541" s="128"/>
      <c r="B541" s="41">
        <v>11</v>
      </c>
      <c r="C541" s="12">
        <f t="shared" si="93"/>
        <v>17.645800000000001</v>
      </c>
      <c r="D541" s="13">
        <f t="shared" si="94"/>
        <v>2.92</v>
      </c>
      <c r="E541" s="43">
        <f t="shared" si="88"/>
        <v>3.0245595296025956</v>
      </c>
      <c r="F541" s="10">
        <v>8.5</v>
      </c>
      <c r="G541" s="11">
        <f t="shared" si="89"/>
        <v>25.708756001622064</v>
      </c>
      <c r="H541" s="12">
        <v>2</v>
      </c>
      <c r="I541" s="13">
        <v>53.1</v>
      </c>
      <c r="J541" s="14">
        <v>2.6863000000000001</v>
      </c>
      <c r="K541" s="15">
        <f t="shared" si="90"/>
        <v>544.72946665342261</v>
      </c>
      <c r="L541" s="16">
        <v>663.21</v>
      </c>
      <c r="M541" s="107">
        <f t="shared" si="91"/>
        <v>11</v>
      </c>
      <c r="N541" s="17">
        <f t="shared" si="92"/>
        <v>544.72946665342261</v>
      </c>
      <c r="O541" s="12">
        <f t="shared" si="84"/>
        <v>4</v>
      </c>
      <c r="P541" s="17">
        <f t="shared" si="85"/>
        <v>544.72946665342261</v>
      </c>
    </row>
    <row r="542" spans="1:16" x14ac:dyDescent="0.25">
      <c r="A542" s="128"/>
      <c r="B542" s="41">
        <v>12</v>
      </c>
      <c r="C542" s="12">
        <f t="shared" si="93"/>
        <v>17.645800000000001</v>
      </c>
      <c r="D542" s="13">
        <f t="shared" si="94"/>
        <v>2.92</v>
      </c>
      <c r="E542" s="43">
        <f t="shared" si="88"/>
        <v>3.0245595296025956</v>
      </c>
      <c r="F542" s="10">
        <v>8.5</v>
      </c>
      <c r="G542" s="11">
        <f t="shared" si="89"/>
        <v>25.708756001622064</v>
      </c>
      <c r="H542" s="12">
        <v>2</v>
      </c>
      <c r="I542" s="13">
        <v>53.1</v>
      </c>
      <c r="J542" s="14">
        <v>2.6863000000000001</v>
      </c>
      <c r="K542" s="15">
        <f t="shared" si="90"/>
        <v>544.72946665342261</v>
      </c>
      <c r="L542" s="16">
        <v>686.82</v>
      </c>
      <c r="M542" s="107">
        <f t="shared" si="91"/>
        <v>12</v>
      </c>
      <c r="N542" s="17">
        <f t="shared" si="92"/>
        <v>544.72946665342261</v>
      </c>
      <c r="O542" s="12">
        <f t="shared" si="84"/>
        <v>4</v>
      </c>
      <c r="P542" s="17">
        <f t="shared" si="85"/>
        <v>544.72946665342261</v>
      </c>
    </row>
    <row r="543" spans="1:16" x14ac:dyDescent="0.25">
      <c r="A543" s="128"/>
      <c r="B543" s="41">
        <v>13</v>
      </c>
      <c r="C543" s="12">
        <f t="shared" si="93"/>
        <v>17.645800000000001</v>
      </c>
      <c r="D543" s="13">
        <f t="shared" si="94"/>
        <v>2.92</v>
      </c>
      <c r="E543" s="43">
        <f t="shared" si="88"/>
        <v>3.0245595296025956</v>
      </c>
      <c r="F543" s="10">
        <v>8.5</v>
      </c>
      <c r="G543" s="11">
        <f t="shared" si="89"/>
        <v>25.708756001622064</v>
      </c>
      <c r="H543" s="12">
        <v>2</v>
      </c>
      <c r="I543" s="13">
        <v>53.1</v>
      </c>
      <c r="J543" s="14">
        <v>2.6863000000000001</v>
      </c>
      <c r="K543" s="15">
        <f t="shared" si="90"/>
        <v>544.72946665342261</v>
      </c>
      <c r="L543" s="16">
        <v>702.26</v>
      </c>
      <c r="M543" s="107">
        <f t="shared" si="91"/>
        <v>13</v>
      </c>
      <c r="N543" s="17">
        <f t="shared" si="92"/>
        <v>544.72946665342261</v>
      </c>
      <c r="O543" s="12">
        <f t="shared" si="84"/>
        <v>4</v>
      </c>
      <c r="P543" s="17">
        <f t="shared" si="85"/>
        <v>544.72946665342261</v>
      </c>
    </row>
    <row r="544" spans="1:16" x14ac:dyDescent="0.25">
      <c r="A544" s="128"/>
      <c r="B544" s="41">
        <v>14</v>
      </c>
      <c r="C544" s="12">
        <f t="shared" si="93"/>
        <v>17.645800000000001</v>
      </c>
      <c r="D544" s="13">
        <f t="shared" si="94"/>
        <v>2.92</v>
      </c>
      <c r="E544" s="43">
        <f t="shared" si="88"/>
        <v>3.0245595296025956</v>
      </c>
      <c r="F544" s="10">
        <v>8.5</v>
      </c>
      <c r="G544" s="11">
        <f t="shared" si="89"/>
        <v>25.708756001622064</v>
      </c>
      <c r="H544" s="12">
        <v>2</v>
      </c>
      <c r="I544" s="13">
        <v>53.1</v>
      </c>
      <c r="J544" s="14">
        <v>2.6863000000000001</v>
      </c>
      <c r="K544" s="15">
        <f t="shared" si="90"/>
        <v>544.72946665342261</v>
      </c>
      <c r="L544" s="16">
        <v>691.75</v>
      </c>
      <c r="M544" s="107">
        <f t="shared" si="91"/>
        <v>14</v>
      </c>
      <c r="N544" s="17">
        <f t="shared" si="92"/>
        <v>544.72946665342261</v>
      </c>
      <c r="O544" s="12">
        <f t="shared" si="84"/>
        <v>4</v>
      </c>
      <c r="P544" s="17">
        <f t="shared" si="85"/>
        <v>544.72946665342261</v>
      </c>
    </row>
    <row r="545" spans="1:16" x14ac:dyDescent="0.25">
      <c r="A545" s="128"/>
      <c r="B545" s="41">
        <v>15</v>
      </c>
      <c r="C545" s="12">
        <f t="shared" si="93"/>
        <v>17.645800000000001</v>
      </c>
      <c r="D545" s="13">
        <f t="shared" si="94"/>
        <v>2.92</v>
      </c>
      <c r="E545" s="43">
        <f t="shared" si="88"/>
        <v>3.0245595296025956</v>
      </c>
      <c r="F545" s="10">
        <v>8.5</v>
      </c>
      <c r="G545" s="11">
        <f t="shared" si="89"/>
        <v>25.708756001622064</v>
      </c>
      <c r="H545" s="12">
        <v>2</v>
      </c>
      <c r="I545" s="13">
        <v>53.1</v>
      </c>
      <c r="J545" s="14">
        <v>2.6863000000000001</v>
      </c>
      <c r="K545" s="15">
        <f t="shared" si="90"/>
        <v>544.72946665342261</v>
      </c>
      <c r="L545" s="16">
        <v>691.79</v>
      </c>
      <c r="M545" s="107">
        <f t="shared" si="91"/>
        <v>15</v>
      </c>
      <c r="N545" s="17">
        <f t="shared" si="92"/>
        <v>544.72946665342261</v>
      </c>
      <c r="O545" s="12">
        <f t="shared" si="84"/>
        <v>4</v>
      </c>
      <c r="P545" s="17">
        <f t="shared" si="85"/>
        <v>544.72946665342261</v>
      </c>
    </row>
    <row r="546" spans="1:16" x14ac:dyDescent="0.25">
      <c r="A546" s="128"/>
      <c r="B546" s="41">
        <v>16</v>
      </c>
      <c r="C546" s="12">
        <f t="shared" si="93"/>
        <v>17.645800000000001</v>
      </c>
      <c r="D546" s="13">
        <f t="shared" si="94"/>
        <v>2.92</v>
      </c>
      <c r="E546" s="43">
        <f t="shared" si="88"/>
        <v>3.0245595296025956</v>
      </c>
      <c r="F546" s="10">
        <v>8.5</v>
      </c>
      <c r="G546" s="11">
        <f t="shared" si="89"/>
        <v>25.708756001622064</v>
      </c>
      <c r="H546" s="12">
        <v>2</v>
      </c>
      <c r="I546" s="13">
        <v>53.1</v>
      </c>
      <c r="J546" s="14">
        <v>2.6863000000000001</v>
      </c>
      <c r="K546" s="15">
        <f t="shared" si="90"/>
        <v>544.72946665342261</v>
      </c>
      <c r="L546" s="16">
        <v>713.56</v>
      </c>
      <c r="M546" s="107">
        <f t="shared" si="91"/>
        <v>16</v>
      </c>
      <c r="N546" s="17">
        <f t="shared" si="92"/>
        <v>544.72946665342261</v>
      </c>
      <c r="O546" s="12">
        <f t="shared" si="84"/>
        <v>4</v>
      </c>
      <c r="P546" s="17">
        <f t="shared" si="85"/>
        <v>544.72946665342261</v>
      </c>
    </row>
    <row r="547" spans="1:16" x14ac:dyDescent="0.25">
      <c r="A547" s="128"/>
      <c r="B547" s="41">
        <v>17</v>
      </c>
      <c r="C547" s="12">
        <f t="shared" si="93"/>
        <v>17.645800000000001</v>
      </c>
      <c r="D547" s="13">
        <f t="shared" si="94"/>
        <v>2.92</v>
      </c>
      <c r="E547" s="43">
        <f t="shared" si="88"/>
        <v>3.0245595296025956</v>
      </c>
      <c r="F547" s="10">
        <v>8.5</v>
      </c>
      <c r="G547" s="11">
        <f t="shared" si="89"/>
        <v>25.708756001622064</v>
      </c>
      <c r="H547" s="12">
        <v>2</v>
      </c>
      <c r="I547" s="13">
        <v>53.1</v>
      </c>
      <c r="J547" s="14">
        <v>2.6863000000000001</v>
      </c>
      <c r="K547" s="15">
        <f t="shared" si="90"/>
        <v>544.72946665342261</v>
      </c>
      <c r="L547" s="16">
        <v>692.04</v>
      </c>
      <c r="M547" s="107">
        <f t="shared" si="91"/>
        <v>17</v>
      </c>
      <c r="N547" s="17">
        <f t="shared" si="92"/>
        <v>544.72946665342261</v>
      </c>
      <c r="O547" s="12">
        <f t="shared" si="84"/>
        <v>4</v>
      </c>
      <c r="P547" s="17">
        <f t="shared" si="85"/>
        <v>544.72946665342261</v>
      </c>
    </row>
    <row r="548" spans="1:16" x14ac:dyDescent="0.25">
      <c r="A548" s="128"/>
      <c r="B548" s="41">
        <v>18</v>
      </c>
      <c r="C548" s="12">
        <f t="shared" si="93"/>
        <v>17.645800000000001</v>
      </c>
      <c r="D548" s="13">
        <f t="shared" si="94"/>
        <v>2.92</v>
      </c>
      <c r="E548" s="43">
        <f t="shared" si="88"/>
        <v>3.0245595296025956</v>
      </c>
      <c r="F548" s="10">
        <v>8.5</v>
      </c>
      <c r="G548" s="11">
        <f t="shared" si="89"/>
        <v>25.708756001622064</v>
      </c>
      <c r="H548" s="12">
        <v>2</v>
      </c>
      <c r="I548" s="13">
        <v>53.1</v>
      </c>
      <c r="J548" s="14">
        <v>2.6863000000000001</v>
      </c>
      <c r="K548" s="15">
        <f t="shared" si="90"/>
        <v>544.72946665342261</v>
      </c>
      <c r="L548" s="16">
        <v>673.13</v>
      </c>
      <c r="M548" s="107">
        <f t="shared" si="91"/>
        <v>18</v>
      </c>
      <c r="N548" s="17">
        <f t="shared" si="92"/>
        <v>544.72946665342261</v>
      </c>
      <c r="O548" s="12">
        <f t="shared" si="84"/>
        <v>4</v>
      </c>
      <c r="P548" s="17">
        <f t="shared" si="85"/>
        <v>544.72946665342261</v>
      </c>
    </row>
    <row r="549" spans="1:16" x14ac:dyDescent="0.25">
      <c r="A549" s="128"/>
      <c r="B549" s="41">
        <v>19</v>
      </c>
      <c r="C549" s="12">
        <f t="shared" si="93"/>
        <v>17.645800000000001</v>
      </c>
      <c r="D549" s="13">
        <f t="shared" si="94"/>
        <v>2.92</v>
      </c>
      <c r="E549" s="43">
        <f t="shared" si="88"/>
        <v>3.0245595296025956</v>
      </c>
      <c r="F549" s="10">
        <v>8.5</v>
      </c>
      <c r="G549" s="11">
        <f t="shared" si="89"/>
        <v>25.708756001622064</v>
      </c>
      <c r="H549" s="12">
        <v>2</v>
      </c>
      <c r="I549" s="13">
        <v>53.1</v>
      </c>
      <c r="J549" s="14">
        <v>2.6863000000000001</v>
      </c>
      <c r="K549" s="15">
        <f t="shared" si="90"/>
        <v>544.72946665342261</v>
      </c>
      <c r="L549" s="16">
        <v>658.55</v>
      </c>
      <c r="M549" s="107">
        <f t="shared" si="91"/>
        <v>19</v>
      </c>
      <c r="N549" s="17">
        <f t="shared" si="92"/>
        <v>544.72946665342261</v>
      </c>
      <c r="O549" s="12">
        <f t="shared" si="84"/>
        <v>4</v>
      </c>
      <c r="P549" s="17">
        <f t="shared" si="85"/>
        <v>544.72946665342261</v>
      </c>
    </row>
    <row r="550" spans="1:16" x14ac:dyDescent="0.25">
      <c r="A550" s="128"/>
      <c r="B550" s="41">
        <v>20</v>
      </c>
      <c r="C550" s="12">
        <f t="shared" si="93"/>
        <v>17.645800000000001</v>
      </c>
      <c r="D550" s="13">
        <f t="shared" si="94"/>
        <v>2.92</v>
      </c>
      <c r="E550" s="43">
        <f t="shared" si="88"/>
        <v>3.0245595296025956</v>
      </c>
      <c r="F550" s="10">
        <v>8.5</v>
      </c>
      <c r="G550" s="11">
        <f t="shared" si="89"/>
        <v>25.708756001622064</v>
      </c>
      <c r="H550" s="12">
        <v>2</v>
      </c>
      <c r="I550" s="13">
        <v>53.1</v>
      </c>
      <c r="J550" s="14">
        <v>2.6863000000000001</v>
      </c>
      <c r="K550" s="15">
        <f t="shared" si="90"/>
        <v>544.72946665342261</v>
      </c>
      <c r="L550" s="16">
        <v>677.45</v>
      </c>
      <c r="M550" s="107">
        <f t="shared" si="91"/>
        <v>20</v>
      </c>
      <c r="N550" s="17">
        <f t="shared" si="92"/>
        <v>544.72946665342261</v>
      </c>
      <c r="O550" s="12">
        <f t="shared" si="84"/>
        <v>4</v>
      </c>
      <c r="P550" s="17">
        <f t="shared" si="85"/>
        <v>544.72946665342261</v>
      </c>
    </row>
    <row r="551" spans="1:16" x14ac:dyDescent="0.25">
      <c r="A551" s="128"/>
      <c r="B551" s="41">
        <v>21</v>
      </c>
      <c r="C551" s="12">
        <f t="shared" si="93"/>
        <v>17.645800000000001</v>
      </c>
      <c r="D551" s="13">
        <f t="shared" si="94"/>
        <v>2.92</v>
      </c>
      <c r="E551" s="43">
        <f t="shared" si="88"/>
        <v>3.0245595296025956</v>
      </c>
      <c r="F551" s="10">
        <v>8.5</v>
      </c>
      <c r="G551" s="11">
        <f t="shared" si="89"/>
        <v>25.708756001622064</v>
      </c>
      <c r="H551" s="12">
        <v>2</v>
      </c>
      <c r="I551" s="13">
        <v>53.1</v>
      </c>
      <c r="J551" s="14">
        <v>2.6863000000000001</v>
      </c>
      <c r="K551" s="15">
        <f t="shared" si="90"/>
        <v>544.72946665342261</v>
      </c>
      <c r="L551" s="16">
        <v>692.92</v>
      </c>
      <c r="M551" s="107">
        <f t="shared" si="91"/>
        <v>21</v>
      </c>
      <c r="N551" s="17">
        <f t="shared" si="92"/>
        <v>544.72946665342261</v>
      </c>
      <c r="O551" s="12">
        <f t="shared" si="84"/>
        <v>4</v>
      </c>
      <c r="P551" s="17">
        <f t="shared" si="85"/>
        <v>544.72946665342261</v>
      </c>
    </row>
    <row r="552" spans="1:16" x14ac:dyDescent="0.25">
      <c r="A552" s="128"/>
      <c r="B552" s="41">
        <v>22</v>
      </c>
      <c r="C552" s="12">
        <f t="shared" si="93"/>
        <v>17.645800000000001</v>
      </c>
      <c r="D552" s="13">
        <f t="shared" si="94"/>
        <v>2.92</v>
      </c>
      <c r="E552" s="43">
        <f t="shared" si="88"/>
        <v>3.0245595296025956</v>
      </c>
      <c r="F552" s="10">
        <v>8.5</v>
      </c>
      <c r="G552" s="11">
        <f t="shared" si="89"/>
        <v>25.708756001622064</v>
      </c>
      <c r="H552" s="12">
        <v>2</v>
      </c>
      <c r="I552" s="13">
        <v>53.1</v>
      </c>
      <c r="J552" s="14">
        <v>2.6863000000000001</v>
      </c>
      <c r="K552" s="15">
        <f t="shared" si="90"/>
        <v>544.72946665342261</v>
      </c>
      <c r="L552" s="16">
        <v>667.34</v>
      </c>
      <c r="M552" s="107">
        <f t="shared" si="91"/>
        <v>22</v>
      </c>
      <c r="N552" s="17">
        <f t="shared" si="92"/>
        <v>544.72946665342261</v>
      </c>
      <c r="O552" s="12">
        <f t="shared" si="84"/>
        <v>4</v>
      </c>
      <c r="P552" s="17">
        <f t="shared" si="85"/>
        <v>544.72946665342261</v>
      </c>
    </row>
    <row r="553" spans="1:16" x14ac:dyDescent="0.25">
      <c r="A553" s="128"/>
      <c r="B553" s="41">
        <v>23</v>
      </c>
      <c r="C553" s="12">
        <f t="shared" si="93"/>
        <v>17.645800000000001</v>
      </c>
      <c r="D553" s="13">
        <f t="shared" si="94"/>
        <v>2.92</v>
      </c>
      <c r="E553" s="43">
        <f t="shared" si="88"/>
        <v>3.0245595296025956</v>
      </c>
      <c r="F553" s="10">
        <v>8.5</v>
      </c>
      <c r="G553" s="11">
        <f t="shared" si="89"/>
        <v>25.708756001622064</v>
      </c>
      <c r="H553" s="12">
        <v>2</v>
      </c>
      <c r="I553" s="13">
        <v>53.1</v>
      </c>
      <c r="J553" s="14">
        <v>2.6863000000000001</v>
      </c>
      <c r="K553" s="15">
        <f t="shared" si="90"/>
        <v>544.72946665342261</v>
      </c>
      <c r="L553" s="16">
        <v>682.66</v>
      </c>
      <c r="M553" s="107">
        <f t="shared" si="91"/>
        <v>23</v>
      </c>
      <c r="N553" s="17">
        <f t="shared" si="92"/>
        <v>544.72946665342261</v>
      </c>
      <c r="O553" s="12">
        <f t="shared" si="84"/>
        <v>4</v>
      </c>
      <c r="P553" s="17">
        <f t="shared" si="85"/>
        <v>544.72946665342261</v>
      </c>
    </row>
    <row r="554" spans="1:16" ht="15.75" thickBot="1" x14ac:dyDescent="0.3">
      <c r="A554" s="129"/>
      <c r="B554" s="45">
        <v>24</v>
      </c>
      <c r="C554" s="18">
        <f t="shared" si="93"/>
        <v>17.645800000000001</v>
      </c>
      <c r="D554" s="19">
        <f t="shared" si="94"/>
        <v>2.92</v>
      </c>
      <c r="E554" s="44">
        <f t="shared" si="88"/>
        <v>3.0245595296025956</v>
      </c>
      <c r="F554" s="20">
        <v>8.5</v>
      </c>
      <c r="G554" s="21">
        <f t="shared" si="89"/>
        <v>25.708756001622064</v>
      </c>
      <c r="H554" s="18">
        <v>2</v>
      </c>
      <c r="I554" s="19">
        <v>53.1</v>
      </c>
      <c r="J554" s="22">
        <v>2.6863000000000001</v>
      </c>
      <c r="K554" s="23">
        <f t="shared" si="90"/>
        <v>544.72946665342261</v>
      </c>
      <c r="L554" s="24">
        <v>657.49</v>
      </c>
      <c r="M554" s="106">
        <f t="shared" si="91"/>
        <v>24</v>
      </c>
      <c r="N554" s="25">
        <f t="shared" si="92"/>
        <v>544.72946665342261</v>
      </c>
      <c r="O554" s="18">
        <f t="shared" si="84"/>
        <v>4</v>
      </c>
      <c r="P554" s="25">
        <f t="shared" si="85"/>
        <v>544.72946665342261</v>
      </c>
    </row>
    <row r="555" spans="1:16" x14ac:dyDescent="0.25">
      <c r="A555" s="127">
        <f>A531+1</f>
        <v>42971</v>
      </c>
      <c r="B555" s="30">
        <v>1</v>
      </c>
      <c r="C555" s="31">
        <v>17.711300000000001</v>
      </c>
      <c r="D555" s="32">
        <v>2.875</v>
      </c>
      <c r="E555" s="42">
        <f t="shared" si="88"/>
        <v>2.9780390916463912</v>
      </c>
      <c r="F555" s="33">
        <v>8.5</v>
      </c>
      <c r="G555" s="34">
        <f t="shared" si="89"/>
        <v>25.313332278994327</v>
      </c>
      <c r="H555" s="35">
        <v>2</v>
      </c>
      <c r="I555" s="36">
        <v>53.1</v>
      </c>
      <c r="J555" s="37">
        <v>2.6863000000000001</v>
      </c>
      <c r="K555" s="38">
        <f t="shared" si="90"/>
        <v>539.54092199295224</v>
      </c>
      <c r="L555" s="39">
        <v>660.57</v>
      </c>
      <c r="M555" s="108">
        <f t="shared" si="91"/>
        <v>1</v>
      </c>
      <c r="N555" s="40">
        <f t="shared" si="92"/>
        <v>539.54092199295224</v>
      </c>
      <c r="O555" s="12">
        <f t="shared" si="84"/>
        <v>4</v>
      </c>
      <c r="P555" s="40">
        <f t="shared" si="85"/>
        <v>539.54092199295224</v>
      </c>
    </row>
    <row r="556" spans="1:16" x14ac:dyDescent="0.25">
      <c r="A556" s="128"/>
      <c r="B556" s="41">
        <v>2</v>
      </c>
      <c r="C556" s="12">
        <f t="shared" ref="C556:C578" si="95">C555</f>
        <v>17.711300000000001</v>
      </c>
      <c r="D556" s="13">
        <f t="shared" ref="D556:D578" si="96">D555</f>
        <v>2.875</v>
      </c>
      <c r="E556" s="43">
        <f t="shared" si="88"/>
        <v>2.9780390916463912</v>
      </c>
      <c r="F556" s="10">
        <v>8.5</v>
      </c>
      <c r="G556" s="11">
        <f t="shared" si="89"/>
        <v>25.313332278994327</v>
      </c>
      <c r="H556" s="12">
        <v>2</v>
      </c>
      <c r="I556" s="13">
        <v>53.1</v>
      </c>
      <c r="J556" s="14">
        <v>2.6863000000000001</v>
      </c>
      <c r="K556" s="15">
        <f t="shared" si="90"/>
        <v>539.54092199295224</v>
      </c>
      <c r="L556" s="16">
        <v>534.5</v>
      </c>
      <c r="M556" s="107">
        <f t="shared" si="91"/>
        <v>2</v>
      </c>
      <c r="N556" s="17">
        <f t="shared" si="92"/>
        <v>0</v>
      </c>
      <c r="O556" s="12">
        <f t="shared" si="84"/>
        <v>0</v>
      </c>
      <c r="P556" s="17">
        <f t="shared" si="85"/>
        <v>539.54092199295224</v>
      </c>
    </row>
    <row r="557" spans="1:16" x14ac:dyDescent="0.25">
      <c r="A557" s="128"/>
      <c r="B557" s="41">
        <v>3</v>
      </c>
      <c r="C557" s="12">
        <f t="shared" si="95"/>
        <v>17.711300000000001</v>
      </c>
      <c r="D557" s="13">
        <f t="shared" si="96"/>
        <v>2.875</v>
      </c>
      <c r="E557" s="43">
        <f t="shared" si="88"/>
        <v>2.9780390916463912</v>
      </c>
      <c r="F557" s="10">
        <v>8.5</v>
      </c>
      <c r="G557" s="11">
        <f t="shared" si="89"/>
        <v>25.313332278994327</v>
      </c>
      <c r="H557" s="12">
        <v>2</v>
      </c>
      <c r="I557" s="13">
        <v>53.1</v>
      </c>
      <c r="J557" s="14">
        <v>2.6863000000000001</v>
      </c>
      <c r="K557" s="15">
        <f t="shared" si="90"/>
        <v>539.54092199295224</v>
      </c>
      <c r="L557" s="16">
        <v>471.02</v>
      </c>
      <c r="M557" s="107">
        <f t="shared" si="91"/>
        <v>3</v>
      </c>
      <c r="N557" s="17">
        <f t="shared" si="92"/>
        <v>0</v>
      </c>
      <c r="O557" s="12">
        <f t="shared" si="84"/>
        <v>0</v>
      </c>
      <c r="P557" s="17">
        <f t="shared" si="85"/>
        <v>539.54092199295224</v>
      </c>
    </row>
    <row r="558" spans="1:16" x14ac:dyDescent="0.25">
      <c r="A558" s="128"/>
      <c r="B558" s="41">
        <v>4</v>
      </c>
      <c r="C558" s="12">
        <f t="shared" si="95"/>
        <v>17.711300000000001</v>
      </c>
      <c r="D558" s="13">
        <f t="shared" si="96"/>
        <v>2.875</v>
      </c>
      <c r="E558" s="43">
        <f t="shared" si="88"/>
        <v>2.9780390916463912</v>
      </c>
      <c r="F558" s="10">
        <v>8.5</v>
      </c>
      <c r="G558" s="11">
        <f t="shared" si="89"/>
        <v>25.313332278994327</v>
      </c>
      <c r="H558" s="12">
        <v>2</v>
      </c>
      <c r="I558" s="13">
        <v>53.1</v>
      </c>
      <c r="J558" s="14">
        <v>2.6863000000000001</v>
      </c>
      <c r="K558" s="15">
        <f t="shared" si="90"/>
        <v>539.54092199295224</v>
      </c>
      <c r="L558" s="16">
        <v>415.59</v>
      </c>
      <c r="M558" s="107">
        <f t="shared" si="91"/>
        <v>4</v>
      </c>
      <c r="N558" s="17">
        <f t="shared" si="92"/>
        <v>0</v>
      </c>
      <c r="O558" s="12">
        <f t="shared" si="84"/>
        <v>0</v>
      </c>
      <c r="P558" s="17">
        <f t="shared" si="85"/>
        <v>539.54092199295224</v>
      </c>
    </row>
    <row r="559" spans="1:16" x14ac:dyDescent="0.25">
      <c r="A559" s="128"/>
      <c r="B559" s="41">
        <v>5</v>
      </c>
      <c r="C559" s="12">
        <f t="shared" si="95"/>
        <v>17.711300000000001</v>
      </c>
      <c r="D559" s="13">
        <f t="shared" si="96"/>
        <v>2.875</v>
      </c>
      <c r="E559" s="43">
        <f t="shared" si="88"/>
        <v>2.9780390916463912</v>
      </c>
      <c r="F559" s="10">
        <v>8.5</v>
      </c>
      <c r="G559" s="11">
        <f t="shared" si="89"/>
        <v>25.313332278994327</v>
      </c>
      <c r="H559" s="12">
        <v>2</v>
      </c>
      <c r="I559" s="13">
        <v>53.1</v>
      </c>
      <c r="J559" s="14">
        <v>2.6863000000000001</v>
      </c>
      <c r="K559" s="15">
        <f t="shared" si="90"/>
        <v>539.54092199295224</v>
      </c>
      <c r="L559" s="16">
        <v>414.69</v>
      </c>
      <c r="M559" s="107">
        <f t="shared" si="91"/>
        <v>5</v>
      </c>
      <c r="N559" s="17">
        <f t="shared" si="92"/>
        <v>0</v>
      </c>
      <c r="O559" s="12">
        <f t="shared" si="84"/>
        <v>0</v>
      </c>
      <c r="P559" s="17">
        <f t="shared" si="85"/>
        <v>539.54092199295224</v>
      </c>
    </row>
    <row r="560" spans="1:16" x14ac:dyDescent="0.25">
      <c r="A560" s="128"/>
      <c r="B560" s="41">
        <v>6</v>
      </c>
      <c r="C560" s="12">
        <f t="shared" si="95"/>
        <v>17.711300000000001</v>
      </c>
      <c r="D560" s="13">
        <f t="shared" si="96"/>
        <v>2.875</v>
      </c>
      <c r="E560" s="43">
        <f t="shared" si="88"/>
        <v>2.9780390916463912</v>
      </c>
      <c r="F560" s="10">
        <v>8.5</v>
      </c>
      <c r="G560" s="11">
        <f t="shared" si="89"/>
        <v>25.313332278994327</v>
      </c>
      <c r="H560" s="12">
        <v>2</v>
      </c>
      <c r="I560" s="13">
        <v>53.1</v>
      </c>
      <c r="J560" s="14">
        <v>2.6863000000000001</v>
      </c>
      <c r="K560" s="15">
        <f t="shared" si="90"/>
        <v>539.54092199295224</v>
      </c>
      <c r="L560" s="16">
        <v>422.55</v>
      </c>
      <c r="M560" s="107">
        <f t="shared" si="91"/>
        <v>6</v>
      </c>
      <c r="N560" s="17">
        <f t="shared" si="92"/>
        <v>0</v>
      </c>
      <c r="O560" s="12">
        <f t="shared" si="84"/>
        <v>0</v>
      </c>
      <c r="P560" s="17">
        <f t="shared" si="85"/>
        <v>539.54092199295224</v>
      </c>
    </row>
    <row r="561" spans="1:16" x14ac:dyDescent="0.25">
      <c r="A561" s="128"/>
      <c r="B561" s="41">
        <v>7</v>
      </c>
      <c r="C561" s="12">
        <f t="shared" si="95"/>
        <v>17.711300000000001</v>
      </c>
      <c r="D561" s="13">
        <f t="shared" si="96"/>
        <v>2.875</v>
      </c>
      <c r="E561" s="43">
        <f t="shared" si="88"/>
        <v>2.9780390916463912</v>
      </c>
      <c r="F561" s="10">
        <v>8.5</v>
      </c>
      <c r="G561" s="11">
        <f t="shared" si="89"/>
        <v>25.313332278994327</v>
      </c>
      <c r="H561" s="12">
        <v>2</v>
      </c>
      <c r="I561" s="13">
        <v>53.1</v>
      </c>
      <c r="J561" s="14">
        <v>2.6863000000000001</v>
      </c>
      <c r="K561" s="15">
        <f t="shared" si="90"/>
        <v>539.54092199295224</v>
      </c>
      <c r="L561" s="16">
        <v>425.59</v>
      </c>
      <c r="M561" s="107">
        <f t="shared" si="91"/>
        <v>7</v>
      </c>
      <c r="N561" s="17">
        <f t="shared" si="92"/>
        <v>0</v>
      </c>
      <c r="O561" s="12">
        <f t="shared" si="84"/>
        <v>0</v>
      </c>
      <c r="P561" s="17">
        <f t="shared" si="85"/>
        <v>539.54092199295224</v>
      </c>
    </row>
    <row r="562" spans="1:16" x14ac:dyDescent="0.25">
      <c r="A562" s="128"/>
      <c r="B562" s="41">
        <v>8</v>
      </c>
      <c r="C562" s="12">
        <f t="shared" si="95"/>
        <v>17.711300000000001</v>
      </c>
      <c r="D562" s="13">
        <f t="shared" si="96"/>
        <v>2.875</v>
      </c>
      <c r="E562" s="43">
        <f t="shared" si="88"/>
        <v>2.9780390916463912</v>
      </c>
      <c r="F562" s="10">
        <v>8.5</v>
      </c>
      <c r="G562" s="11">
        <f t="shared" si="89"/>
        <v>25.313332278994327</v>
      </c>
      <c r="H562" s="12">
        <v>2</v>
      </c>
      <c r="I562" s="13">
        <v>53.1</v>
      </c>
      <c r="J562" s="14">
        <v>2.6863000000000001</v>
      </c>
      <c r="K562" s="15">
        <f t="shared" si="90"/>
        <v>539.54092199295224</v>
      </c>
      <c r="L562" s="16">
        <v>467.79</v>
      </c>
      <c r="M562" s="107">
        <f t="shared" si="91"/>
        <v>8</v>
      </c>
      <c r="N562" s="17">
        <f t="shared" si="92"/>
        <v>0</v>
      </c>
      <c r="O562" s="12">
        <f t="shared" si="84"/>
        <v>0</v>
      </c>
      <c r="P562" s="17">
        <f t="shared" si="85"/>
        <v>539.54092199295224</v>
      </c>
    </row>
    <row r="563" spans="1:16" x14ac:dyDescent="0.25">
      <c r="A563" s="128"/>
      <c r="B563" s="41">
        <v>9</v>
      </c>
      <c r="C563" s="12">
        <f t="shared" si="95"/>
        <v>17.711300000000001</v>
      </c>
      <c r="D563" s="13">
        <f t="shared" si="96"/>
        <v>2.875</v>
      </c>
      <c r="E563" s="43">
        <f t="shared" si="88"/>
        <v>2.9780390916463912</v>
      </c>
      <c r="F563" s="10">
        <v>8.5</v>
      </c>
      <c r="G563" s="11">
        <f t="shared" si="89"/>
        <v>25.313332278994327</v>
      </c>
      <c r="H563" s="12">
        <v>2</v>
      </c>
      <c r="I563" s="13">
        <v>53.1</v>
      </c>
      <c r="J563" s="14">
        <v>2.6863000000000001</v>
      </c>
      <c r="K563" s="15">
        <f t="shared" si="90"/>
        <v>539.54092199295224</v>
      </c>
      <c r="L563" s="16">
        <v>534.62</v>
      </c>
      <c r="M563" s="107">
        <f t="shared" si="91"/>
        <v>9</v>
      </c>
      <c r="N563" s="17">
        <f t="shared" si="92"/>
        <v>0</v>
      </c>
      <c r="O563" s="12">
        <f t="shared" ref="O563:O626" si="97">IF(N563&gt;0,4,0)</f>
        <v>0</v>
      </c>
      <c r="P563" s="17">
        <f t="shared" ref="P563:P626" si="98">K563</f>
        <v>539.54092199295224</v>
      </c>
    </row>
    <row r="564" spans="1:16" x14ac:dyDescent="0.25">
      <c r="A564" s="128"/>
      <c r="B564" s="41">
        <v>10</v>
      </c>
      <c r="C564" s="12">
        <f t="shared" si="95"/>
        <v>17.711300000000001</v>
      </c>
      <c r="D564" s="13">
        <f t="shared" si="96"/>
        <v>2.875</v>
      </c>
      <c r="E564" s="43">
        <f t="shared" si="88"/>
        <v>2.9780390916463912</v>
      </c>
      <c r="F564" s="10">
        <v>8.5</v>
      </c>
      <c r="G564" s="11">
        <f t="shared" si="89"/>
        <v>25.313332278994327</v>
      </c>
      <c r="H564" s="12">
        <v>2</v>
      </c>
      <c r="I564" s="13">
        <v>53.1</v>
      </c>
      <c r="J564" s="14">
        <v>2.6863000000000001</v>
      </c>
      <c r="K564" s="15">
        <f t="shared" si="90"/>
        <v>539.54092199295224</v>
      </c>
      <c r="L564" s="16">
        <v>670.28</v>
      </c>
      <c r="M564" s="107">
        <f t="shared" si="91"/>
        <v>10</v>
      </c>
      <c r="N564" s="17">
        <f t="shared" si="92"/>
        <v>539.54092199295224</v>
      </c>
      <c r="O564" s="12">
        <f t="shared" si="97"/>
        <v>4</v>
      </c>
      <c r="P564" s="17">
        <f t="shared" si="98"/>
        <v>539.54092199295224</v>
      </c>
    </row>
    <row r="565" spans="1:16" x14ac:dyDescent="0.25">
      <c r="A565" s="128"/>
      <c r="B565" s="41">
        <v>11</v>
      </c>
      <c r="C565" s="12">
        <f t="shared" si="95"/>
        <v>17.711300000000001</v>
      </c>
      <c r="D565" s="13">
        <f t="shared" si="96"/>
        <v>2.875</v>
      </c>
      <c r="E565" s="43">
        <f t="shared" si="88"/>
        <v>2.9780390916463912</v>
      </c>
      <c r="F565" s="10">
        <v>8.5</v>
      </c>
      <c r="G565" s="11">
        <f t="shared" si="89"/>
        <v>25.313332278994327</v>
      </c>
      <c r="H565" s="12">
        <v>2</v>
      </c>
      <c r="I565" s="13">
        <v>53.1</v>
      </c>
      <c r="J565" s="14">
        <v>2.6863000000000001</v>
      </c>
      <c r="K565" s="15">
        <f t="shared" si="90"/>
        <v>539.54092199295224</v>
      </c>
      <c r="L565" s="16">
        <v>589.55999999999995</v>
      </c>
      <c r="M565" s="107">
        <f t="shared" si="91"/>
        <v>11</v>
      </c>
      <c r="N565" s="17">
        <f t="shared" si="92"/>
        <v>539.54092199295224</v>
      </c>
      <c r="O565" s="12">
        <f t="shared" si="97"/>
        <v>4</v>
      </c>
      <c r="P565" s="17">
        <f t="shared" si="98"/>
        <v>539.54092199295224</v>
      </c>
    </row>
    <row r="566" spans="1:16" x14ac:dyDescent="0.25">
      <c r="A566" s="128"/>
      <c r="B566" s="41">
        <v>12</v>
      </c>
      <c r="C566" s="12">
        <f t="shared" si="95"/>
        <v>17.711300000000001</v>
      </c>
      <c r="D566" s="13">
        <f t="shared" si="96"/>
        <v>2.875</v>
      </c>
      <c r="E566" s="43">
        <f t="shared" si="88"/>
        <v>2.9780390916463912</v>
      </c>
      <c r="F566" s="10">
        <v>8.5</v>
      </c>
      <c r="G566" s="11">
        <f t="shared" si="89"/>
        <v>25.313332278994327</v>
      </c>
      <c r="H566" s="12">
        <v>2</v>
      </c>
      <c r="I566" s="13">
        <v>53.1</v>
      </c>
      <c r="J566" s="14">
        <v>2.6863000000000001</v>
      </c>
      <c r="K566" s="15">
        <f t="shared" si="90"/>
        <v>539.54092199295224</v>
      </c>
      <c r="L566" s="16">
        <v>708.33</v>
      </c>
      <c r="M566" s="107">
        <f t="shared" si="91"/>
        <v>12</v>
      </c>
      <c r="N566" s="17">
        <f t="shared" si="92"/>
        <v>539.54092199295224</v>
      </c>
      <c r="O566" s="12">
        <f t="shared" si="97"/>
        <v>4</v>
      </c>
      <c r="P566" s="17">
        <f t="shared" si="98"/>
        <v>539.54092199295224</v>
      </c>
    </row>
    <row r="567" spans="1:16" x14ac:dyDescent="0.25">
      <c r="A567" s="128"/>
      <c r="B567" s="41">
        <v>13</v>
      </c>
      <c r="C567" s="12">
        <f t="shared" si="95"/>
        <v>17.711300000000001</v>
      </c>
      <c r="D567" s="13">
        <f t="shared" si="96"/>
        <v>2.875</v>
      </c>
      <c r="E567" s="43">
        <f t="shared" si="88"/>
        <v>2.9780390916463912</v>
      </c>
      <c r="F567" s="10">
        <v>8.5</v>
      </c>
      <c r="G567" s="11">
        <f t="shared" si="89"/>
        <v>25.313332278994327</v>
      </c>
      <c r="H567" s="12">
        <v>2</v>
      </c>
      <c r="I567" s="13">
        <v>53.1</v>
      </c>
      <c r="J567" s="14">
        <v>2.6863000000000001</v>
      </c>
      <c r="K567" s="15">
        <f t="shared" si="90"/>
        <v>539.54092199295224</v>
      </c>
      <c r="L567" s="16">
        <v>692.35</v>
      </c>
      <c r="M567" s="107">
        <f t="shared" si="91"/>
        <v>13</v>
      </c>
      <c r="N567" s="17">
        <f t="shared" si="92"/>
        <v>539.54092199295224</v>
      </c>
      <c r="O567" s="12">
        <f t="shared" si="97"/>
        <v>4</v>
      </c>
      <c r="P567" s="17">
        <f t="shared" si="98"/>
        <v>539.54092199295224</v>
      </c>
    </row>
    <row r="568" spans="1:16" x14ac:dyDescent="0.25">
      <c r="A568" s="128"/>
      <c r="B568" s="41">
        <v>14</v>
      </c>
      <c r="C568" s="12">
        <f t="shared" si="95"/>
        <v>17.711300000000001</v>
      </c>
      <c r="D568" s="13">
        <f t="shared" si="96"/>
        <v>2.875</v>
      </c>
      <c r="E568" s="43">
        <f t="shared" si="88"/>
        <v>2.9780390916463912</v>
      </c>
      <c r="F568" s="10">
        <v>8.5</v>
      </c>
      <c r="G568" s="11">
        <f t="shared" si="89"/>
        <v>25.313332278994327</v>
      </c>
      <c r="H568" s="12">
        <v>2</v>
      </c>
      <c r="I568" s="13">
        <v>53.1</v>
      </c>
      <c r="J568" s="14">
        <v>2.6863000000000001</v>
      </c>
      <c r="K568" s="15">
        <f t="shared" si="90"/>
        <v>539.54092199295224</v>
      </c>
      <c r="L568" s="16">
        <v>712.92</v>
      </c>
      <c r="M568" s="107">
        <f t="shared" si="91"/>
        <v>14</v>
      </c>
      <c r="N568" s="17">
        <f t="shared" si="92"/>
        <v>539.54092199295224</v>
      </c>
      <c r="O568" s="12">
        <f t="shared" si="97"/>
        <v>4</v>
      </c>
      <c r="P568" s="17">
        <f t="shared" si="98"/>
        <v>539.54092199295224</v>
      </c>
    </row>
    <row r="569" spans="1:16" x14ac:dyDescent="0.25">
      <c r="A569" s="128"/>
      <c r="B569" s="41">
        <v>15</v>
      </c>
      <c r="C569" s="12">
        <f t="shared" si="95"/>
        <v>17.711300000000001</v>
      </c>
      <c r="D569" s="13">
        <f t="shared" si="96"/>
        <v>2.875</v>
      </c>
      <c r="E569" s="43">
        <f t="shared" si="88"/>
        <v>2.9780390916463912</v>
      </c>
      <c r="F569" s="10">
        <v>8.5</v>
      </c>
      <c r="G569" s="11">
        <f t="shared" si="89"/>
        <v>25.313332278994327</v>
      </c>
      <c r="H569" s="12">
        <v>2</v>
      </c>
      <c r="I569" s="13">
        <v>53.1</v>
      </c>
      <c r="J569" s="14">
        <v>2.6863000000000001</v>
      </c>
      <c r="K569" s="15">
        <f t="shared" si="90"/>
        <v>539.54092199295224</v>
      </c>
      <c r="L569" s="16">
        <v>722.18</v>
      </c>
      <c r="M569" s="107">
        <f t="shared" si="91"/>
        <v>15</v>
      </c>
      <c r="N569" s="17">
        <f t="shared" si="92"/>
        <v>539.54092199295224</v>
      </c>
      <c r="O569" s="12">
        <f t="shared" si="97"/>
        <v>4</v>
      </c>
      <c r="P569" s="17">
        <f t="shared" si="98"/>
        <v>539.54092199295224</v>
      </c>
    </row>
    <row r="570" spans="1:16" x14ac:dyDescent="0.25">
      <c r="A570" s="128"/>
      <c r="B570" s="41">
        <v>16</v>
      </c>
      <c r="C570" s="12">
        <f t="shared" si="95"/>
        <v>17.711300000000001</v>
      </c>
      <c r="D570" s="13">
        <f t="shared" si="96"/>
        <v>2.875</v>
      </c>
      <c r="E570" s="43">
        <f t="shared" si="88"/>
        <v>2.9780390916463912</v>
      </c>
      <c r="F570" s="10">
        <v>8.5</v>
      </c>
      <c r="G570" s="11">
        <f t="shared" si="89"/>
        <v>25.313332278994327</v>
      </c>
      <c r="H570" s="12">
        <v>2</v>
      </c>
      <c r="I570" s="13">
        <v>53.1</v>
      </c>
      <c r="J570" s="14">
        <v>2.6863000000000001</v>
      </c>
      <c r="K570" s="15">
        <f t="shared" si="90"/>
        <v>539.54092199295224</v>
      </c>
      <c r="L570" s="16">
        <v>722.89</v>
      </c>
      <c r="M570" s="107">
        <f t="shared" si="91"/>
        <v>16</v>
      </c>
      <c r="N570" s="17">
        <f t="shared" si="92"/>
        <v>539.54092199295224</v>
      </c>
      <c r="O570" s="12">
        <f t="shared" si="97"/>
        <v>4</v>
      </c>
      <c r="P570" s="17">
        <f t="shared" si="98"/>
        <v>539.54092199295224</v>
      </c>
    </row>
    <row r="571" spans="1:16" x14ac:dyDescent="0.25">
      <c r="A571" s="128"/>
      <c r="B571" s="41">
        <v>17</v>
      </c>
      <c r="C571" s="12">
        <f t="shared" si="95"/>
        <v>17.711300000000001</v>
      </c>
      <c r="D571" s="13">
        <f t="shared" si="96"/>
        <v>2.875</v>
      </c>
      <c r="E571" s="43">
        <f t="shared" si="88"/>
        <v>2.9780390916463912</v>
      </c>
      <c r="F571" s="10">
        <v>8.5</v>
      </c>
      <c r="G571" s="11">
        <f t="shared" si="89"/>
        <v>25.313332278994327</v>
      </c>
      <c r="H571" s="12">
        <v>2</v>
      </c>
      <c r="I571" s="13">
        <v>53.1</v>
      </c>
      <c r="J571" s="14">
        <v>2.6863000000000001</v>
      </c>
      <c r="K571" s="15">
        <f t="shared" si="90"/>
        <v>539.54092199295224</v>
      </c>
      <c r="L571" s="16">
        <v>716.04</v>
      </c>
      <c r="M571" s="107">
        <f t="shared" si="91"/>
        <v>17</v>
      </c>
      <c r="N571" s="17">
        <f t="shared" si="92"/>
        <v>539.54092199295224</v>
      </c>
      <c r="O571" s="12">
        <f t="shared" si="97"/>
        <v>4</v>
      </c>
      <c r="P571" s="17">
        <f t="shared" si="98"/>
        <v>539.54092199295224</v>
      </c>
    </row>
    <row r="572" spans="1:16" x14ac:dyDescent="0.25">
      <c r="A572" s="128"/>
      <c r="B572" s="41">
        <v>18</v>
      </c>
      <c r="C572" s="12">
        <f t="shared" si="95"/>
        <v>17.711300000000001</v>
      </c>
      <c r="D572" s="13">
        <f t="shared" si="96"/>
        <v>2.875</v>
      </c>
      <c r="E572" s="43">
        <f t="shared" si="88"/>
        <v>2.9780390916463912</v>
      </c>
      <c r="F572" s="10">
        <v>8.5</v>
      </c>
      <c r="G572" s="11">
        <f t="shared" si="89"/>
        <v>25.313332278994327</v>
      </c>
      <c r="H572" s="12">
        <v>2</v>
      </c>
      <c r="I572" s="13">
        <v>53.1</v>
      </c>
      <c r="J572" s="14">
        <v>2.6863000000000001</v>
      </c>
      <c r="K572" s="15">
        <f t="shared" si="90"/>
        <v>539.54092199295224</v>
      </c>
      <c r="L572" s="16">
        <v>695.19</v>
      </c>
      <c r="M572" s="107">
        <f t="shared" si="91"/>
        <v>18</v>
      </c>
      <c r="N572" s="17">
        <f t="shared" si="92"/>
        <v>539.54092199295224</v>
      </c>
      <c r="O572" s="12">
        <f t="shared" si="97"/>
        <v>4</v>
      </c>
      <c r="P572" s="17">
        <f t="shared" si="98"/>
        <v>539.54092199295224</v>
      </c>
    </row>
    <row r="573" spans="1:16" x14ac:dyDescent="0.25">
      <c r="A573" s="128"/>
      <c r="B573" s="41">
        <v>19</v>
      </c>
      <c r="C573" s="12">
        <f t="shared" si="95"/>
        <v>17.711300000000001</v>
      </c>
      <c r="D573" s="13">
        <f t="shared" si="96"/>
        <v>2.875</v>
      </c>
      <c r="E573" s="43">
        <f t="shared" si="88"/>
        <v>2.9780390916463912</v>
      </c>
      <c r="F573" s="10">
        <v>8.5</v>
      </c>
      <c r="G573" s="11">
        <f t="shared" si="89"/>
        <v>25.313332278994327</v>
      </c>
      <c r="H573" s="12">
        <v>2</v>
      </c>
      <c r="I573" s="13">
        <v>53.1</v>
      </c>
      <c r="J573" s="14">
        <v>2.6863000000000001</v>
      </c>
      <c r="K573" s="15">
        <f t="shared" si="90"/>
        <v>539.54092199295224</v>
      </c>
      <c r="L573" s="16">
        <v>666.36</v>
      </c>
      <c r="M573" s="107">
        <f t="shared" si="91"/>
        <v>19</v>
      </c>
      <c r="N573" s="17">
        <f t="shared" si="92"/>
        <v>539.54092199295224</v>
      </c>
      <c r="O573" s="12">
        <f t="shared" si="97"/>
        <v>4</v>
      </c>
      <c r="P573" s="17">
        <f t="shared" si="98"/>
        <v>539.54092199295224</v>
      </c>
    </row>
    <row r="574" spans="1:16" x14ac:dyDescent="0.25">
      <c r="A574" s="128"/>
      <c r="B574" s="41">
        <v>20</v>
      </c>
      <c r="C574" s="12">
        <f t="shared" si="95"/>
        <v>17.711300000000001</v>
      </c>
      <c r="D574" s="13">
        <f t="shared" si="96"/>
        <v>2.875</v>
      </c>
      <c r="E574" s="43">
        <f t="shared" si="88"/>
        <v>2.9780390916463912</v>
      </c>
      <c r="F574" s="10">
        <v>8.5</v>
      </c>
      <c r="G574" s="11">
        <f t="shared" si="89"/>
        <v>25.313332278994327</v>
      </c>
      <c r="H574" s="12">
        <v>2</v>
      </c>
      <c r="I574" s="13">
        <v>53.1</v>
      </c>
      <c r="J574" s="14">
        <v>2.6863000000000001</v>
      </c>
      <c r="K574" s="15">
        <f t="shared" si="90"/>
        <v>539.54092199295224</v>
      </c>
      <c r="L574" s="16">
        <v>683.08</v>
      </c>
      <c r="M574" s="107">
        <f t="shared" si="91"/>
        <v>20</v>
      </c>
      <c r="N574" s="17">
        <f t="shared" si="92"/>
        <v>539.54092199295224</v>
      </c>
      <c r="O574" s="12">
        <f t="shared" si="97"/>
        <v>4</v>
      </c>
      <c r="P574" s="17">
        <f t="shared" si="98"/>
        <v>539.54092199295224</v>
      </c>
    </row>
    <row r="575" spans="1:16" x14ac:dyDescent="0.25">
      <c r="A575" s="128"/>
      <c r="B575" s="41">
        <v>21</v>
      </c>
      <c r="C575" s="12">
        <f t="shared" si="95"/>
        <v>17.711300000000001</v>
      </c>
      <c r="D575" s="13">
        <f t="shared" si="96"/>
        <v>2.875</v>
      </c>
      <c r="E575" s="43">
        <f t="shared" si="88"/>
        <v>2.9780390916463912</v>
      </c>
      <c r="F575" s="10">
        <v>8.5</v>
      </c>
      <c r="G575" s="11">
        <f t="shared" si="89"/>
        <v>25.313332278994327</v>
      </c>
      <c r="H575" s="12">
        <v>2</v>
      </c>
      <c r="I575" s="13">
        <v>53.1</v>
      </c>
      <c r="J575" s="14">
        <v>2.6863000000000001</v>
      </c>
      <c r="K575" s="15">
        <f t="shared" si="90"/>
        <v>539.54092199295224</v>
      </c>
      <c r="L575" s="16">
        <v>709.77</v>
      </c>
      <c r="M575" s="107">
        <f t="shared" si="91"/>
        <v>21</v>
      </c>
      <c r="N575" s="17">
        <f t="shared" si="92"/>
        <v>539.54092199295224</v>
      </c>
      <c r="O575" s="12">
        <f t="shared" si="97"/>
        <v>4</v>
      </c>
      <c r="P575" s="17">
        <f t="shared" si="98"/>
        <v>539.54092199295224</v>
      </c>
    </row>
    <row r="576" spans="1:16" x14ac:dyDescent="0.25">
      <c r="A576" s="128"/>
      <c r="B576" s="41">
        <v>22</v>
      </c>
      <c r="C576" s="12">
        <f t="shared" si="95"/>
        <v>17.711300000000001</v>
      </c>
      <c r="D576" s="13">
        <f t="shared" si="96"/>
        <v>2.875</v>
      </c>
      <c r="E576" s="43">
        <f t="shared" si="88"/>
        <v>2.9780390916463912</v>
      </c>
      <c r="F576" s="10">
        <v>8.5</v>
      </c>
      <c r="G576" s="11">
        <f t="shared" si="89"/>
        <v>25.313332278994327</v>
      </c>
      <c r="H576" s="12">
        <v>2</v>
      </c>
      <c r="I576" s="13">
        <v>53.1</v>
      </c>
      <c r="J576" s="14">
        <v>2.6863000000000001</v>
      </c>
      <c r="K576" s="15">
        <f t="shared" si="90"/>
        <v>539.54092199295224</v>
      </c>
      <c r="L576" s="16">
        <v>687.72</v>
      </c>
      <c r="M576" s="107">
        <f t="shared" si="91"/>
        <v>22</v>
      </c>
      <c r="N576" s="17">
        <f t="shared" si="92"/>
        <v>539.54092199295224</v>
      </c>
      <c r="O576" s="12">
        <f t="shared" si="97"/>
        <v>4</v>
      </c>
      <c r="P576" s="17">
        <f t="shared" si="98"/>
        <v>539.54092199295224</v>
      </c>
    </row>
    <row r="577" spans="1:16" x14ac:dyDescent="0.25">
      <c r="A577" s="128"/>
      <c r="B577" s="41">
        <v>23</v>
      </c>
      <c r="C577" s="12">
        <f t="shared" si="95"/>
        <v>17.711300000000001</v>
      </c>
      <c r="D577" s="13">
        <f t="shared" si="96"/>
        <v>2.875</v>
      </c>
      <c r="E577" s="43">
        <f t="shared" si="88"/>
        <v>2.9780390916463912</v>
      </c>
      <c r="F577" s="10">
        <v>8.5</v>
      </c>
      <c r="G577" s="11">
        <f t="shared" si="89"/>
        <v>25.313332278994327</v>
      </c>
      <c r="H577" s="12">
        <v>2</v>
      </c>
      <c r="I577" s="13">
        <v>53.1</v>
      </c>
      <c r="J577" s="14">
        <v>2.6863000000000001</v>
      </c>
      <c r="K577" s="15">
        <f t="shared" si="90"/>
        <v>539.54092199295224</v>
      </c>
      <c r="L577" s="16">
        <v>699.43</v>
      </c>
      <c r="M577" s="107">
        <f t="shared" si="91"/>
        <v>23</v>
      </c>
      <c r="N577" s="17">
        <f t="shared" si="92"/>
        <v>539.54092199295224</v>
      </c>
      <c r="O577" s="12">
        <f t="shared" si="97"/>
        <v>4</v>
      </c>
      <c r="P577" s="17">
        <f t="shared" si="98"/>
        <v>539.54092199295224</v>
      </c>
    </row>
    <row r="578" spans="1:16" ht="15.75" thickBot="1" x14ac:dyDescent="0.3">
      <c r="A578" s="129"/>
      <c r="B578" s="45">
        <v>24</v>
      </c>
      <c r="C578" s="18">
        <f t="shared" si="95"/>
        <v>17.711300000000001</v>
      </c>
      <c r="D578" s="19">
        <f t="shared" si="96"/>
        <v>2.875</v>
      </c>
      <c r="E578" s="44">
        <f t="shared" si="88"/>
        <v>2.9780390916463912</v>
      </c>
      <c r="F578" s="20">
        <v>8.5</v>
      </c>
      <c r="G578" s="21">
        <f t="shared" si="89"/>
        <v>25.313332278994327</v>
      </c>
      <c r="H578" s="18">
        <v>2</v>
      </c>
      <c r="I578" s="19">
        <v>53.1</v>
      </c>
      <c r="J578" s="22">
        <v>2.6863000000000001</v>
      </c>
      <c r="K578" s="23">
        <f t="shared" si="90"/>
        <v>539.54092199295224</v>
      </c>
      <c r="L578" s="24">
        <v>668.73</v>
      </c>
      <c r="M578" s="106">
        <f t="shared" si="91"/>
        <v>24</v>
      </c>
      <c r="N578" s="25">
        <f t="shared" si="92"/>
        <v>539.54092199295224</v>
      </c>
      <c r="O578" s="18">
        <f t="shared" si="97"/>
        <v>4</v>
      </c>
      <c r="P578" s="25">
        <f t="shared" si="98"/>
        <v>539.54092199295224</v>
      </c>
    </row>
    <row r="579" spans="1:16" x14ac:dyDescent="0.25">
      <c r="A579" s="127">
        <f>A555+1</f>
        <v>42972</v>
      </c>
      <c r="B579" s="30">
        <v>1</v>
      </c>
      <c r="C579" s="31">
        <v>17.697700000000001</v>
      </c>
      <c r="D579" s="32">
        <v>2.88</v>
      </c>
      <c r="E579" s="42">
        <f t="shared" ref="E579:E642" si="99">(D579*102%)+0.0059+(D579/(1-1.36%)-D579)</f>
        <v>2.9832080291970802</v>
      </c>
      <c r="F579" s="33">
        <v>8.5</v>
      </c>
      <c r="G579" s="34">
        <f t="shared" ref="G579:G642" si="100">F579*E579</f>
        <v>25.357268248175181</v>
      </c>
      <c r="H579" s="35">
        <v>2</v>
      </c>
      <c r="I579" s="36">
        <v>53.1</v>
      </c>
      <c r="J579" s="37">
        <v>2.6863000000000001</v>
      </c>
      <c r="K579" s="38">
        <f t="shared" ref="K579:K642" si="101">(G579+H579)*C579+I579+J579</f>
        <v>539.94702627572985</v>
      </c>
      <c r="L579" s="39">
        <v>549.69000000000005</v>
      </c>
      <c r="M579" s="108">
        <f t="shared" ref="M579:M642" si="102">B579</f>
        <v>1</v>
      </c>
      <c r="N579" s="40">
        <f t="shared" ref="N579:N642" si="103">IF(L579&lt;K579,0,K579)</f>
        <v>539.94702627572985</v>
      </c>
      <c r="O579" s="12">
        <f t="shared" si="97"/>
        <v>4</v>
      </c>
      <c r="P579" s="40">
        <f t="shared" si="98"/>
        <v>539.94702627572985</v>
      </c>
    </row>
    <row r="580" spans="1:16" x14ac:dyDescent="0.25">
      <c r="A580" s="128"/>
      <c r="B580" s="41">
        <v>2</v>
      </c>
      <c r="C580" s="12">
        <f t="shared" ref="C580:C602" si="104">C579</f>
        <v>17.697700000000001</v>
      </c>
      <c r="D580" s="13">
        <f t="shared" ref="D580:D602" si="105">D579</f>
        <v>2.88</v>
      </c>
      <c r="E580" s="43">
        <f t="shared" si="99"/>
        <v>2.9832080291970802</v>
      </c>
      <c r="F580" s="10">
        <v>8.5</v>
      </c>
      <c r="G580" s="11">
        <f t="shared" si="100"/>
        <v>25.357268248175181</v>
      </c>
      <c r="H580" s="12">
        <v>2</v>
      </c>
      <c r="I580" s="13">
        <v>53.1</v>
      </c>
      <c r="J580" s="14">
        <v>2.6863000000000001</v>
      </c>
      <c r="K580" s="15">
        <f t="shared" si="101"/>
        <v>539.94702627572985</v>
      </c>
      <c r="L580" s="16">
        <v>476.18</v>
      </c>
      <c r="M580" s="107">
        <f t="shared" si="102"/>
        <v>2</v>
      </c>
      <c r="N580" s="17">
        <f t="shared" si="103"/>
        <v>0</v>
      </c>
      <c r="O580" s="12">
        <f t="shared" si="97"/>
        <v>0</v>
      </c>
      <c r="P580" s="17">
        <f t="shared" si="98"/>
        <v>539.94702627572985</v>
      </c>
    </row>
    <row r="581" spans="1:16" x14ac:dyDescent="0.25">
      <c r="A581" s="128"/>
      <c r="B581" s="41">
        <v>3</v>
      </c>
      <c r="C581" s="12">
        <f t="shared" si="104"/>
        <v>17.697700000000001</v>
      </c>
      <c r="D581" s="13">
        <f t="shared" si="105"/>
        <v>2.88</v>
      </c>
      <c r="E581" s="43">
        <f t="shared" si="99"/>
        <v>2.9832080291970802</v>
      </c>
      <c r="F581" s="10">
        <v>8.5</v>
      </c>
      <c r="G581" s="11">
        <f t="shared" si="100"/>
        <v>25.357268248175181</v>
      </c>
      <c r="H581" s="12">
        <v>2</v>
      </c>
      <c r="I581" s="13">
        <v>53.1</v>
      </c>
      <c r="J581" s="14">
        <v>2.6863000000000001</v>
      </c>
      <c r="K581" s="15">
        <f t="shared" si="101"/>
        <v>539.94702627572985</v>
      </c>
      <c r="L581" s="16">
        <v>438.33</v>
      </c>
      <c r="M581" s="107">
        <f t="shared" si="102"/>
        <v>3</v>
      </c>
      <c r="N581" s="17">
        <f t="shared" si="103"/>
        <v>0</v>
      </c>
      <c r="O581" s="12">
        <f t="shared" si="97"/>
        <v>0</v>
      </c>
      <c r="P581" s="17">
        <f t="shared" si="98"/>
        <v>539.94702627572985</v>
      </c>
    </row>
    <row r="582" spans="1:16" x14ac:dyDescent="0.25">
      <c r="A582" s="128"/>
      <c r="B582" s="41">
        <v>4</v>
      </c>
      <c r="C582" s="12">
        <f t="shared" si="104"/>
        <v>17.697700000000001</v>
      </c>
      <c r="D582" s="13">
        <f t="shared" si="105"/>
        <v>2.88</v>
      </c>
      <c r="E582" s="43">
        <f t="shared" si="99"/>
        <v>2.9832080291970802</v>
      </c>
      <c r="F582" s="10">
        <v>8.5</v>
      </c>
      <c r="G582" s="11">
        <f t="shared" si="100"/>
        <v>25.357268248175181</v>
      </c>
      <c r="H582" s="12">
        <v>2</v>
      </c>
      <c r="I582" s="13">
        <v>53.1</v>
      </c>
      <c r="J582" s="14">
        <v>2.6863000000000001</v>
      </c>
      <c r="K582" s="15">
        <f t="shared" si="101"/>
        <v>539.94702627572985</v>
      </c>
      <c r="L582" s="16">
        <v>440.55</v>
      </c>
      <c r="M582" s="107">
        <f t="shared" si="102"/>
        <v>4</v>
      </c>
      <c r="N582" s="17">
        <f t="shared" si="103"/>
        <v>0</v>
      </c>
      <c r="O582" s="12">
        <f t="shared" si="97"/>
        <v>0</v>
      </c>
      <c r="P582" s="17">
        <f t="shared" si="98"/>
        <v>539.94702627572985</v>
      </c>
    </row>
    <row r="583" spans="1:16" x14ac:dyDescent="0.25">
      <c r="A583" s="128"/>
      <c r="B583" s="41">
        <v>5</v>
      </c>
      <c r="C583" s="12">
        <f t="shared" si="104"/>
        <v>17.697700000000001</v>
      </c>
      <c r="D583" s="13">
        <f t="shared" si="105"/>
        <v>2.88</v>
      </c>
      <c r="E583" s="43">
        <f t="shared" si="99"/>
        <v>2.9832080291970802</v>
      </c>
      <c r="F583" s="10">
        <v>8.5</v>
      </c>
      <c r="G583" s="11">
        <f t="shared" si="100"/>
        <v>25.357268248175181</v>
      </c>
      <c r="H583" s="12">
        <v>2</v>
      </c>
      <c r="I583" s="13">
        <v>53.1</v>
      </c>
      <c r="J583" s="14">
        <v>2.6863000000000001</v>
      </c>
      <c r="K583" s="15">
        <f t="shared" si="101"/>
        <v>539.94702627572985</v>
      </c>
      <c r="L583" s="16">
        <v>473.59</v>
      </c>
      <c r="M583" s="107">
        <f t="shared" si="102"/>
        <v>5</v>
      </c>
      <c r="N583" s="17">
        <f t="shared" si="103"/>
        <v>0</v>
      </c>
      <c r="O583" s="12">
        <f t="shared" si="97"/>
        <v>0</v>
      </c>
      <c r="P583" s="17">
        <f t="shared" si="98"/>
        <v>539.94702627572985</v>
      </c>
    </row>
    <row r="584" spans="1:16" x14ac:dyDescent="0.25">
      <c r="A584" s="128"/>
      <c r="B584" s="41">
        <v>6</v>
      </c>
      <c r="C584" s="12">
        <f t="shared" si="104"/>
        <v>17.697700000000001</v>
      </c>
      <c r="D584" s="13">
        <f t="shared" si="105"/>
        <v>2.88</v>
      </c>
      <c r="E584" s="43">
        <f t="shared" si="99"/>
        <v>2.9832080291970802</v>
      </c>
      <c r="F584" s="10">
        <v>8.5</v>
      </c>
      <c r="G584" s="11">
        <f t="shared" si="100"/>
        <v>25.357268248175181</v>
      </c>
      <c r="H584" s="12">
        <v>2</v>
      </c>
      <c r="I584" s="13">
        <v>53.1</v>
      </c>
      <c r="J584" s="14">
        <v>2.6863000000000001</v>
      </c>
      <c r="K584" s="15">
        <f t="shared" si="101"/>
        <v>539.94702627572985</v>
      </c>
      <c r="L584" s="16">
        <v>472.18</v>
      </c>
      <c r="M584" s="107">
        <f t="shared" si="102"/>
        <v>6</v>
      </c>
      <c r="N584" s="17">
        <f t="shared" si="103"/>
        <v>0</v>
      </c>
      <c r="O584" s="12">
        <f t="shared" si="97"/>
        <v>0</v>
      </c>
      <c r="P584" s="17">
        <f t="shared" si="98"/>
        <v>539.94702627572985</v>
      </c>
    </row>
    <row r="585" spans="1:16" x14ac:dyDescent="0.25">
      <c r="A585" s="128"/>
      <c r="B585" s="41">
        <v>7</v>
      </c>
      <c r="C585" s="12">
        <f t="shared" si="104"/>
        <v>17.697700000000001</v>
      </c>
      <c r="D585" s="13">
        <f t="shared" si="105"/>
        <v>2.88</v>
      </c>
      <c r="E585" s="43">
        <f t="shared" si="99"/>
        <v>2.9832080291970802</v>
      </c>
      <c r="F585" s="10">
        <v>8.5</v>
      </c>
      <c r="G585" s="11">
        <f t="shared" si="100"/>
        <v>25.357268248175181</v>
      </c>
      <c r="H585" s="12">
        <v>2</v>
      </c>
      <c r="I585" s="13">
        <v>53.1</v>
      </c>
      <c r="J585" s="14">
        <v>2.6863000000000001</v>
      </c>
      <c r="K585" s="15">
        <f t="shared" si="101"/>
        <v>539.94702627572985</v>
      </c>
      <c r="L585" s="16">
        <v>441.54</v>
      </c>
      <c r="M585" s="107">
        <f t="shared" si="102"/>
        <v>7</v>
      </c>
      <c r="N585" s="17">
        <f t="shared" si="103"/>
        <v>0</v>
      </c>
      <c r="O585" s="12">
        <f t="shared" si="97"/>
        <v>0</v>
      </c>
      <c r="P585" s="17">
        <f t="shared" si="98"/>
        <v>539.94702627572985</v>
      </c>
    </row>
    <row r="586" spans="1:16" x14ac:dyDescent="0.25">
      <c r="A586" s="128"/>
      <c r="B586" s="41">
        <v>8</v>
      </c>
      <c r="C586" s="12">
        <f t="shared" si="104"/>
        <v>17.697700000000001</v>
      </c>
      <c r="D586" s="13">
        <f t="shared" si="105"/>
        <v>2.88</v>
      </c>
      <c r="E586" s="43">
        <f t="shared" si="99"/>
        <v>2.9832080291970802</v>
      </c>
      <c r="F586" s="10">
        <v>8.5</v>
      </c>
      <c r="G586" s="11">
        <f t="shared" si="100"/>
        <v>25.357268248175181</v>
      </c>
      <c r="H586" s="12">
        <v>2</v>
      </c>
      <c r="I586" s="13">
        <v>53.1</v>
      </c>
      <c r="J586" s="14">
        <v>2.6863000000000001</v>
      </c>
      <c r="K586" s="15">
        <f t="shared" si="101"/>
        <v>539.94702627572985</v>
      </c>
      <c r="L586" s="16">
        <v>470.13</v>
      </c>
      <c r="M586" s="107">
        <f t="shared" si="102"/>
        <v>8</v>
      </c>
      <c r="N586" s="17">
        <f t="shared" si="103"/>
        <v>0</v>
      </c>
      <c r="O586" s="12">
        <f t="shared" si="97"/>
        <v>0</v>
      </c>
      <c r="P586" s="17">
        <f t="shared" si="98"/>
        <v>539.94702627572985</v>
      </c>
    </row>
    <row r="587" spans="1:16" x14ac:dyDescent="0.25">
      <c r="A587" s="128"/>
      <c r="B587" s="41">
        <v>9</v>
      </c>
      <c r="C587" s="12">
        <f t="shared" si="104"/>
        <v>17.697700000000001</v>
      </c>
      <c r="D587" s="13">
        <f t="shared" si="105"/>
        <v>2.88</v>
      </c>
      <c r="E587" s="43">
        <f t="shared" si="99"/>
        <v>2.9832080291970802</v>
      </c>
      <c r="F587" s="10">
        <v>8.5</v>
      </c>
      <c r="G587" s="11">
        <f t="shared" si="100"/>
        <v>25.357268248175181</v>
      </c>
      <c r="H587" s="12">
        <v>2</v>
      </c>
      <c r="I587" s="13">
        <v>53.1</v>
      </c>
      <c r="J587" s="14">
        <v>2.6863000000000001</v>
      </c>
      <c r="K587" s="15">
        <f t="shared" si="101"/>
        <v>539.94702627572985</v>
      </c>
      <c r="L587" s="16">
        <v>570.20000000000005</v>
      </c>
      <c r="M587" s="107">
        <f t="shared" si="102"/>
        <v>9</v>
      </c>
      <c r="N587" s="17">
        <f t="shared" si="103"/>
        <v>539.94702627572985</v>
      </c>
      <c r="O587" s="12">
        <f t="shared" si="97"/>
        <v>4</v>
      </c>
      <c r="P587" s="17">
        <f t="shared" si="98"/>
        <v>539.94702627572985</v>
      </c>
    </row>
    <row r="588" spans="1:16" x14ac:dyDescent="0.25">
      <c r="A588" s="128"/>
      <c r="B588" s="41">
        <v>10</v>
      </c>
      <c r="C588" s="12">
        <f t="shared" si="104"/>
        <v>17.697700000000001</v>
      </c>
      <c r="D588" s="13">
        <f t="shared" si="105"/>
        <v>2.88</v>
      </c>
      <c r="E588" s="43">
        <f t="shared" si="99"/>
        <v>2.9832080291970802</v>
      </c>
      <c r="F588" s="10">
        <v>8.5</v>
      </c>
      <c r="G588" s="11">
        <f t="shared" si="100"/>
        <v>25.357268248175181</v>
      </c>
      <c r="H588" s="12">
        <v>2</v>
      </c>
      <c r="I588" s="13">
        <v>53.1</v>
      </c>
      <c r="J588" s="14">
        <v>2.6863000000000001</v>
      </c>
      <c r="K588" s="15">
        <f t="shared" si="101"/>
        <v>539.94702627572985</v>
      </c>
      <c r="L588" s="16">
        <v>498.92</v>
      </c>
      <c r="M588" s="107">
        <f t="shared" si="102"/>
        <v>10</v>
      </c>
      <c r="N588" s="17">
        <f t="shared" si="103"/>
        <v>0</v>
      </c>
      <c r="O588" s="12">
        <f t="shared" si="97"/>
        <v>0</v>
      </c>
      <c r="P588" s="17">
        <f t="shared" si="98"/>
        <v>539.94702627572985</v>
      </c>
    </row>
    <row r="589" spans="1:16" x14ac:dyDescent="0.25">
      <c r="A589" s="128"/>
      <c r="B589" s="41">
        <v>11</v>
      </c>
      <c r="C589" s="12">
        <f t="shared" si="104"/>
        <v>17.697700000000001</v>
      </c>
      <c r="D589" s="13">
        <f t="shared" si="105"/>
        <v>2.88</v>
      </c>
      <c r="E589" s="43">
        <f t="shared" si="99"/>
        <v>2.9832080291970802</v>
      </c>
      <c r="F589" s="10">
        <v>8.5</v>
      </c>
      <c r="G589" s="11">
        <f t="shared" si="100"/>
        <v>25.357268248175181</v>
      </c>
      <c r="H589" s="12">
        <v>2</v>
      </c>
      <c r="I589" s="13">
        <v>53.1</v>
      </c>
      <c r="J589" s="14">
        <v>2.6863000000000001</v>
      </c>
      <c r="K589" s="15">
        <f t="shared" si="101"/>
        <v>539.94702627572985</v>
      </c>
      <c r="L589" s="16">
        <v>525.6</v>
      </c>
      <c r="M589" s="107">
        <f t="shared" si="102"/>
        <v>11</v>
      </c>
      <c r="N589" s="17">
        <f t="shared" si="103"/>
        <v>0</v>
      </c>
      <c r="O589" s="12">
        <f t="shared" si="97"/>
        <v>0</v>
      </c>
      <c r="P589" s="17">
        <f t="shared" si="98"/>
        <v>539.94702627572985</v>
      </c>
    </row>
    <row r="590" spans="1:16" x14ac:dyDescent="0.25">
      <c r="A590" s="128"/>
      <c r="B590" s="41">
        <v>12</v>
      </c>
      <c r="C590" s="12">
        <f t="shared" si="104"/>
        <v>17.697700000000001</v>
      </c>
      <c r="D590" s="13">
        <f t="shared" si="105"/>
        <v>2.88</v>
      </c>
      <c r="E590" s="43">
        <f t="shared" si="99"/>
        <v>2.9832080291970802</v>
      </c>
      <c r="F590" s="10">
        <v>8.5</v>
      </c>
      <c r="G590" s="11">
        <f t="shared" si="100"/>
        <v>25.357268248175181</v>
      </c>
      <c r="H590" s="12">
        <v>2</v>
      </c>
      <c r="I590" s="13">
        <v>53.1</v>
      </c>
      <c r="J590" s="14">
        <v>2.6863000000000001</v>
      </c>
      <c r="K590" s="15">
        <f t="shared" si="101"/>
        <v>539.94702627572985</v>
      </c>
      <c r="L590" s="16">
        <v>683.84</v>
      </c>
      <c r="M590" s="107">
        <f t="shared" si="102"/>
        <v>12</v>
      </c>
      <c r="N590" s="17">
        <f t="shared" si="103"/>
        <v>539.94702627572985</v>
      </c>
      <c r="O590" s="12">
        <f t="shared" si="97"/>
        <v>4</v>
      </c>
      <c r="P590" s="17">
        <f t="shared" si="98"/>
        <v>539.94702627572985</v>
      </c>
    </row>
    <row r="591" spans="1:16" x14ac:dyDescent="0.25">
      <c r="A591" s="128"/>
      <c r="B591" s="41">
        <v>13</v>
      </c>
      <c r="C591" s="12">
        <f t="shared" si="104"/>
        <v>17.697700000000001</v>
      </c>
      <c r="D591" s="13">
        <f t="shared" si="105"/>
        <v>2.88</v>
      </c>
      <c r="E591" s="43">
        <f t="shared" si="99"/>
        <v>2.9832080291970802</v>
      </c>
      <c r="F591" s="10">
        <v>8.5</v>
      </c>
      <c r="G591" s="11">
        <f t="shared" si="100"/>
        <v>25.357268248175181</v>
      </c>
      <c r="H591" s="12">
        <v>2</v>
      </c>
      <c r="I591" s="13">
        <v>53.1</v>
      </c>
      <c r="J591" s="14">
        <v>2.6863000000000001</v>
      </c>
      <c r="K591" s="15">
        <f t="shared" si="101"/>
        <v>539.94702627572985</v>
      </c>
      <c r="L591" s="16">
        <v>690.83</v>
      </c>
      <c r="M591" s="107">
        <f t="shared" si="102"/>
        <v>13</v>
      </c>
      <c r="N591" s="17">
        <f t="shared" si="103"/>
        <v>539.94702627572985</v>
      </c>
      <c r="O591" s="12">
        <f t="shared" si="97"/>
        <v>4</v>
      </c>
      <c r="P591" s="17">
        <f t="shared" si="98"/>
        <v>539.94702627572985</v>
      </c>
    </row>
    <row r="592" spans="1:16" x14ac:dyDescent="0.25">
      <c r="A592" s="128"/>
      <c r="B592" s="41">
        <v>14</v>
      </c>
      <c r="C592" s="12">
        <f t="shared" si="104"/>
        <v>17.697700000000001</v>
      </c>
      <c r="D592" s="13">
        <f t="shared" si="105"/>
        <v>2.88</v>
      </c>
      <c r="E592" s="43">
        <f t="shared" si="99"/>
        <v>2.9832080291970802</v>
      </c>
      <c r="F592" s="10">
        <v>8.5</v>
      </c>
      <c r="G592" s="11">
        <f t="shared" si="100"/>
        <v>25.357268248175181</v>
      </c>
      <c r="H592" s="12">
        <v>2</v>
      </c>
      <c r="I592" s="13">
        <v>53.1</v>
      </c>
      <c r="J592" s="14">
        <v>2.6863000000000001</v>
      </c>
      <c r="K592" s="15">
        <f t="shared" si="101"/>
        <v>539.94702627572985</v>
      </c>
      <c r="L592" s="16">
        <v>683.42</v>
      </c>
      <c r="M592" s="107">
        <f t="shared" si="102"/>
        <v>14</v>
      </c>
      <c r="N592" s="17">
        <f t="shared" si="103"/>
        <v>539.94702627572985</v>
      </c>
      <c r="O592" s="12">
        <f t="shared" si="97"/>
        <v>4</v>
      </c>
      <c r="P592" s="17">
        <f t="shared" si="98"/>
        <v>539.94702627572985</v>
      </c>
    </row>
    <row r="593" spans="1:16" x14ac:dyDescent="0.25">
      <c r="A593" s="128"/>
      <c r="B593" s="41">
        <v>15</v>
      </c>
      <c r="C593" s="12">
        <f t="shared" si="104"/>
        <v>17.697700000000001</v>
      </c>
      <c r="D593" s="13">
        <f t="shared" si="105"/>
        <v>2.88</v>
      </c>
      <c r="E593" s="43">
        <f t="shared" si="99"/>
        <v>2.9832080291970802</v>
      </c>
      <c r="F593" s="10">
        <v>8.5</v>
      </c>
      <c r="G593" s="11">
        <f t="shared" si="100"/>
        <v>25.357268248175181</v>
      </c>
      <c r="H593" s="12">
        <v>2</v>
      </c>
      <c r="I593" s="13">
        <v>53.1</v>
      </c>
      <c r="J593" s="14">
        <v>2.6863000000000001</v>
      </c>
      <c r="K593" s="15">
        <f t="shared" si="101"/>
        <v>539.94702627572985</v>
      </c>
      <c r="L593" s="16">
        <v>692.7</v>
      </c>
      <c r="M593" s="107">
        <f t="shared" si="102"/>
        <v>15</v>
      </c>
      <c r="N593" s="17">
        <f t="shared" si="103"/>
        <v>539.94702627572985</v>
      </c>
      <c r="O593" s="12">
        <f t="shared" si="97"/>
        <v>4</v>
      </c>
      <c r="P593" s="17">
        <f t="shared" si="98"/>
        <v>539.94702627572985</v>
      </c>
    </row>
    <row r="594" spans="1:16" x14ac:dyDescent="0.25">
      <c r="A594" s="128"/>
      <c r="B594" s="41">
        <v>16</v>
      </c>
      <c r="C594" s="12">
        <f t="shared" si="104"/>
        <v>17.697700000000001</v>
      </c>
      <c r="D594" s="13">
        <f t="shared" si="105"/>
        <v>2.88</v>
      </c>
      <c r="E594" s="43">
        <f t="shared" si="99"/>
        <v>2.9832080291970802</v>
      </c>
      <c r="F594" s="10">
        <v>8.5</v>
      </c>
      <c r="G594" s="11">
        <f t="shared" si="100"/>
        <v>25.357268248175181</v>
      </c>
      <c r="H594" s="12">
        <v>2</v>
      </c>
      <c r="I594" s="13">
        <v>53.1</v>
      </c>
      <c r="J594" s="14">
        <v>2.6863000000000001</v>
      </c>
      <c r="K594" s="15">
        <f t="shared" si="101"/>
        <v>539.94702627572985</v>
      </c>
      <c r="L594" s="16">
        <v>706.41</v>
      </c>
      <c r="M594" s="107">
        <f t="shared" si="102"/>
        <v>16</v>
      </c>
      <c r="N594" s="17">
        <f t="shared" si="103"/>
        <v>539.94702627572985</v>
      </c>
      <c r="O594" s="12">
        <f t="shared" si="97"/>
        <v>4</v>
      </c>
      <c r="P594" s="17">
        <f t="shared" si="98"/>
        <v>539.94702627572985</v>
      </c>
    </row>
    <row r="595" spans="1:16" x14ac:dyDescent="0.25">
      <c r="A595" s="128"/>
      <c r="B595" s="41">
        <v>17</v>
      </c>
      <c r="C595" s="12">
        <f t="shared" si="104"/>
        <v>17.697700000000001</v>
      </c>
      <c r="D595" s="13">
        <f t="shared" si="105"/>
        <v>2.88</v>
      </c>
      <c r="E595" s="43">
        <f t="shared" si="99"/>
        <v>2.9832080291970802</v>
      </c>
      <c r="F595" s="10">
        <v>8.5</v>
      </c>
      <c r="G595" s="11">
        <f t="shared" si="100"/>
        <v>25.357268248175181</v>
      </c>
      <c r="H595" s="12">
        <v>2</v>
      </c>
      <c r="I595" s="13">
        <v>53.1</v>
      </c>
      <c r="J595" s="14">
        <v>2.6863000000000001</v>
      </c>
      <c r="K595" s="15">
        <f t="shared" si="101"/>
        <v>539.94702627572985</v>
      </c>
      <c r="L595" s="16">
        <v>698.87</v>
      </c>
      <c r="M595" s="107">
        <f t="shared" si="102"/>
        <v>17</v>
      </c>
      <c r="N595" s="17">
        <f t="shared" si="103"/>
        <v>539.94702627572985</v>
      </c>
      <c r="O595" s="12">
        <f t="shared" si="97"/>
        <v>4</v>
      </c>
      <c r="P595" s="17">
        <f t="shared" si="98"/>
        <v>539.94702627572985</v>
      </c>
    </row>
    <row r="596" spans="1:16" x14ac:dyDescent="0.25">
      <c r="A596" s="128"/>
      <c r="B596" s="41">
        <v>18</v>
      </c>
      <c r="C596" s="12">
        <f t="shared" si="104"/>
        <v>17.697700000000001</v>
      </c>
      <c r="D596" s="13">
        <f t="shared" si="105"/>
        <v>2.88</v>
      </c>
      <c r="E596" s="43">
        <f t="shared" si="99"/>
        <v>2.9832080291970802</v>
      </c>
      <c r="F596" s="10">
        <v>8.5</v>
      </c>
      <c r="G596" s="11">
        <f t="shared" si="100"/>
        <v>25.357268248175181</v>
      </c>
      <c r="H596" s="12">
        <v>2</v>
      </c>
      <c r="I596" s="13">
        <v>53.1</v>
      </c>
      <c r="J596" s="14">
        <v>2.6863000000000001</v>
      </c>
      <c r="K596" s="15">
        <f t="shared" si="101"/>
        <v>539.94702627572985</v>
      </c>
      <c r="L596" s="16">
        <v>677.25</v>
      </c>
      <c r="M596" s="107">
        <f t="shared" si="102"/>
        <v>18</v>
      </c>
      <c r="N596" s="17">
        <f t="shared" si="103"/>
        <v>539.94702627572985</v>
      </c>
      <c r="O596" s="12">
        <f t="shared" si="97"/>
        <v>4</v>
      </c>
      <c r="P596" s="17">
        <f t="shared" si="98"/>
        <v>539.94702627572985</v>
      </c>
    </row>
    <row r="597" spans="1:16" x14ac:dyDescent="0.25">
      <c r="A597" s="128"/>
      <c r="B597" s="41">
        <v>19</v>
      </c>
      <c r="C597" s="12">
        <f t="shared" si="104"/>
        <v>17.697700000000001</v>
      </c>
      <c r="D597" s="13">
        <f t="shared" si="105"/>
        <v>2.88</v>
      </c>
      <c r="E597" s="43">
        <f t="shared" si="99"/>
        <v>2.9832080291970802</v>
      </c>
      <c r="F597" s="10">
        <v>8.5</v>
      </c>
      <c r="G597" s="11">
        <f t="shared" si="100"/>
        <v>25.357268248175181</v>
      </c>
      <c r="H597" s="12">
        <v>2</v>
      </c>
      <c r="I597" s="13">
        <v>53.1</v>
      </c>
      <c r="J597" s="14">
        <v>2.6863000000000001</v>
      </c>
      <c r="K597" s="15">
        <f t="shared" si="101"/>
        <v>539.94702627572985</v>
      </c>
      <c r="L597" s="16">
        <v>528.58000000000004</v>
      </c>
      <c r="M597" s="107">
        <f t="shared" si="102"/>
        <v>19</v>
      </c>
      <c r="N597" s="17">
        <f t="shared" si="103"/>
        <v>0</v>
      </c>
      <c r="O597" s="12">
        <f t="shared" si="97"/>
        <v>0</v>
      </c>
      <c r="P597" s="17">
        <f t="shared" si="98"/>
        <v>539.94702627572985</v>
      </c>
    </row>
    <row r="598" spans="1:16" x14ac:dyDescent="0.25">
      <c r="A598" s="128"/>
      <c r="B598" s="41">
        <v>20</v>
      </c>
      <c r="C598" s="12">
        <f t="shared" si="104"/>
        <v>17.697700000000001</v>
      </c>
      <c r="D598" s="13">
        <f t="shared" si="105"/>
        <v>2.88</v>
      </c>
      <c r="E598" s="43">
        <f t="shared" si="99"/>
        <v>2.9832080291970802</v>
      </c>
      <c r="F598" s="10">
        <v>8.5</v>
      </c>
      <c r="G598" s="11">
        <f t="shared" si="100"/>
        <v>25.357268248175181</v>
      </c>
      <c r="H598" s="12">
        <v>2</v>
      </c>
      <c r="I598" s="13">
        <v>53.1</v>
      </c>
      <c r="J598" s="14">
        <v>2.6863000000000001</v>
      </c>
      <c r="K598" s="15">
        <f t="shared" si="101"/>
        <v>539.94702627572985</v>
      </c>
      <c r="L598" s="16">
        <v>645.85</v>
      </c>
      <c r="M598" s="107">
        <f t="shared" si="102"/>
        <v>20</v>
      </c>
      <c r="N598" s="17">
        <f t="shared" si="103"/>
        <v>539.94702627572985</v>
      </c>
      <c r="O598" s="12">
        <f t="shared" si="97"/>
        <v>4</v>
      </c>
      <c r="P598" s="17">
        <f t="shared" si="98"/>
        <v>539.94702627572985</v>
      </c>
    </row>
    <row r="599" spans="1:16" x14ac:dyDescent="0.25">
      <c r="A599" s="128"/>
      <c r="B599" s="41">
        <v>21</v>
      </c>
      <c r="C599" s="12">
        <f t="shared" si="104"/>
        <v>17.697700000000001</v>
      </c>
      <c r="D599" s="13">
        <f t="shared" si="105"/>
        <v>2.88</v>
      </c>
      <c r="E599" s="43">
        <f t="shared" si="99"/>
        <v>2.9832080291970802</v>
      </c>
      <c r="F599" s="10">
        <v>8.5</v>
      </c>
      <c r="G599" s="11">
        <f t="shared" si="100"/>
        <v>25.357268248175181</v>
      </c>
      <c r="H599" s="12">
        <v>2</v>
      </c>
      <c r="I599" s="13">
        <v>53.1</v>
      </c>
      <c r="J599" s="14">
        <v>2.6863000000000001</v>
      </c>
      <c r="K599" s="15">
        <f t="shared" si="101"/>
        <v>539.94702627572985</v>
      </c>
      <c r="L599" s="16">
        <v>672.73</v>
      </c>
      <c r="M599" s="107">
        <f t="shared" si="102"/>
        <v>21</v>
      </c>
      <c r="N599" s="17">
        <f t="shared" si="103"/>
        <v>539.94702627572985</v>
      </c>
      <c r="O599" s="12">
        <f t="shared" si="97"/>
        <v>4</v>
      </c>
      <c r="P599" s="17">
        <f t="shared" si="98"/>
        <v>539.94702627572985</v>
      </c>
    </row>
    <row r="600" spans="1:16" x14ac:dyDescent="0.25">
      <c r="A600" s="128"/>
      <c r="B600" s="41">
        <v>22</v>
      </c>
      <c r="C600" s="12">
        <f t="shared" si="104"/>
        <v>17.697700000000001</v>
      </c>
      <c r="D600" s="13">
        <f t="shared" si="105"/>
        <v>2.88</v>
      </c>
      <c r="E600" s="43">
        <f t="shared" si="99"/>
        <v>2.9832080291970802</v>
      </c>
      <c r="F600" s="10">
        <v>8.5</v>
      </c>
      <c r="G600" s="11">
        <f t="shared" si="100"/>
        <v>25.357268248175181</v>
      </c>
      <c r="H600" s="12">
        <v>2</v>
      </c>
      <c r="I600" s="13">
        <v>53.1</v>
      </c>
      <c r="J600" s="14">
        <v>2.6863000000000001</v>
      </c>
      <c r="K600" s="15">
        <f t="shared" si="101"/>
        <v>539.94702627572985</v>
      </c>
      <c r="L600" s="16">
        <v>644.82000000000005</v>
      </c>
      <c r="M600" s="107">
        <f t="shared" si="102"/>
        <v>22</v>
      </c>
      <c r="N600" s="17">
        <f t="shared" si="103"/>
        <v>539.94702627572985</v>
      </c>
      <c r="O600" s="12">
        <f t="shared" si="97"/>
        <v>4</v>
      </c>
      <c r="P600" s="17">
        <f t="shared" si="98"/>
        <v>539.94702627572985</v>
      </c>
    </row>
    <row r="601" spans="1:16" x14ac:dyDescent="0.25">
      <c r="A601" s="128"/>
      <c r="B601" s="41">
        <v>23</v>
      </c>
      <c r="C601" s="12">
        <f t="shared" si="104"/>
        <v>17.697700000000001</v>
      </c>
      <c r="D601" s="13">
        <f t="shared" si="105"/>
        <v>2.88</v>
      </c>
      <c r="E601" s="43">
        <f t="shared" si="99"/>
        <v>2.9832080291970802</v>
      </c>
      <c r="F601" s="10">
        <v>8.5</v>
      </c>
      <c r="G601" s="11">
        <f t="shared" si="100"/>
        <v>25.357268248175181</v>
      </c>
      <c r="H601" s="12">
        <v>2</v>
      </c>
      <c r="I601" s="13">
        <v>53.1</v>
      </c>
      <c r="J601" s="14">
        <v>2.6863000000000001</v>
      </c>
      <c r="K601" s="15">
        <f t="shared" si="101"/>
        <v>539.94702627572985</v>
      </c>
      <c r="L601" s="16">
        <v>677.05</v>
      </c>
      <c r="M601" s="107">
        <f t="shared" si="102"/>
        <v>23</v>
      </c>
      <c r="N601" s="17">
        <f t="shared" si="103"/>
        <v>539.94702627572985</v>
      </c>
      <c r="O601" s="12">
        <f t="shared" si="97"/>
        <v>4</v>
      </c>
      <c r="P601" s="17">
        <f t="shared" si="98"/>
        <v>539.94702627572985</v>
      </c>
    </row>
    <row r="602" spans="1:16" ht="15.75" thickBot="1" x14ac:dyDescent="0.3">
      <c r="A602" s="129"/>
      <c r="B602" s="45">
        <v>24</v>
      </c>
      <c r="C602" s="18">
        <f t="shared" si="104"/>
        <v>17.697700000000001</v>
      </c>
      <c r="D602" s="19">
        <f t="shared" si="105"/>
        <v>2.88</v>
      </c>
      <c r="E602" s="44">
        <f t="shared" si="99"/>
        <v>2.9832080291970802</v>
      </c>
      <c r="F602" s="20">
        <v>8.5</v>
      </c>
      <c r="G602" s="21">
        <f t="shared" si="100"/>
        <v>25.357268248175181</v>
      </c>
      <c r="H602" s="18">
        <v>2</v>
      </c>
      <c r="I602" s="19">
        <v>53.1</v>
      </c>
      <c r="J602" s="22">
        <v>2.6863000000000001</v>
      </c>
      <c r="K602" s="23">
        <f t="shared" si="101"/>
        <v>539.94702627572985</v>
      </c>
      <c r="L602" s="24">
        <v>646.83000000000004</v>
      </c>
      <c r="M602" s="106">
        <f t="shared" si="102"/>
        <v>24</v>
      </c>
      <c r="N602" s="25">
        <f t="shared" si="103"/>
        <v>539.94702627572985</v>
      </c>
      <c r="O602" s="18">
        <f t="shared" si="97"/>
        <v>4</v>
      </c>
      <c r="P602" s="25">
        <f t="shared" si="98"/>
        <v>539.94702627572985</v>
      </c>
    </row>
    <row r="603" spans="1:16" x14ac:dyDescent="0.25">
      <c r="A603" s="127">
        <f>A579+1</f>
        <v>42973</v>
      </c>
      <c r="B603" s="30">
        <v>1</v>
      </c>
      <c r="C603" s="31">
        <v>17.6205</v>
      </c>
      <c r="D603" s="32">
        <v>2.93</v>
      </c>
      <c r="E603" s="42">
        <f t="shared" si="99"/>
        <v>3.0348974047039747</v>
      </c>
      <c r="F603" s="33">
        <v>8.5</v>
      </c>
      <c r="G603" s="34">
        <f t="shared" si="100"/>
        <v>25.796627939983786</v>
      </c>
      <c r="H603" s="35">
        <v>2</v>
      </c>
      <c r="I603" s="36">
        <v>53.1</v>
      </c>
      <c r="J603" s="37">
        <v>2.6863000000000001</v>
      </c>
      <c r="K603" s="38">
        <f t="shared" si="101"/>
        <v>545.57678261648425</v>
      </c>
      <c r="L603" s="111">
        <v>514.54</v>
      </c>
      <c r="M603" s="108">
        <f t="shared" si="102"/>
        <v>1</v>
      </c>
      <c r="N603" s="40">
        <f t="shared" si="103"/>
        <v>0</v>
      </c>
      <c r="O603" s="12">
        <f t="shared" si="97"/>
        <v>0</v>
      </c>
      <c r="P603" s="40">
        <f t="shared" si="98"/>
        <v>545.57678261648425</v>
      </c>
    </row>
    <row r="604" spans="1:16" x14ac:dyDescent="0.25">
      <c r="A604" s="128"/>
      <c r="B604" s="41">
        <v>2</v>
      </c>
      <c r="C604" s="12">
        <f t="shared" ref="C604:C626" si="106">C603</f>
        <v>17.6205</v>
      </c>
      <c r="D604" s="13">
        <f t="shared" ref="D604:D626" si="107">D603</f>
        <v>2.93</v>
      </c>
      <c r="E604" s="43">
        <f t="shared" si="99"/>
        <v>3.0348974047039747</v>
      </c>
      <c r="F604" s="10">
        <v>8.5</v>
      </c>
      <c r="G604" s="11">
        <f t="shared" si="100"/>
        <v>25.796627939983786</v>
      </c>
      <c r="H604" s="12">
        <v>2</v>
      </c>
      <c r="I604" s="13">
        <v>53.1</v>
      </c>
      <c r="J604" s="14">
        <v>2.6863000000000001</v>
      </c>
      <c r="K604" s="15">
        <f t="shared" si="101"/>
        <v>545.57678261648425</v>
      </c>
      <c r="L604" s="110">
        <v>421.1</v>
      </c>
      <c r="M604" s="107">
        <f t="shared" si="102"/>
        <v>2</v>
      </c>
      <c r="N604" s="17">
        <f t="shared" si="103"/>
        <v>0</v>
      </c>
      <c r="O604" s="12">
        <f t="shared" si="97"/>
        <v>0</v>
      </c>
      <c r="P604" s="17">
        <f t="shared" si="98"/>
        <v>545.57678261648425</v>
      </c>
    </row>
    <row r="605" spans="1:16" x14ac:dyDescent="0.25">
      <c r="A605" s="128"/>
      <c r="B605" s="41">
        <v>3</v>
      </c>
      <c r="C605" s="12">
        <f t="shared" si="106"/>
        <v>17.6205</v>
      </c>
      <c r="D605" s="13">
        <f t="shared" si="107"/>
        <v>2.93</v>
      </c>
      <c r="E605" s="43">
        <f t="shared" si="99"/>
        <v>3.0348974047039747</v>
      </c>
      <c r="F605" s="10">
        <v>8.5</v>
      </c>
      <c r="G605" s="11">
        <f t="shared" si="100"/>
        <v>25.796627939983786</v>
      </c>
      <c r="H605" s="12">
        <v>2</v>
      </c>
      <c r="I605" s="13">
        <v>53.1</v>
      </c>
      <c r="J605" s="14">
        <v>2.6863000000000001</v>
      </c>
      <c r="K605" s="15">
        <f t="shared" si="101"/>
        <v>545.57678261648425</v>
      </c>
      <c r="L605" s="110">
        <v>492.1</v>
      </c>
      <c r="M605" s="107">
        <f t="shared" si="102"/>
        <v>3</v>
      </c>
      <c r="N605" s="17">
        <f t="shared" si="103"/>
        <v>0</v>
      </c>
      <c r="O605" s="12">
        <f t="shared" si="97"/>
        <v>0</v>
      </c>
      <c r="P605" s="17">
        <f t="shared" si="98"/>
        <v>545.57678261648425</v>
      </c>
    </row>
    <row r="606" spans="1:16" x14ac:dyDescent="0.25">
      <c r="A606" s="128"/>
      <c r="B606" s="41">
        <v>4</v>
      </c>
      <c r="C606" s="12">
        <f t="shared" si="106"/>
        <v>17.6205</v>
      </c>
      <c r="D606" s="13">
        <f t="shared" si="107"/>
        <v>2.93</v>
      </c>
      <c r="E606" s="43">
        <f t="shared" si="99"/>
        <v>3.0348974047039747</v>
      </c>
      <c r="F606" s="10">
        <v>8.5</v>
      </c>
      <c r="G606" s="11">
        <f t="shared" si="100"/>
        <v>25.796627939983786</v>
      </c>
      <c r="H606" s="12">
        <v>2</v>
      </c>
      <c r="I606" s="13">
        <v>53.1</v>
      </c>
      <c r="J606" s="14">
        <v>2.6863000000000001</v>
      </c>
      <c r="K606" s="15">
        <f t="shared" si="101"/>
        <v>545.57678261648425</v>
      </c>
      <c r="L606" s="110">
        <v>675.84</v>
      </c>
      <c r="M606" s="107">
        <f t="shared" si="102"/>
        <v>4</v>
      </c>
      <c r="N606" s="17">
        <f t="shared" si="103"/>
        <v>545.57678261648425</v>
      </c>
      <c r="O606" s="12">
        <f t="shared" si="97"/>
        <v>4</v>
      </c>
      <c r="P606" s="17">
        <f t="shared" si="98"/>
        <v>545.57678261648425</v>
      </c>
    </row>
    <row r="607" spans="1:16" x14ac:dyDescent="0.25">
      <c r="A607" s="128"/>
      <c r="B607" s="41">
        <v>5</v>
      </c>
      <c r="C607" s="12">
        <f t="shared" si="106"/>
        <v>17.6205</v>
      </c>
      <c r="D607" s="13">
        <f t="shared" si="107"/>
        <v>2.93</v>
      </c>
      <c r="E607" s="43">
        <f t="shared" si="99"/>
        <v>3.0348974047039747</v>
      </c>
      <c r="F607" s="10">
        <v>8.5</v>
      </c>
      <c r="G607" s="11">
        <f t="shared" si="100"/>
        <v>25.796627939983786</v>
      </c>
      <c r="H607" s="12">
        <v>2</v>
      </c>
      <c r="I607" s="13">
        <v>53.1</v>
      </c>
      <c r="J607" s="14">
        <v>2.6863000000000001</v>
      </c>
      <c r="K607" s="15">
        <f t="shared" si="101"/>
        <v>545.57678261648425</v>
      </c>
      <c r="L607" s="110">
        <v>488.85</v>
      </c>
      <c r="M607" s="107">
        <f t="shared" si="102"/>
        <v>5</v>
      </c>
      <c r="N607" s="17">
        <f t="shared" si="103"/>
        <v>0</v>
      </c>
      <c r="O607" s="12">
        <f t="shared" si="97"/>
        <v>0</v>
      </c>
      <c r="P607" s="17">
        <f t="shared" si="98"/>
        <v>545.57678261648425</v>
      </c>
    </row>
    <row r="608" spans="1:16" x14ac:dyDescent="0.25">
      <c r="A608" s="128"/>
      <c r="B608" s="41">
        <v>6</v>
      </c>
      <c r="C608" s="12">
        <f t="shared" si="106"/>
        <v>17.6205</v>
      </c>
      <c r="D608" s="13">
        <f t="shared" si="107"/>
        <v>2.93</v>
      </c>
      <c r="E608" s="43">
        <f t="shared" si="99"/>
        <v>3.0348974047039747</v>
      </c>
      <c r="F608" s="10">
        <v>8.5</v>
      </c>
      <c r="G608" s="11">
        <f t="shared" si="100"/>
        <v>25.796627939983786</v>
      </c>
      <c r="H608" s="12">
        <v>2</v>
      </c>
      <c r="I608" s="13">
        <v>53.1</v>
      </c>
      <c r="J608" s="14">
        <v>2.6863000000000001</v>
      </c>
      <c r="K608" s="15">
        <f t="shared" si="101"/>
        <v>545.57678261648425</v>
      </c>
      <c r="L608" s="110">
        <v>497.18</v>
      </c>
      <c r="M608" s="107">
        <f t="shared" si="102"/>
        <v>6</v>
      </c>
      <c r="N608" s="17">
        <f t="shared" si="103"/>
        <v>0</v>
      </c>
      <c r="O608" s="12">
        <f t="shared" si="97"/>
        <v>0</v>
      </c>
      <c r="P608" s="17">
        <f t="shared" si="98"/>
        <v>545.57678261648425</v>
      </c>
    </row>
    <row r="609" spans="1:16" x14ac:dyDescent="0.25">
      <c r="A609" s="128"/>
      <c r="B609" s="41">
        <v>7</v>
      </c>
      <c r="C609" s="12">
        <f t="shared" si="106"/>
        <v>17.6205</v>
      </c>
      <c r="D609" s="13">
        <f t="shared" si="107"/>
        <v>2.93</v>
      </c>
      <c r="E609" s="43">
        <f t="shared" si="99"/>
        <v>3.0348974047039747</v>
      </c>
      <c r="F609" s="10">
        <v>8.5</v>
      </c>
      <c r="G609" s="11">
        <f t="shared" si="100"/>
        <v>25.796627939983786</v>
      </c>
      <c r="H609" s="12">
        <v>2</v>
      </c>
      <c r="I609" s="13">
        <v>53.1</v>
      </c>
      <c r="J609" s="14">
        <v>2.6863000000000001</v>
      </c>
      <c r="K609" s="15">
        <f t="shared" si="101"/>
        <v>545.57678261648425</v>
      </c>
      <c r="L609" s="110">
        <v>544.22</v>
      </c>
      <c r="M609" s="107">
        <f t="shared" si="102"/>
        <v>7</v>
      </c>
      <c r="N609" s="17">
        <f t="shared" si="103"/>
        <v>0</v>
      </c>
      <c r="O609" s="12">
        <f t="shared" si="97"/>
        <v>0</v>
      </c>
      <c r="P609" s="17">
        <f t="shared" si="98"/>
        <v>545.57678261648425</v>
      </c>
    </row>
    <row r="610" spans="1:16" x14ac:dyDescent="0.25">
      <c r="A610" s="128"/>
      <c r="B610" s="41">
        <v>8</v>
      </c>
      <c r="C610" s="12">
        <f t="shared" si="106"/>
        <v>17.6205</v>
      </c>
      <c r="D610" s="13">
        <f t="shared" si="107"/>
        <v>2.93</v>
      </c>
      <c r="E610" s="43">
        <f t="shared" si="99"/>
        <v>3.0348974047039747</v>
      </c>
      <c r="F610" s="10">
        <v>8.5</v>
      </c>
      <c r="G610" s="11">
        <f t="shared" si="100"/>
        <v>25.796627939983786</v>
      </c>
      <c r="H610" s="12">
        <v>2</v>
      </c>
      <c r="I610" s="13">
        <v>53.1</v>
      </c>
      <c r="J610" s="14">
        <v>2.6863000000000001</v>
      </c>
      <c r="K610" s="15">
        <f t="shared" si="101"/>
        <v>545.57678261648425</v>
      </c>
      <c r="L610" s="110">
        <v>466.53</v>
      </c>
      <c r="M610" s="107">
        <f t="shared" si="102"/>
        <v>8</v>
      </c>
      <c r="N610" s="17">
        <f t="shared" si="103"/>
        <v>0</v>
      </c>
      <c r="O610" s="12">
        <f t="shared" si="97"/>
        <v>0</v>
      </c>
      <c r="P610" s="17">
        <f t="shared" si="98"/>
        <v>545.57678261648425</v>
      </c>
    </row>
    <row r="611" spans="1:16" x14ac:dyDescent="0.25">
      <c r="A611" s="128"/>
      <c r="B611" s="41">
        <v>9</v>
      </c>
      <c r="C611" s="12">
        <f t="shared" si="106"/>
        <v>17.6205</v>
      </c>
      <c r="D611" s="13">
        <f t="shared" si="107"/>
        <v>2.93</v>
      </c>
      <c r="E611" s="43">
        <f t="shared" si="99"/>
        <v>3.0348974047039747</v>
      </c>
      <c r="F611" s="10">
        <v>8.5</v>
      </c>
      <c r="G611" s="11">
        <f t="shared" si="100"/>
        <v>25.796627939983786</v>
      </c>
      <c r="H611" s="12">
        <v>2</v>
      </c>
      <c r="I611" s="13">
        <v>53.1</v>
      </c>
      <c r="J611" s="14">
        <v>2.6863000000000001</v>
      </c>
      <c r="K611" s="15">
        <f t="shared" si="101"/>
        <v>545.57678261648425</v>
      </c>
      <c r="L611" s="110">
        <v>460.23</v>
      </c>
      <c r="M611" s="107">
        <f t="shared" si="102"/>
        <v>9</v>
      </c>
      <c r="N611" s="17">
        <f t="shared" si="103"/>
        <v>0</v>
      </c>
      <c r="O611" s="12">
        <f t="shared" si="97"/>
        <v>0</v>
      </c>
      <c r="P611" s="17">
        <f t="shared" si="98"/>
        <v>545.57678261648425</v>
      </c>
    </row>
    <row r="612" spans="1:16" x14ac:dyDescent="0.25">
      <c r="A612" s="128"/>
      <c r="B612" s="41">
        <v>10</v>
      </c>
      <c r="C612" s="12">
        <f t="shared" si="106"/>
        <v>17.6205</v>
      </c>
      <c r="D612" s="13">
        <f t="shared" si="107"/>
        <v>2.93</v>
      </c>
      <c r="E612" s="43">
        <f t="shared" si="99"/>
        <v>3.0348974047039747</v>
      </c>
      <c r="F612" s="10">
        <v>8.5</v>
      </c>
      <c r="G612" s="11">
        <f t="shared" si="100"/>
        <v>25.796627939983786</v>
      </c>
      <c r="H612" s="12">
        <v>2</v>
      </c>
      <c r="I612" s="13">
        <v>53.1</v>
      </c>
      <c r="J612" s="14">
        <v>2.6863000000000001</v>
      </c>
      <c r="K612" s="15">
        <f t="shared" si="101"/>
        <v>545.57678261648425</v>
      </c>
      <c r="L612" s="110">
        <v>485.84</v>
      </c>
      <c r="M612" s="107">
        <f t="shared" si="102"/>
        <v>10</v>
      </c>
      <c r="N612" s="17">
        <f t="shared" si="103"/>
        <v>0</v>
      </c>
      <c r="O612" s="12">
        <f t="shared" si="97"/>
        <v>0</v>
      </c>
      <c r="P612" s="17">
        <f t="shared" si="98"/>
        <v>545.57678261648425</v>
      </c>
    </row>
    <row r="613" spans="1:16" x14ac:dyDescent="0.25">
      <c r="A613" s="128"/>
      <c r="B613" s="41">
        <v>11</v>
      </c>
      <c r="C613" s="12">
        <f t="shared" si="106"/>
        <v>17.6205</v>
      </c>
      <c r="D613" s="13">
        <f t="shared" si="107"/>
        <v>2.93</v>
      </c>
      <c r="E613" s="43">
        <f t="shared" si="99"/>
        <v>3.0348974047039747</v>
      </c>
      <c r="F613" s="10">
        <v>8.5</v>
      </c>
      <c r="G613" s="11">
        <f t="shared" si="100"/>
        <v>25.796627939983786</v>
      </c>
      <c r="H613" s="12">
        <v>2</v>
      </c>
      <c r="I613" s="13">
        <v>53.1</v>
      </c>
      <c r="J613" s="14">
        <v>2.6863000000000001</v>
      </c>
      <c r="K613" s="15">
        <f t="shared" si="101"/>
        <v>545.57678261648425</v>
      </c>
      <c r="L613" s="110">
        <v>703.01</v>
      </c>
      <c r="M613" s="107">
        <f t="shared" si="102"/>
        <v>11</v>
      </c>
      <c r="N613" s="17">
        <f t="shared" si="103"/>
        <v>545.57678261648425</v>
      </c>
      <c r="O613" s="12">
        <f t="shared" si="97"/>
        <v>4</v>
      </c>
      <c r="P613" s="17">
        <f t="shared" si="98"/>
        <v>545.57678261648425</v>
      </c>
    </row>
    <row r="614" spans="1:16" x14ac:dyDescent="0.25">
      <c r="A614" s="128"/>
      <c r="B614" s="41">
        <v>12</v>
      </c>
      <c r="C614" s="12">
        <f t="shared" si="106"/>
        <v>17.6205</v>
      </c>
      <c r="D614" s="13">
        <f t="shared" si="107"/>
        <v>2.93</v>
      </c>
      <c r="E614" s="43">
        <f t="shared" si="99"/>
        <v>3.0348974047039747</v>
      </c>
      <c r="F614" s="10">
        <v>8.5</v>
      </c>
      <c r="G614" s="11">
        <f t="shared" si="100"/>
        <v>25.796627939983786</v>
      </c>
      <c r="H614" s="12">
        <v>2</v>
      </c>
      <c r="I614" s="13">
        <v>53.1</v>
      </c>
      <c r="J614" s="14">
        <v>2.6863000000000001</v>
      </c>
      <c r="K614" s="15">
        <f t="shared" si="101"/>
        <v>545.57678261648425</v>
      </c>
      <c r="L614" s="110">
        <v>683.44</v>
      </c>
      <c r="M614" s="107">
        <f t="shared" si="102"/>
        <v>12</v>
      </c>
      <c r="N614" s="17">
        <f t="shared" si="103"/>
        <v>545.57678261648425</v>
      </c>
      <c r="O614" s="12">
        <f t="shared" si="97"/>
        <v>4</v>
      </c>
      <c r="P614" s="17">
        <f t="shared" si="98"/>
        <v>545.57678261648425</v>
      </c>
    </row>
    <row r="615" spans="1:16" x14ac:dyDescent="0.25">
      <c r="A615" s="128"/>
      <c r="B615" s="41">
        <v>13</v>
      </c>
      <c r="C615" s="12">
        <f t="shared" si="106"/>
        <v>17.6205</v>
      </c>
      <c r="D615" s="13">
        <f t="shared" si="107"/>
        <v>2.93</v>
      </c>
      <c r="E615" s="43">
        <f t="shared" si="99"/>
        <v>3.0348974047039747</v>
      </c>
      <c r="F615" s="10">
        <v>8.5</v>
      </c>
      <c r="G615" s="11">
        <f t="shared" si="100"/>
        <v>25.796627939983786</v>
      </c>
      <c r="H615" s="12">
        <v>2</v>
      </c>
      <c r="I615" s="13">
        <v>53.1</v>
      </c>
      <c r="J615" s="14">
        <v>2.6863000000000001</v>
      </c>
      <c r="K615" s="15">
        <f t="shared" si="101"/>
        <v>545.57678261648425</v>
      </c>
      <c r="L615" s="110">
        <v>684.53</v>
      </c>
      <c r="M615" s="107">
        <f t="shared" si="102"/>
        <v>13</v>
      </c>
      <c r="N615" s="17">
        <f t="shared" si="103"/>
        <v>545.57678261648425</v>
      </c>
      <c r="O615" s="12">
        <f t="shared" si="97"/>
        <v>4</v>
      </c>
      <c r="P615" s="17">
        <f t="shared" si="98"/>
        <v>545.57678261648425</v>
      </c>
    </row>
    <row r="616" spans="1:16" x14ac:dyDescent="0.25">
      <c r="A616" s="128"/>
      <c r="B616" s="41">
        <v>14</v>
      </c>
      <c r="C616" s="12">
        <f t="shared" si="106"/>
        <v>17.6205</v>
      </c>
      <c r="D616" s="13">
        <f t="shared" si="107"/>
        <v>2.93</v>
      </c>
      <c r="E616" s="43">
        <f t="shared" si="99"/>
        <v>3.0348974047039747</v>
      </c>
      <c r="F616" s="10">
        <v>8.5</v>
      </c>
      <c r="G616" s="11">
        <f t="shared" si="100"/>
        <v>25.796627939983786</v>
      </c>
      <c r="H616" s="12">
        <v>2</v>
      </c>
      <c r="I616" s="13">
        <v>53.1</v>
      </c>
      <c r="J616" s="14">
        <v>2.6863000000000001</v>
      </c>
      <c r="K616" s="15">
        <f t="shared" si="101"/>
        <v>545.57678261648425</v>
      </c>
      <c r="L616" s="110">
        <v>708.75</v>
      </c>
      <c r="M616" s="107">
        <f t="shared" si="102"/>
        <v>14</v>
      </c>
      <c r="N616" s="17">
        <f t="shared" si="103"/>
        <v>545.57678261648425</v>
      </c>
      <c r="O616" s="12">
        <f t="shared" si="97"/>
        <v>4</v>
      </c>
      <c r="P616" s="17">
        <f t="shared" si="98"/>
        <v>545.57678261648425</v>
      </c>
    </row>
    <row r="617" spans="1:16" x14ac:dyDescent="0.25">
      <c r="A617" s="128"/>
      <c r="B617" s="41">
        <v>15</v>
      </c>
      <c r="C617" s="12">
        <f t="shared" si="106"/>
        <v>17.6205</v>
      </c>
      <c r="D617" s="13">
        <f t="shared" si="107"/>
        <v>2.93</v>
      </c>
      <c r="E617" s="43">
        <f t="shared" si="99"/>
        <v>3.0348974047039747</v>
      </c>
      <c r="F617" s="10">
        <v>8.5</v>
      </c>
      <c r="G617" s="11">
        <f t="shared" si="100"/>
        <v>25.796627939983786</v>
      </c>
      <c r="H617" s="12">
        <v>2</v>
      </c>
      <c r="I617" s="13">
        <v>53.1</v>
      </c>
      <c r="J617" s="14">
        <v>2.6863000000000001</v>
      </c>
      <c r="K617" s="15">
        <f t="shared" si="101"/>
        <v>545.57678261648425</v>
      </c>
      <c r="L617" s="110">
        <v>705.33</v>
      </c>
      <c r="M617" s="107">
        <f t="shared" si="102"/>
        <v>15</v>
      </c>
      <c r="N617" s="17">
        <f t="shared" si="103"/>
        <v>545.57678261648425</v>
      </c>
      <c r="O617" s="12">
        <f t="shared" si="97"/>
        <v>4</v>
      </c>
      <c r="P617" s="17">
        <f t="shared" si="98"/>
        <v>545.57678261648425</v>
      </c>
    </row>
    <row r="618" spans="1:16" x14ac:dyDescent="0.25">
      <c r="A618" s="128"/>
      <c r="B618" s="41">
        <v>16</v>
      </c>
      <c r="C618" s="12">
        <f t="shared" si="106"/>
        <v>17.6205</v>
      </c>
      <c r="D618" s="13">
        <f t="shared" si="107"/>
        <v>2.93</v>
      </c>
      <c r="E618" s="43">
        <f t="shared" si="99"/>
        <v>3.0348974047039747</v>
      </c>
      <c r="F618" s="10">
        <v>8.5</v>
      </c>
      <c r="G618" s="11">
        <f t="shared" si="100"/>
        <v>25.796627939983786</v>
      </c>
      <c r="H618" s="12">
        <v>2</v>
      </c>
      <c r="I618" s="13">
        <v>53.1</v>
      </c>
      <c r="J618" s="14">
        <v>2.6863000000000001</v>
      </c>
      <c r="K618" s="15">
        <f t="shared" si="101"/>
        <v>545.57678261648425</v>
      </c>
      <c r="L618" s="110">
        <v>702.83</v>
      </c>
      <c r="M618" s="107">
        <f t="shared" si="102"/>
        <v>16</v>
      </c>
      <c r="N618" s="17">
        <f t="shared" si="103"/>
        <v>545.57678261648425</v>
      </c>
      <c r="O618" s="12">
        <f t="shared" si="97"/>
        <v>4</v>
      </c>
      <c r="P618" s="17">
        <f t="shared" si="98"/>
        <v>545.57678261648425</v>
      </c>
    </row>
    <row r="619" spans="1:16" x14ac:dyDescent="0.25">
      <c r="A619" s="128"/>
      <c r="B619" s="41">
        <v>17</v>
      </c>
      <c r="C619" s="12">
        <f t="shared" si="106"/>
        <v>17.6205</v>
      </c>
      <c r="D619" s="13">
        <f t="shared" si="107"/>
        <v>2.93</v>
      </c>
      <c r="E619" s="43">
        <f t="shared" si="99"/>
        <v>3.0348974047039747</v>
      </c>
      <c r="F619" s="10">
        <v>8.5</v>
      </c>
      <c r="G619" s="11">
        <f t="shared" si="100"/>
        <v>25.796627939983786</v>
      </c>
      <c r="H619" s="12">
        <v>2</v>
      </c>
      <c r="I619" s="13">
        <v>53.1</v>
      </c>
      <c r="J619" s="14">
        <v>2.6863000000000001</v>
      </c>
      <c r="K619" s="15">
        <f t="shared" si="101"/>
        <v>545.57678261648425</v>
      </c>
      <c r="L619" s="110">
        <v>703.41</v>
      </c>
      <c r="M619" s="107">
        <f t="shared" si="102"/>
        <v>17</v>
      </c>
      <c r="N619" s="17">
        <f t="shared" si="103"/>
        <v>545.57678261648425</v>
      </c>
      <c r="O619" s="12">
        <f t="shared" si="97"/>
        <v>4</v>
      </c>
      <c r="P619" s="17">
        <f t="shared" si="98"/>
        <v>545.57678261648425</v>
      </c>
    </row>
    <row r="620" spans="1:16" x14ac:dyDescent="0.25">
      <c r="A620" s="128"/>
      <c r="B620" s="41">
        <v>18</v>
      </c>
      <c r="C620" s="12">
        <f t="shared" si="106"/>
        <v>17.6205</v>
      </c>
      <c r="D620" s="13">
        <f t="shared" si="107"/>
        <v>2.93</v>
      </c>
      <c r="E620" s="43">
        <f t="shared" si="99"/>
        <v>3.0348974047039747</v>
      </c>
      <c r="F620" s="10">
        <v>8.5</v>
      </c>
      <c r="G620" s="11">
        <f t="shared" si="100"/>
        <v>25.796627939983786</v>
      </c>
      <c r="H620" s="12">
        <v>2</v>
      </c>
      <c r="I620" s="13">
        <v>53.1</v>
      </c>
      <c r="J620" s="14">
        <v>2.6863000000000001</v>
      </c>
      <c r="K620" s="15">
        <f t="shared" si="101"/>
        <v>545.57678261648425</v>
      </c>
      <c r="L620" s="110">
        <v>699.66</v>
      </c>
      <c r="M620" s="107">
        <f t="shared" si="102"/>
        <v>18</v>
      </c>
      <c r="N620" s="17">
        <f t="shared" si="103"/>
        <v>545.57678261648425</v>
      </c>
      <c r="O620" s="12">
        <f t="shared" si="97"/>
        <v>4</v>
      </c>
      <c r="P620" s="17">
        <f t="shared" si="98"/>
        <v>545.57678261648425</v>
      </c>
    </row>
    <row r="621" spans="1:16" x14ac:dyDescent="0.25">
      <c r="A621" s="128"/>
      <c r="B621" s="41">
        <v>19</v>
      </c>
      <c r="C621" s="12">
        <f t="shared" si="106"/>
        <v>17.6205</v>
      </c>
      <c r="D621" s="13">
        <f t="shared" si="107"/>
        <v>2.93</v>
      </c>
      <c r="E621" s="43">
        <f t="shared" si="99"/>
        <v>3.0348974047039747</v>
      </c>
      <c r="F621" s="10">
        <v>8.5</v>
      </c>
      <c r="G621" s="11">
        <f t="shared" si="100"/>
        <v>25.796627939983786</v>
      </c>
      <c r="H621" s="12">
        <v>2</v>
      </c>
      <c r="I621" s="13">
        <v>53.1</v>
      </c>
      <c r="J621" s="14">
        <v>2.6863000000000001</v>
      </c>
      <c r="K621" s="15">
        <f t="shared" si="101"/>
        <v>545.57678261648425</v>
      </c>
      <c r="L621" s="110">
        <v>681.2</v>
      </c>
      <c r="M621" s="107">
        <f t="shared" si="102"/>
        <v>19</v>
      </c>
      <c r="N621" s="17">
        <f t="shared" si="103"/>
        <v>545.57678261648425</v>
      </c>
      <c r="O621" s="12">
        <f t="shared" si="97"/>
        <v>4</v>
      </c>
      <c r="P621" s="17">
        <f t="shared" si="98"/>
        <v>545.57678261648425</v>
      </c>
    </row>
    <row r="622" spans="1:16" x14ac:dyDescent="0.25">
      <c r="A622" s="128"/>
      <c r="B622" s="41">
        <v>20</v>
      </c>
      <c r="C622" s="12">
        <f t="shared" si="106"/>
        <v>17.6205</v>
      </c>
      <c r="D622" s="13">
        <f t="shared" si="107"/>
        <v>2.93</v>
      </c>
      <c r="E622" s="43">
        <f t="shared" si="99"/>
        <v>3.0348974047039747</v>
      </c>
      <c r="F622" s="10">
        <v>8.5</v>
      </c>
      <c r="G622" s="11">
        <f t="shared" si="100"/>
        <v>25.796627939983786</v>
      </c>
      <c r="H622" s="12">
        <v>2</v>
      </c>
      <c r="I622" s="13">
        <v>53.1</v>
      </c>
      <c r="J622" s="14">
        <v>2.6863000000000001</v>
      </c>
      <c r="K622" s="15">
        <f t="shared" si="101"/>
        <v>545.57678261648425</v>
      </c>
      <c r="L622" s="110">
        <v>684.19</v>
      </c>
      <c r="M622" s="107">
        <f t="shared" si="102"/>
        <v>20</v>
      </c>
      <c r="N622" s="17">
        <f t="shared" si="103"/>
        <v>545.57678261648425</v>
      </c>
      <c r="O622" s="12">
        <f t="shared" si="97"/>
        <v>4</v>
      </c>
      <c r="P622" s="17">
        <f t="shared" si="98"/>
        <v>545.57678261648425</v>
      </c>
    </row>
    <row r="623" spans="1:16" x14ac:dyDescent="0.25">
      <c r="A623" s="128"/>
      <c r="B623" s="41">
        <v>21</v>
      </c>
      <c r="C623" s="12">
        <f t="shared" si="106"/>
        <v>17.6205</v>
      </c>
      <c r="D623" s="13">
        <f t="shared" si="107"/>
        <v>2.93</v>
      </c>
      <c r="E623" s="43">
        <f t="shared" si="99"/>
        <v>3.0348974047039747</v>
      </c>
      <c r="F623" s="10">
        <v>8.5</v>
      </c>
      <c r="G623" s="11">
        <f t="shared" si="100"/>
        <v>25.796627939983786</v>
      </c>
      <c r="H623" s="12">
        <v>2</v>
      </c>
      <c r="I623" s="13">
        <v>53.1</v>
      </c>
      <c r="J623" s="14">
        <v>2.6863000000000001</v>
      </c>
      <c r="K623" s="15">
        <f t="shared" si="101"/>
        <v>545.57678261648425</v>
      </c>
      <c r="L623" s="110">
        <v>678.28</v>
      </c>
      <c r="M623" s="107">
        <f t="shared" si="102"/>
        <v>21</v>
      </c>
      <c r="N623" s="17">
        <f t="shared" si="103"/>
        <v>545.57678261648425</v>
      </c>
      <c r="O623" s="12">
        <f t="shared" si="97"/>
        <v>4</v>
      </c>
      <c r="P623" s="17">
        <f t="shared" si="98"/>
        <v>545.57678261648425</v>
      </c>
    </row>
    <row r="624" spans="1:16" x14ac:dyDescent="0.25">
      <c r="A624" s="128"/>
      <c r="B624" s="41">
        <v>22</v>
      </c>
      <c r="C624" s="12">
        <f t="shared" si="106"/>
        <v>17.6205</v>
      </c>
      <c r="D624" s="13">
        <f t="shared" si="107"/>
        <v>2.93</v>
      </c>
      <c r="E624" s="43">
        <f t="shared" si="99"/>
        <v>3.0348974047039747</v>
      </c>
      <c r="F624" s="10">
        <v>8.5</v>
      </c>
      <c r="G624" s="11">
        <f t="shared" si="100"/>
        <v>25.796627939983786</v>
      </c>
      <c r="H624" s="12">
        <v>2</v>
      </c>
      <c r="I624" s="13">
        <v>53.1</v>
      </c>
      <c r="J624" s="14">
        <v>2.6863000000000001</v>
      </c>
      <c r="K624" s="15">
        <f t="shared" si="101"/>
        <v>545.57678261648425</v>
      </c>
      <c r="L624" s="110">
        <v>645.79999999999995</v>
      </c>
      <c r="M624" s="107">
        <f t="shared" si="102"/>
        <v>22</v>
      </c>
      <c r="N624" s="17">
        <f t="shared" si="103"/>
        <v>545.57678261648425</v>
      </c>
      <c r="O624" s="12">
        <f t="shared" si="97"/>
        <v>4</v>
      </c>
      <c r="P624" s="17">
        <f t="shared" si="98"/>
        <v>545.57678261648425</v>
      </c>
    </row>
    <row r="625" spans="1:16" x14ac:dyDescent="0.25">
      <c r="A625" s="128"/>
      <c r="B625" s="41">
        <v>23</v>
      </c>
      <c r="C625" s="12">
        <f t="shared" si="106"/>
        <v>17.6205</v>
      </c>
      <c r="D625" s="13">
        <f t="shared" si="107"/>
        <v>2.93</v>
      </c>
      <c r="E625" s="43">
        <f t="shared" si="99"/>
        <v>3.0348974047039747</v>
      </c>
      <c r="F625" s="10">
        <v>8.5</v>
      </c>
      <c r="G625" s="11">
        <f t="shared" si="100"/>
        <v>25.796627939983786</v>
      </c>
      <c r="H625" s="12">
        <v>2</v>
      </c>
      <c r="I625" s="13">
        <v>53.1</v>
      </c>
      <c r="J625" s="14">
        <v>2.6863000000000001</v>
      </c>
      <c r="K625" s="15">
        <f t="shared" si="101"/>
        <v>545.57678261648425</v>
      </c>
      <c r="L625" s="110">
        <v>674.59</v>
      </c>
      <c r="M625" s="107">
        <f t="shared" si="102"/>
        <v>23</v>
      </c>
      <c r="N625" s="17">
        <f t="shared" si="103"/>
        <v>545.57678261648425</v>
      </c>
      <c r="O625" s="12">
        <f t="shared" si="97"/>
        <v>4</v>
      </c>
      <c r="P625" s="17">
        <f t="shared" si="98"/>
        <v>545.57678261648425</v>
      </c>
    </row>
    <row r="626" spans="1:16" ht="15.75" thickBot="1" x14ac:dyDescent="0.3">
      <c r="A626" s="129"/>
      <c r="B626" s="45">
        <v>24</v>
      </c>
      <c r="C626" s="18">
        <f t="shared" si="106"/>
        <v>17.6205</v>
      </c>
      <c r="D626" s="19">
        <f t="shared" si="107"/>
        <v>2.93</v>
      </c>
      <c r="E626" s="44">
        <f t="shared" si="99"/>
        <v>3.0348974047039747</v>
      </c>
      <c r="F626" s="20">
        <v>8.5</v>
      </c>
      <c r="G626" s="21">
        <f t="shared" si="100"/>
        <v>25.796627939983786</v>
      </c>
      <c r="H626" s="18">
        <v>2</v>
      </c>
      <c r="I626" s="19">
        <v>53.1</v>
      </c>
      <c r="J626" s="22">
        <v>2.6863000000000001</v>
      </c>
      <c r="K626" s="23">
        <f t="shared" si="101"/>
        <v>545.57678261648425</v>
      </c>
      <c r="L626" s="109">
        <v>656.83</v>
      </c>
      <c r="M626" s="106">
        <f t="shared" si="102"/>
        <v>24</v>
      </c>
      <c r="N626" s="25">
        <f t="shared" si="103"/>
        <v>545.57678261648425</v>
      </c>
      <c r="O626" s="18">
        <f t="shared" si="97"/>
        <v>4</v>
      </c>
      <c r="P626" s="25">
        <f t="shared" si="98"/>
        <v>545.57678261648425</v>
      </c>
    </row>
    <row r="627" spans="1:16" x14ac:dyDescent="0.25">
      <c r="A627" s="127">
        <f>A603+1</f>
        <v>42974</v>
      </c>
      <c r="B627" s="30">
        <v>1</v>
      </c>
      <c r="C627" s="31">
        <v>17.6205</v>
      </c>
      <c r="D627" s="32">
        <v>2.93</v>
      </c>
      <c r="E627" s="42">
        <f t="shared" si="99"/>
        <v>3.0348974047039747</v>
      </c>
      <c r="F627" s="33">
        <v>8.5</v>
      </c>
      <c r="G627" s="34">
        <f t="shared" si="100"/>
        <v>25.796627939983786</v>
      </c>
      <c r="H627" s="35">
        <v>2</v>
      </c>
      <c r="I627" s="36">
        <v>53.1</v>
      </c>
      <c r="J627" s="37">
        <v>2.6863000000000001</v>
      </c>
      <c r="K627" s="38">
        <f t="shared" si="101"/>
        <v>545.57678261648425</v>
      </c>
      <c r="L627" s="39">
        <v>474.75</v>
      </c>
      <c r="M627" s="108">
        <f t="shared" si="102"/>
        <v>1</v>
      </c>
      <c r="N627" s="40">
        <f t="shared" si="103"/>
        <v>0</v>
      </c>
      <c r="O627" s="12">
        <f t="shared" ref="O627:O690" si="108">IF(N627&gt;0,4,0)</f>
        <v>0</v>
      </c>
      <c r="P627" s="40">
        <f t="shared" ref="P627:P690" si="109">K627</f>
        <v>545.57678261648425</v>
      </c>
    </row>
    <row r="628" spans="1:16" x14ac:dyDescent="0.25">
      <c r="A628" s="128"/>
      <c r="B628" s="41">
        <v>2</v>
      </c>
      <c r="C628" s="12">
        <f t="shared" ref="C628:C650" si="110">C627</f>
        <v>17.6205</v>
      </c>
      <c r="D628" s="13">
        <f t="shared" ref="D628:D650" si="111">D627</f>
        <v>2.93</v>
      </c>
      <c r="E628" s="43">
        <f t="shared" si="99"/>
        <v>3.0348974047039747</v>
      </c>
      <c r="F628" s="10">
        <v>8.5</v>
      </c>
      <c r="G628" s="11">
        <f t="shared" si="100"/>
        <v>25.796627939983786</v>
      </c>
      <c r="H628" s="12">
        <v>2</v>
      </c>
      <c r="I628" s="13">
        <v>53.1</v>
      </c>
      <c r="J628" s="14">
        <v>2.6863000000000001</v>
      </c>
      <c r="K628" s="15">
        <f t="shared" si="101"/>
        <v>545.57678261648425</v>
      </c>
      <c r="L628" s="16">
        <v>461.12</v>
      </c>
      <c r="M628" s="107">
        <f t="shared" si="102"/>
        <v>2</v>
      </c>
      <c r="N628" s="17">
        <f t="shared" si="103"/>
        <v>0</v>
      </c>
      <c r="O628" s="12">
        <f t="shared" si="108"/>
        <v>0</v>
      </c>
      <c r="P628" s="17">
        <f t="shared" si="109"/>
        <v>545.57678261648425</v>
      </c>
    </row>
    <row r="629" spans="1:16" x14ac:dyDescent="0.25">
      <c r="A629" s="128"/>
      <c r="B629" s="41">
        <v>3</v>
      </c>
      <c r="C629" s="12">
        <f t="shared" si="110"/>
        <v>17.6205</v>
      </c>
      <c r="D629" s="13">
        <f t="shared" si="111"/>
        <v>2.93</v>
      </c>
      <c r="E629" s="43">
        <f t="shared" si="99"/>
        <v>3.0348974047039747</v>
      </c>
      <c r="F629" s="10">
        <v>8.5</v>
      </c>
      <c r="G629" s="11">
        <f t="shared" si="100"/>
        <v>25.796627939983786</v>
      </c>
      <c r="H629" s="12">
        <v>2</v>
      </c>
      <c r="I629" s="13">
        <v>53.1</v>
      </c>
      <c r="J629" s="14">
        <v>2.6863000000000001</v>
      </c>
      <c r="K629" s="15">
        <f t="shared" si="101"/>
        <v>545.57678261648425</v>
      </c>
      <c r="L629" s="16">
        <v>473.93</v>
      </c>
      <c r="M629" s="107">
        <f t="shared" si="102"/>
        <v>3</v>
      </c>
      <c r="N629" s="17">
        <f t="shared" si="103"/>
        <v>0</v>
      </c>
      <c r="O629" s="12">
        <f t="shared" si="108"/>
        <v>0</v>
      </c>
      <c r="P629" s="17">
        <f t="shared" si="109"/>
        <v>545.57678261648425</v>
      </c>
    </row>
    <row r="630" spans="1:16" x14ac:dyDescent="0.25">
      <c r="A630" s="128"/>
      <c r="B630" s="41">
        <v>4</v>
      </c>
      <c r="C630" s="12">
        <f t="shared" si="110"/>
        <v>17.6205</v>
      </c>
      <c r="D630" s="13">
        <f t="shared" si="111"/>
        <v>2.93</v>
      </c>
      <c r="E630" s="43">
        <f t="shared" si="99"/>
        <v>3.0348974047039747</v>
      </c>
      <c r="F630" s="10">
        <v>8.5</v>
      </c>
      <c r="G630" s="11">
        <f t="shared" si="100"/>
        <v>25.796627939983786</v>
      </c>
      <c r="H630" s="12">
        <v>2</v>
      </c>
      <c r="I630" s="13">
        <v>53.1</v>
      </c>
      <c r="J630" s="14">
        <v>2.6863000000000001</v>
      </c>
      <c r="K630" s="15">
        <f t="shared" si="101"/>
        <v>545.57678261648425</v>
      </c>
      <c r="L630" s="16">
        <v>679.3</v>
      </c>
      <c r="M630" s="107">
        <f t="shared" si="102"/>
        <v>4</v>
      </c>
      <c r="N630" s="17">
        <f t="shared" si="103"/>
        <v>545.57678261648425</v>
      </c>
      <c r="O630" s="12">
        <f t="shared" si="108"/>
        <v>4</v>
      </c>
      <c r="P630" s="17">
        <f t="shared" si="109"/>
        <v>545.57678261648425</v>
      </c>
    </row>
    <row r="631" spans="1:16" x14ac:dyDescent="0.25">
      <c r="A631" s="128"/>
      <c r="B631" s="41">
        <v>5</v>
      </c>
      <c r="C631" s="12">
        <f t="shared" si="110"/>
        <v>17.6205</v>
      </c>
      <c r="D631" s="13">
        <f t="shared" si="111"/>
        <v>2.93</v>
      </c>
      <c r="E631" s="43">
        <f t="shared" si="99"/>
        <v>3.0348974047039747</v>
      </c>
      <c r="F631" s="10">
        <v>8.5</v>
      </c>
      <c r="G631" s="11">
        <f t="shared" si="100"/>
        <v>25.796627939983786</v>
      </c>
      <c r="H631" s="12">
        <v>2</v>
      </c>
      <c r="I631" s="13">
        <v>53.1</v>
      </c>
      <c r="J631" s="14">
        <v>2.6863000000000001</v>
      </c>
      <c r="K631" s="15">
        <f t="shared" si="101"/>
        <v>545.57678261648425</v>
      </c>
      <c r="L631" s="16">
        <v>648.35</v>
      </c>
      <c r="M631" s="107">
        <f t="shared" si="102"/>
        <v>5</v>
      </c>
      <c r="N631" s="17">
        <f t="shared" si="103"/>
        <v>545.57678261648425</v>
      </c>
      <c r="O631" s="12">
        <f t="shared" si="108"/>
        <v>4</v>
      </c>
      <c r="P631" s="17">
        <f t="shared" si="109"/>
        <v>545.57678261648425</v>
      </c>
    </row>
    <row r="632" spans="1:16" x14ac:dyDescent="0.25">
      <c r="A632" s="128"/>
      <c r="B632" s="41">
        <v>6</v>
      </c>
      <c r="C632" s="12">
        <f t="shared" si="110"/>
        <v>17.6205</v>
      </c>
      <c r="D632" s="13">
        <f t="shared" si="111"/>
        <v>2.93</v>
      </c>
      <c r="E632" s="43">
        <f t="shared" si="99"/>
        <v>3.0348974047039747</v>
      </c>
      <c r="F632" s="10">
        <v>8.5</v>
      </c>
      <c r="G632" s="11">
        <f t="shared" si="100"/>
        <v>25.796627939983786</v>
      </c>
      <c r="H632" s="12">
        <v>2</v>
      </c>
      <c r="I632" s="13">
        <v>53.1</v>
      </c>
      <c r="J632" s="14">
        <v>2.6863000000000001</v>
      </c>
      <c r="K632" s="15">
        <f t="shared" si="101"/>
        <v>545.57678261648425</v>
      </c>
      <c r="L632" s="16">
        <v>475.76</v>
      </c>
      <c r="M632" s="107">
        <f t="shared" si="102"/>
        <v>6</v>
      </c>
      <c r="N632" s="17">
        <f t="shared" si="103"/>
        <v>0</v>
      </c>
      <c r="O632" s="12">
        <f t="shared" si="108"/>
        <v>0</v>
      </c>
      <c r="P632" s="17">
        <f t="shared" si="109"/>
        <v>545.57678261648425</v>
      </c>
    </row>
    <row r="633" spans="1:16" x14ac:dyDescent="0.25">
      <c r="A633" s="128"/>
      <c r="B633" s="41">
        <v>7</v>
      </c>
      <c r="C633" s="12">
        <f t="shared" si="110"/>
        <v>17.6205</v>
      </c>
      <c r="D633" s="13">
        <f t="shared" si="111"/>
        <v>2.93</v>
      </c>
      <c r="E633" s="43">
        <f t="shared" si="99"/>
        <v>3.0348974047039747</v>
      </c>
      <c r="F633" s="10">
        <v>8.5</v>
      </c>
      <c r="G633" s="11">
        <f t="shared" si="100"/>
        <v>25.796627939983786</v>
      </c>
      <c r="H633" s="12">
        <v>2</v>
      </c>
      <c r="I633" s="13">
        <v>53.1</v>
      </c>
      <c r="J633" s="14">
        <v>2.6863000000000001</v>
      </c>
      <c r="K633" s="15">
        <f t="shared" si="101"/>
        <v>545.57678261648425</v>
      </c>
      <c r="L633" s="16">
        <v>410.03</v>
      </c>
      <c r="M633" s="107">
        <f t="shared" si="102"/>
        <v>7</v>
      </c>
      <c r="N633" s="17">
        <f t="shared" si="103"/>
        <v>0</v>
      </c>
      <c r="O633" s="12">
        <f t="shared" si="108"/>
        <v>0</v>
      </c>
      <c r="P633" s="17">
        <f t="shared" si="109"/>
        <v>545.57678261648425</v>
      </c>
    </row>
    <row r="634" spans="1:16" x14ac:dyDescent="0.25">
      <c r="A634" s="128"/>
      <c r="B634" s="41">
        <v>8</v>
      </c>
      <c r="C634" s="12">
        <f t="shared" si="110"/>
        <v>17.6205</v>
      </c>
      <c r="D634" s="13">
        <f t="shared" si="111"/>
        <v>2.93</v>
      </c>
      <c r="E634" s="43">
        <f t="shared" si="99"/>
        <v>3.0348974047039747</v>
      </c>
      <c r="F634" s="10">
        <v>8.5</v>
      </c>
      <c r="G634" s="11">
        <f t="shared" si="100"/>
        <v>25.796627939983786</v>
      </c>
      <c r="H634" s="12">
        <v>2</v>
      </c>
      <c r="I634" s="13">
        <v>53.1</v>
      </c>
      <c r="J634" s="14">
        <v>2.6863000000000001</v>
      </c>
      <c r="K634" s="15">
        <f t="shared" si="101"/>
        <v>545.57678261648425</v>
      </c>
      <c r="L634" s="16">
        <v>466.33</v>
      </c>
      <c r="M634" s="107">
        <f t="shared" si="102"/>
        <v>8</v>
      </c>
      <c r="N634" s="17">
        <f t="shared" si="103"/>
        <v>0</v>
      </c>
      <c r="O634" s="12">
        <f t="shared" si="108"/>
        <v>0</v>
      </c>
      <c r="P634" s="17">
        <f t="shared" si="109"/>
        <v>545.57678261648425</v>
      </c>
    </row>
    <row r="635" spans="1:16" x14ac:dyDescent="0.25">
      <c r="A635" s="128"/>
      <c r="B635" s="41">
        <v>9</v>
      </c>
      <c r="C635" s="12">
        <f t="shared" si="110"/>
        <v>17.6205</v>
      </c>
      <c r="D635" s="13">
        <f t="shared" si="111"/>
        <v>2.93</v>
      </c>
      <c r="E635" s="43">
        <f t="shared" si="99"/>
        <v>3.0348974047039747</v>
      </c>
      <c r="F635" s="10">
        <v>8.5</v>
      </c>
      <c r="G635" s="11">
        <f t="shared" si="100"/>
        <v>25.796627939983786</v>
      </c>
      <c r="H635" s="12">
        <v>2</v>
      </c>
      <c r="I635" s="13">
        <v>53.1</v>
      </c>
      <c r="J635" s="14">
        <v>2.6863000000000001</v>
      </c>
      <c r="K635" s="15">
        <f t="shared" si="101"/>
        <v>545.57678261648425</v>
      </c>
      <c r="L635" s="16">
        <v>469.24</v>
      </c>
      <c r="M635" s="107">
        <f t="shared" si="102"/>
        <v>9</v>
      </c>
      <c r="N635" s="17">
        <f t="shared" si="103"/>
        <v>0</v>
      </c>
      <c r="O635" s="12">
        <f t="shared" si="108"/>
        <v>0</v>
      </c>
      <c r="P635" s="17">
        <f t="shared" si="109"/>
        <v>545.57678261648425</v>
      </c>
    </row>
    <row r="636" spans="1:16" x14ac:dyDescent="0.25">
      <c r="A636" s="128"/>
      <c r="B636" s="41">
        <v>10</v>
      </c>
      <c r="C636" s="12">
        <f t="shared" si="110"/>
        <v>17.6205</v>
      </c>
      <c r="D636" s="13">
        <f t="shared" si="111"/>
        <v>2.93</v>
      </c>
      <c r="E636" s="43">
        <f t="shared" si="99"/>
        <v>3.0348974047039747</v>
      </c>
      <c r="F636" s="10">
        <v>8.5</v>
      </c>
      <c r="G636" s="11">
        <f t="shared" si="100"/>
        <v>25.796627939983786</v>
      </c>
      <c r="H636" s="12">
        <v>2</v>
      </c>
      <c r="I636" s="13">
        <v>53.1</v>
      </c>
      <c r="J636" s="14">
        <v>2.6863000000000001</v>
      </c>
      <c r="K636" s="15">
        <f t="shared" si="101"/>
        <v>545.57678261648425</v>
      </c>
      <c r="L636" s="16">
        <v>461.25</v>
      </c>
      <c r="M636" s="107">
        <f t="shared" si="102"/>
        <v>10</v>
      </c>
      <c r="N636" s="17">
        <f t="shared" si="103"/>
        <v>0</v>
      </c>
      <c r="O636" s="12">
        <f t="shared" si="108"/>
        <v>0</v>
      </c>
      <c r="P636" s="17">
        <f t="shared" si="109"/>
        <v>545.57678261648425</v>
      </c>
    </row>
    <row r="637" spans="1:16" x14ac:dyDescent="0.25">
      <c r="A637" s="128"/>
      <c r="B637" s="41">
        <v>11</v>
      </c>
      <c r="C637" s="12">
        <f t="shared" si="110"/>
        <v>17.6205</v>
      </c>
      <c r="D637" s="13">
        <f t="shared" si="111"/>
        <v>2.93</v>
      </c>
      <c r="E637" s="43">
        <f t="shared" si="99"/>
        <v>3.0348974047039747</v>
      </c>
      <c r="F637" s="10">
        <v>8.5</v>
      </c>
      <c r="G637" s="11">
        <f t="shared" si="100"/>
        <v>25.796627939983786</v>
      </c>
      <c r="H637" s="12">
        <v>2</v>
      </c>
      <c r="I637" s="13">
        <v>53.1</v>
      </c>
      <c r="J637" s="14">
        <v>2.6863000000000001</v>
      </c>
      <c r="K637" s="15">
        <f t="shared" si="101"/>
        <v>545.57678261648425</v>
      </c>
      <c r="L637" s="16">
        <v>480.76</v>
      </c>
      <c r="M637" s="107">
        <f t="shared" si="102"/>
        <v>11</v>
      </c>
      <c r="N637" s="17">
        <f t="shared" si="103"/>
        <v>0</v>
      </c>
      <c r="O637" s="12">
        <f t="shared" si="108"/>
        <v>0</v>
      </c>
      <c r="P637" s="17">
        <f t="shared" si="109"/>
        <v>545.57678261648425</v>
      </c>
    </row>
    <row r="638" spans="1:16" x14ac:dyDescent="0.25">
      <c r="A638" s="128"/>
      <c r="B638" s="41">
        <v>12</v>
      </c>
      <c r="C638" s="12">
        <f t="shared" si="110"/>
        <v>17.6205</v>
      </c>
      <c r="D638" s="13">
        <f t="shared" si="111"/>
        <v>2.93</v>
      </c>
      <c r="E638" s="43">
        <f t="shared" si="99"/>
        <v>3.0348974047039747</v>
      </c>
      <c r="F638" s="10">
        <v>8.5</v>
      </c>
      <c r="G638" s="11">
        <f t="shared" si="100"/>
        <v>25.796627939983786</v>
      </c>
      <c r="H638" s="12">
        <v>2</v>
      </c>
      <c r="I638" s="13">
        <v>53.1</v>
      </c>
      <c r="J638" s="14">
        <v>2.6863000000000001</v>
      </c>
      <c r="K638" s="15">
        <f t="shared" si="101"/>
        <v>545.57678261648425</v>
      </c>
      <c r="L638" s="16">
        <v>695.56</v>
      </c>
      <c r="M638" s="107">
        <f t="shared" si="102"/>
        <v>12</v>
      </c>
      <c r="N638" s="17">
        <f t="shared" si="103"/>
        <v>545.57678261648425</v>
      </c>
      <c r="O638" s="12">
        <f t="shared" si="108"/>
        <v>4</v>
      </c>
      <c r="P638" s="17">
        <f t="shared" si="109"/>
        <v>545.57678261648425</v>
      </c>
    </row>
    <row r="639" spans="1:16" x14ac:dyDescent="0.25">
      <c r="A639" s="128"/>
      <c r="B639" s="41">
        <v>13</v>
      </c>
      <c r="C639" s="12">
        <f t="shared" si="110"/>
        <v>17.6205</v>
      </c>
      <c r="D639" s="13">
        <f t="shared" si="111"/>
        <v>2.93</v>
      </c>
      <c r="E639" s="43">
        <f t="shared" si="99"/>
        <v>3.0348974047039747</v>
      </c>
      <c r="F639" s="10">
        <v>8.5</v>
      </c>
      <c r="G639" s="11">
        <f t="shared" si="100"/>
        <v>25.796627939983786</v>
      </c>
      <c r="H639" s="12">
        <v>2</v>
      </c>
      <c r="I639" s="13">
        <v>53.1</v>
      </c>
      <c r="J639" s="14">
        <v>2.6863000000000001</v>
      </c>
      <c r="K639" s="15">
        <f t="shared" si="101"/>
        <v>545.57678261648425</v>
      </c>
      <c r="L639" s="16">
        <v>644.92999999999995</v>
      </c>
      <c r="M639" s="107">
        <f t="shared" si="102"/>
        <v>13</v>
      </c>
      <c r="N639" s="17">
        <f t="shared" si="103"/>
        <v>545.57678261648425</v>
      </c>
      <c r="O639" s="12">
        <f t="shared" si="108"/>
        <v>4</v>
      </c>
      <c r="P639" s="17">
        <f t="shared" si="109"/>
        <v>545.57678261648425</v>
      </c>
    </row>
    <row r="640" spans="1:16" x14ac:dyDescent="0.25">
      <c r="A640" s="128"/>
      <c r="B640" s="41">
        <v>14</v>
      </c>
      <c r="C640" s="12">
        <f t="shared" si="110"/>
        <v>17.6205</v>
      </c>
      <c r="D640" s="13">
        <f t="shared" si="111"/>
        <v>2.93</v>
      </c>
      <c r="E640" s="43">
        <f t="shared" si="99"/>
        <v>3.0348974047039747</v>
      </c>
      <c r="F640" s="10">
        <v>8.5</v>
      </c>
      <c r="G640" s="11">
        <f t="shared" si="100"/>
        <v>25.796627939983786</v>
      </c>
      <c r="H640" s="12">
        <v>2</v>
      </c>
      <c r="I640" s="13">
        <v>53.1</v>
      </c>
      <c r="J640" s="14">
        <v>2.6863000000000001</v>
      </c>
      <c r="K640" s="15">
        <f t="shared" si="101"/>
        <v>545.57678261648425</v>
      </c>
      <c r="L640" s="16">
        <v>689.05</v>
      </c>
      <c r="M640" s="107">
        <f t="shared" si="102"/>
        <v>14</v>
      </c>
      <c r="N640" s="17">
        <f t="shared" si="103"/>
        <v>545.57678261648425</v>
      </c>
      <c r="O640" s="12">
        <f t="shared" si="108"/>
        <v>4</v>
      </c>
      <c r="P640" s="17">
        <f t="shared" si="109"/>
        <v>545.57678261648425</v>
      </c>
    </row>
    <row r="641" spans="1:16" x14ac:dyDescent="0.25">
      <c r="A641" s="128"/>
      <c r="B641" s="41">
        <v>15</v>
      </c>
      <c r="C641" s="12">
        <f t="shared" si="110"/>
        <v>17.6205</v>
      </c>
      <c r="D641" s="13">
        <f t="shared" si="111"/>
        <v>2.93</v>
      </c>
      <c r="E641" s="43">
        <f t="shared" si="99"/>
        <v>3.0348974047039747</v>
      </c>
      <c r="F641" s="10">
        <v>8.5</v>
      </c>
      <c r="G641" s="11">
        <f t="shared" si="100"/>
        <v>25.796627939983786</v>
      </c>
      <c r="H641" s="12">
        <v>2</v>
      </c>
      <c r="I641" s="13">
        <v>53.1</v>
      </c>
      <c r="J641" s="14">
        <v>2.6863000000000001</v>
      </c>
      <c r="K641" s="15">
        <f t="shared" si="101"/>
        <v>545.57678261648425</v>
      </c>
      <c r="L641" s="16">
        <v>698.23</v>
      </c>
      <c r="M641" s="107">
        <f t="shared" si="102"/>
        <v>15</v>
      </c>
      <c r="N641" s="17">
        <f t="shared" si="103"/>
        <v>545.57678261648425</v>
      </c>
      <c r="O641" s="12">
        <f t="shared" si="108"/>
        <v>4</v>
      </c>
      <c r="P641" s="17">
        <f t="shared" si="109"/>
        <v>545.57678261648425</v>
      </c>
    </row>
    <row r="642" spans="1:16" x14ac:dyDescent="0.25">
      <c r="A642" s="128"/>
      <c r="B642" s="41">
        <v>16</v>
      </c>
      <c r="C642" s="12">
        <f t="shared" si="110"/>
        <v>17.6205</v>
      </c>
      <c r="D642" s="13">
        <f t="shared" si="111"/>
        <v>2.93</v>
      </c>
      <c r="E642" s="43">
        <f t="shared" si="99"/>
        <v>3.0348974047039747</v>
      </c>
      <c r="F642" s="10">
        <v>8.5</v>
      </c>
      <c r="G642" s="11">
        <f t="shared" si="100"/>
        <v>25.796627939983786</v>
      </c>
      <c r="H642" s="12">
        <v>2</v>
      </c>
      <c r="I642" s="13">
        <v>53.1</v>
      </c>
      <c r="J642" s="14">
        <v>2.6863000000000001</v>
      </c>
      <c r="K642" s="15">
        <f t="shared" si="101"/>
        <v>545.57678261648425</v>
      </c>
      <c r="L642" s="16">
        <v>714.09</v>
      </c>
      <c r="M642" s="107">
        <f t="shared" si="102"/>
        <v>16</v>
      </c>
      <c r="N642" s="17">
        <f t="shared" si="103"/>
        <v>545.57678261648425</v>
      </c>
      <c r="O642" s="12">
        <f t="shared" si="108"/>
        <v>4</v>
      </c>
      <c r="P642" s="17">
        <f t="shared" si="109"/>
        <v>545.57678261648425</v>
      </c>
    </row>
    <row r="643" spans="1:16" x14ac:dyDescent="0.25">
      <c r="A643" s="128"/>
      <c r="B643" s="41">
        <v>17</v>
      </c>
      <c r="C643" s="12">
        <f t="shared" si="110"/>
        <v>17.6205</v>
      </c>
      <c r="D643" s="13">
        <f t="shared" si="111"/>
        <v>2.93</v>
      </c>
      <c r="E643" s="43">
        <f t="shared" ref="E643:E706" si="112">(D643*102%)+0.0059+(D643/(1-1.36%)-D643)</f>
        <v>3.0348974047039747</v>
      </c>
      <c r="F643" s="10">
        <v>8.5</v>
      </c>
      <c r="G643" s="11">
        <f t="shared" ref="G643:G706" si="113">F643*E643</f>
        <v>25.796627939983786</v>
      </c>
      <c r="H643" s="12">
        <v>2</v>
      </c>
      <c r="I643" s="13">
        <v>53.1</v>
      </c>
      <c r="J643" s="14">
        <v>2.6863000000000001</v>
      </c>
      <c r="K643" s="15">
        <f t="shared" ref="K643:K706" si="114">(G643+H643)*C643+I643+J643</f>
        <v>545.57678261648425</v>
      </c>
      <c r="L643" s="16">
        <v>708.28</v>
      </c>
      <c r="M643" s="107">
        <f t="shared" ref="M643:M706" si="115">B643</f>
        <v>17</v>
      </c>
      <c r="N643" s="17">
        <f t="shared" ref="N643:N706" si="116">IF(L643&lt;K643,0,K643)</f>
        <v>545.57678261648425</v>
      </c>
      <c r="O643" s="12">
        <f t="shared" si="108"/>
        <v>4</v>
      </c>
      <c r="P643" s="17">
        <f t="shared" si="109"/>
        <v>545.57678261648425</v>
      </c>
    </row>
    <row r="644" spans="1:16" x14ac:dyDescent="0.25">
      <c r="A644" s="128"/>
      <c r="B644" s="41">
        <v>18</v>
      </c>
      <c r="C644" s="12">
        <f t="shared" si="110"/>
        <v>17.6205</v>
      </c>
      <c r="D644" s="13">
        <f t="shared" si="111"/>
        <v>2.93</v>
      </c>
      <c r="E644" s="43">
        <f t="shared" si="112"/>
        <v>3.0348974047039747</v>
      </c>
      <c r="F644" s="10">
        <v>8.5</v>
      </c>
      <c r="G644" s="11">
        <f t="shared" si="113"/>
        <v>25.796627939983786</v>
      </c>
      <c r="H644" s="12">
        <v>2</v>
      </c>
      <c r="I644" s="13">
        <v>53.1</v>
      </c>
      <c r="J644" s="14">
        <v>2.6863000000000001</v>
      </c>
      <c r="K644" s="15">
        <f t="shared" si="114"/>
        <v>545.57678261648425</v>
      </c>
      <c r="L644" s="16">
        <v>705.52</v>
      </c>
      <c r="M644" s="107">
        <f t="shared" si="115"/>
        <v>18</v>
      </c>
      <c r="N644" s="17">
        <f t="shared" si="116"/>
        <v>545.57678261648425</v>
      </c>
      <c r="O644" s="12">
        <f t="shared" si="108"/>
        <v>4</v>
      </c>
      <c r="P644" s="17">
        <f t="shared" si="109"/>
        <v>545.57678261648425</v>
      </c>
    </row>
    <row r="645" spans="1:16" x14ac:dyDescent="0.25">
      <c r="A645" s="128"/>
      <c r="B645" s="41">
        <v>19</v>
      </c>
      <c r="C645" s="12">
        <f t="shared" si="110"/>
        <v>17.6205</v>
      </c>
      <c r="D645" s="13">
        <f t="shared" si="111"/>
        <v>2.93</v>
      </c>
      <c r="E645" s="43">
        <f t="shared" si="112"/>
        <v>3.0348974047039747</v>
      </c>
      <c r="F645" s="10">
        <v>8.5</v>
      </c>
      <c r="G645" s="11">
        <f t="shared" si="113"/>
        <v>25.796627939983786</v>
      </c>
      <c r="H645" s="12">
        <v>2</v>
      </c>
      <c r="I645" s="13">
        <v>53.1</v>
      </c>
      <c r="J645" s="14">
        <v>2.6863000000000001</v>
      </c>
      <c r="K645" s="15">
        <f t="shared" si="114"/>
        <v>545.57678261648425</v>
      </c>
      <c r="L645" s="16">
        <v>682.78</v>
      </c>
      <c r="M645" s="107">
        <f t="shared" si="115"/>
        <v>19</v>
      </c>
      <c r="N645" s="17">
        <f t="shared" si="116"/>
        <v>545.57678261648425</v>
      </c>
      <c r="O645" s="12">
        <f t="shared" si="108"/>
        <v>4</v>
      </c>
      <c r="P645" s="17">
        <f t="shared" si="109"/>
        <v>545.57678261648425</v>
      </c>
    </row>
    <row r="646" spans="1:16" x14ac:dyDescent="0.25">
      <c r="A646" s="128"/>
      <c r="B646" s="41">
        <v>20</v>
      </c>
      <c r="C646" s="12">
        <f t="shared" si="110"/>
        <v>17.6205</v>
      </c>
      <c r="D646" s="13">
        <f t="shared" si="111"/>
        <v>2.93</v>
      </c>
      <c r="E646" s="43">
        <f t="shared" si="112"/>
        <v>3.0348974047039747</v>
      </c>
      <c r="F646" s="10">
        <v>8.5</v>
      </c>
      <c r="G646" s="11">
        <f t="shared" si="113"/>
        <v>25.796627939983786</v>
      </c>
      <c r="H646" s="12">
        <v>2</v>
      </c>
      <c r="I646" s="13">
        <v>53.1</v>
      </c>
      <c r="J646" s="14">
        <v>2.6863000000000001</v>
      </c>
      <c r="K646" s="15">
        <f t="shared" si="114"/>
        <v>545.57678261648425</v>
      </c>
      <c r="L646" s="16">
        <v>697.63</v>
      </c>
      <c r="M646" s="107">
        <f t="shared" si="115"/>
        <v>20</v>
      </c>
      <c r="N646" s="17">
        <f t="shared" si="116"/>
        <v>545.57678261648425</v>
      </c>
      <c r="O646" s="12">
        <f t="shared" si="108"/>
        <v>4</v>
      </c>
      <c r="P646" s="17">
        <f t="shared" si="109"/>
        <v>545.57678261648425</v>
      </c>
    </row>
    <row r="647" spans="1:16" x14ac:dyDescent="0.25">
      <c r="A647" s="128"/>
      <c r="B647" s="41">
        <v>21</v>
      </c>
      <c r="C647" s="12">
        <f t="shared" si="110"/>
        <v>17.6205</v>
      </c>
      <c r="D647" s="13">
        <f t="shared" si="111"/>
        <v>2.93</v>
      </c>
      <c r="E647" s="43">
        <f t="shared" si="112"/>
        <v>3.0348974047039747</v>
      </c>
      <c r="F647" s="10">
        <v>8.5</v>
      </c>
      <c r="G647" s="11">
        <f t="shared" si="113"/>
        <v>25.796627939983786</v>
      </c>
      <c r="H647" s="12">
        <v>2</v>
      </c>
      <c r="I647" s="13">
        <v>53.1</v>
      </c>
      <c r="J647" s="14">
        <v>2.6863000000000001</v>
      </c>
      <c r="K647" s="15">
        <f t="shared" si="114"/>
        <v>545.57678261648425</v>
      </c>
      <c r="L647" s="16">
        <v>716.53</v>
      </c>
      <c r="M647" s="107">
        <f t="shared" si="115"/>
        <v>21</v>
      </c>
      <c r="N647" s="17">
        <f t="shared" si="116"/>
        <v>545.57678261648425</v>
      </c>
      <c r="O647" s="12">
        <f t="shared" si="108"/>
        <v>4</v>
      </c>
      <c r="P647" s="17">
        <f t="shared" si="109"/>
        <v>545.57678261648425</v>
      </c>
    </row>
    <row r="648" spans="1:16" x14ac:dyDescent="0.25">
      <c r="A648" s="128"/>
      <c r="B648" s="41">
        <v>22</v>
      </c>
      <c r="C648" s="12">
        <f t="shared" si="110"/>
        <v>17.6205</v>
      </c>
      <c r="D648" s="13">
        <f t="shared" si="111"/>
        <v>2.93</v>
      </c>
      <c r="E648" s="43">
        <f t="shared" si="112"/>
        <v>3.0348974047039747</v>
      </c>
      <c r="F648" s="10">
        <v>8.5</v>
      </c>
      <c r="G648" s="11">
        <f t="shared" si="113"/>
        <v>25.796627939983786</v>
      </c>
      <c r="H648" s="12">
        <v>2</v>
      </c>
      <c r="I648" s="13">
        <v>53.1</v>
      </c>
      <c r="J648" s="14">
        <v>2.6863000000000001</v>
      </c>
      <c r="K648" s="15">
        <f t="shared" si="114"/>
        <v>545.57678261648425</v>
      </c>
      <c r="L648" s="16">
        <v>700.01</v>
      </c>
      <c r="M648" s="107">
        <f t="shared" si="115"/>
        <v>22</v>
      </c>
      <c r="N648" s="17">
        <f t="shared" si="116"/>
        <v>545.57678261648425</v>
      </c>
      <c r="O648" s="12">
        <f t="shared" si="108"/>
        <v>4</v>
      </c>
      <c r="P648" s="17">
        <f t="shared" si="109"/>
        <v>545.57678261648425</v>
      </c>
    </row>
    <row r="649" spans="1:16" x14ac:dyDescent="0.25">
      <c r="A649" s="128"/>
      <c r="B649" s="41">
        <v>23</v>
      </c>
      <c r="C649" s="12">
        <f t="shared" si="110"/>
        <v>17.6205</v>
      </c>
      <c r="D649" s="13">
        <f t="shared" si="111"/>
        <v>2.93</v>
      </c>
      <c r="E649" s="43">
        <f t="shared" si="112"/>
        <v>3.0348974047039747</v>
      </c>
      <c r="F649" s="10">
        <v>8.5</v>
      </c>
      <c r="G649" s="11">
        <f t="shared" si="113"/>
        <v>25.796627939983786</v>
      </c>
      <c r="H649" s="12">
        <v>2</v>
      </c>
      <c r="I649" s="13">
        <v>53.1</v>
      </c>
      <c r="J649" s="14">
        <v>2.6863000000000001</v>
      </c>
      <c r="K649" s="15">
        <f t="shared" si="114"/>
        <v>545.57678261648425</v>
      </c>
      <c r="L649" s="16">
        <v>702.83</v>
      </c>
      <c r="M649" s="107">
        <f t="shared" si="115"/>
        <v>23</v>
      </c>
      <c r="N649" s="17">
        <f t="shared" si="116"/>
        <v>545.57678261648425</v>
      </c>
      <c r="O649" s="12">
        <f t="shared" si="108"/>
        <v>4</v>
      </c>
      <c r="P649" s="17">
        <f t="shared" si="109"/>
        <v>545.57678261648425</v>
      </c>
    </row>
    <row r="650" spans="1:16" ht="15.75" thickBot="1" x14ac:dyDescent="0.3">
      <c r="A650" s="129"/>
      <c r="B650" s="45">
        <v>24</v>
      </c>
      <c r="C650" s="18">
        <f t="shared" si="110"/>
        <v>17.6205</v>
      </c>
      <c r="D650" s="19">
        <f t="shared" si="111"/>
        <v>2.93</v>
      </c>
      <c r="E650" s="44">
        <f t="shared" si="112"/>
        <v>3.0348974047039747</v>
      </c>
      <c r="F650" s="20">
        <v>8.5</v>
      </c>
      <c r="G650" s="21">
        <f t="shared" si="113"/>
        <v>25.796627939983786</v>
      </c>
      <c r="H650" s="18">
        <v>2</v>
      </c>
      <c r="I650" s="19">
        <v>53.1</v>
      </c>
      <c r="J650" s="22">
        <v>2.6863000000000001</v>
      </c>
      <c r="K650" s="23">
        <f t="shared" si="114"/>
        <v>545.57678261648425</v>
      </c>
      <c r="L650" s="24">
        <v>706.87</v>
      </c>
      <c r="M650" s="106">
        <f t="shared" si="115"/>
        <v>24</v>
      </c>
      <c r="N650" s="25">
        <f t="shared" si="116"/>
        <v>545.57678261648425</v>
      </c>
      <c r="O650" s="18">
        <f t="shared" si="108"/>
        <v>4</v>
      </c>
      <c r="P650" s="25">
        <f t="shared" si="109"/>
        <v>545.57678261648425</v>
      </c>
    </row>
    <row r="651" spans="1:16" x14ac:dyDescent="0.25">
      <c r="A651" s="127">
        <f>A627+1</f>
        <v>42975</v>
      </c>
      <c r="B651" s="30">
        <v>1</v>
      </c>
      <c r="C651" s="31">
        <v>17.6205</v>
      </c>
      <c r="D651" s="32">
        <v>2.93</v>
      </c>
      <c r="E651" s="42">
        <f t="shared" si="112"/>
        <v>3.0348974047039747</v>
      </c>
      <c r="F651" s="33">
        <v>8.5</v>
      </c>
      <c r="G651" s="34">
        <f t="shared" si="113"/>
        <v>25.796627939983786</v>
      </c>
      <c r="H651" s="35">
        <v>2</v>
      </c>
      <c r="I651" s="36">
        <v>53.1</v>
      </c>
      <c r="J651" s="37">
        <v>2.6863000000000001</v>
      </c>
      <c r="K651" s="38">
        <f t="shared" si="114"/>
        <v>545.57678261648425</v>
      </c>
      <c r="L651" s="39">
        <v>502.76</v>
      </c>
      <c r="M651" s="108">
        <f t="shared" si="115"/>
        <v>1</v>
      </c>
      <c r="N651" s="40">
        <f t="shared" si="116"/>
        <v>0</v>
      </c>
      <c r="O651" s="12">
        <f t="shared" si="108"/>
        <v>0</v>
      </c>
      <c r="P651" s="40">
        <f t="shared" si="109"/>
        <v>545.57678261648425</v>
      </c>
    </row>
    <row r="652" spans="1:16" x14ac:dyDescent="0.25">
      <c r="A652" s="128"/>
      <c r="B652" s="41">
        <v>2</v>
      </c>
      <c r="C652" s="12">
        <f t="shared" ref="C652:C674" si="117">C651</f>
        <v>17.6205</v>
      </c>
      <c r="D652" s="13">
        <f t="shared" ref="D652:D674" si="118">D651</f>
        <v>2.93</v>
      </c>
      <c r="E652" s="43">
        <f t="shared" si="112"/>
        <v>3.0348974047039747</v>
      </c>
      <c r="F652" s="10">
        <v>8.5</v>
      </c>
      <c r="G652" s="11">
        <f t="shared" si="113"/>
        <v>25.796627939983786</v>
      </c>
      <c r="H652" s="12">
        <v>2</v>
      </c>
      <c r="I652" s="13">
        <v>53.1</v>
      </c>
      <c r="J652" s="14">
        <v>2.6863000000000001</v>
      </c>
      <c r="K652" s="15">
        <f t="shared" si="114"/>
        <v>545.57678261648425</v>
      </c>
      <c r="L652" s="16">
        <v>469.65</v>
      </c>
      <c r="M652" s="107">
        <f t="shared" si="115"/>
        <v>2</v>
      </c>
      <c r="N652" s="17">
        <f t="shared" si="116"/>
        <v>0</v>
      </c>
      <c r="O652" s="12">
        <f t="shared" si="108"/>
        <v>0</v>
      </c>
      <c r="P652" s="17">
        <f t="shared" si="109"/>
        <v>545.57678261648425</v>
      </c>
    </row>
    <row r="653" spans="1:16" x14ac:dyDescent="0.25">
      <c r="A653" s="128"/>
      <c r="B653" s="41">
        <v>3</v>
      </c>
      <c r="C653" s="12">
        <f t="shared" si="117"/>
        <v>17.6205</v>
      </c>
      <c r="D653" s="13">
        <f t="shared" si="118"/>
        <v>2.93</v>
      </c>
      <c r="E653" s="43">
        <f t="shared" si="112"/>
        <v>3.0348974047039747</v>
      </c>
      <c r="F653" s="10">
        <v>8.5</v>
      </c>
      <c r="G653" s="11">
        <f t="shared" si="113"/>
        <v>25.796627939983786</v>
      </c>
      <c r="H653" s="12">
        <v>2</v>
      </c>
      <c r="I653" s="13">
        <v>53.1</v>
      </c>
      <c r="J653" s="14">
        <v>2.6863000000000001</v>
      </c>
      <c r="K653" s="15">
        <f t="shared" si="114"/>
        <v>545.57678261648425</v>
      </c>
      <c r="L653" s="16">
        <v>461.18</v>
      </c>
      <c r="M653" s="107">
        <f t="shared" si="115"/>
        <v>3</v>
      </c>
      <c r="N653" s="17">
        <f t="shared" si="116"/>
        <v>0</v>
      </c>
      <c r="O653" s="12">
        <f t="shared" si="108"/>
        <v>0</v>
      </c>
      <c r="P653" s="17">
        <f t="shared" si="109"/>
        <v>545.57678261648425</v>
      </c>
    </row>
    <row r="654" spans="1:16" x14ac:dyDescent="0.25">
      <c r="A654" s="128"/>
      <c r="B654" s="41">
        <v>4</v>
      </c>
      <c r="C654" s="12">
        <f t="shared" si="117"/>
        <v>17.6205</v>
      </c>
      <c r="D654" s="13">
        <f t="shared" si="118"/>
        <v>2.93</v>
      </c>
      <c r="E654" s="43">
        <f t="shared" si="112"/>
        <v>3.0348974047039747</v>
      </c>
      <c r="F654" s="10">
        <v>8.5</v>
      </c>
      <c r="G654" s="11">
        <f t="shared" si="113"/>
        <v>25.796627939983786</v>
      </c>
      <c r="H654" s="12">
        <v>2</v>
      </c>
      <c r="I654" s="13">
        <v>53.1</v>
      </c>
      <c r="J654" s="14">
        <v>2.6863000000000001</v>
      </c>
      <c r="K654" s="15">
        <f t="shared" si="114"/>
        <v>545.57678261648425</v>
      </c>
      <c r="L654" s="16">
        <v>410.66</v>
      </c>
      <c r="M654" s="107">
        <f t="shared" si="115"/>
        <v>4</v>
      </c>
      <c r="N654" s="17">
        <f t="shared" si="116"/>
        <v>0</v>
      </c>
      <c r="O654" s="12">
        <f t="shared" si="108"/>
        <v>0</v>
      </c>
      <c r="P654" s="17">
        <f t="shared" si="109"/>
        <v>545.57678261648425</v>
      </c>
    </row>
    <row r="655" spans="1:16" x14ac:dyDescent="0.25">
      <c r="A655" s="128"/>
      <c r="B655" s="41">
        <v>5</v>
      </c>
      <c r="C655" s="12">
        <f t="shared" si="117"/>
        <v>17.6205</v>
      </c>
      <c r="D655" s="13">
        <f t="shared" si="118"/>
        <v>2.93</v>
      </c>
      <c r="E655" s="43">
        <f t="shared" si="112"/>
        <v>3.0348974047039747</v>
      </c>
      <c r="F655" s="10">
        <v>8.5</v>
      </c>
      <c r="G655" s="11">
        <f t="shared" si="113"/>
        <v>25.796627939983786</v>
      </c>
      <c r="H655" s="12">
        <v>2</v>
      </c>
      <c r="I655" s="13">
        <v>53.1</v>
      </c>
      <c r="J655" s="14">
        <v>2.6863000000000001</v>
      </c>
      <c r="K655" s="15">
        <f t="shared" si="114"/>
        <v>545.57678261648425</v>
      </c>
      <c r="L655" s="16">
        <v>410.3</v>
      </c>
      <c r="M655" s="107">
        <f t="shared" si="115"/>
        <v>5</v>
      </c>
      <c r="N655" s="17">
        <f t="shared" si="116"/>
        <v>0</v>
      </c>
      <c r="O655" s="12">
        <f t="shared" si="108"/>
        <v>0</v>
      </c>
      <c r="P655" s="17">
        <f t="shared" si="109"/>
        <v>545.57678261648425</v>
      </c>
    </row>
    <row r="656" spans="1:16" x14ac:dyDescent="0.25">
      <c r="A656" s="128"/>
      <c r="B656" s="41">
        <v>6</v>
      </c>
      <c r="C656" s="12">
        <f t="shared" si="117"/>
        <v>17.6205</v>
      </c>
      <c r="D656" s="13">
        <f t="shared" si="118"/>
        <v>2.93</v>
      </c>
      <c r="E656" s="43">
        <f t="shared" si="112"/>
        <v>3.0348974047039747</v>
      </c>
      <c r="F656" s="10">
        <v>8.5</v>
      </c>
      <c r="G656" s="11">
        <f t="shared" si="113"/>
        <v>25.796627939983786</v>
      </c>
      <c r="H656" s="12">
        <v>2</v>
      </c>
      <c r="I656" s="13">
        <v>53.1</v>
      </c>
      <c r="J656" s="14">
        <v>2.6863000000000001</v>
      </c>
      <c r="K656" s="15">
        <f t="shared" si="114"/>
        <v>545.57678261648425</v>
      </c>
      <c r="L656" s="16">
        <v>411.82</v>
      </c>
      <c r="M656" s="107">
        <f t="shared" si="115"/>
        <v>6</v>
      </c>
      <c r="N656" s="17">
        <f t="shared" si="116"/>
        <v>0</v>
      </c>
      <c r="O656" s="12">
        <f t="shared" si="108"/>
        <v>0</v>
      </c>
      <c r="P656" s="17">
        <f t="shared" si="109"/>
        <v>545.57678261648425</v>
      </c>
    </row>
    <row r="657" spans="1:16" x14ac:dyDescent="0.25">
      <c r="A657" s="128"/>
      <c r="B657" s="41">
        <v>7</v>
      </c>
      <c r="C657" s="12">
        <f t="shared" si="117"/>
        <v>17.6205</v>
      </c>
      <c r="D657" s="13">
        <f t="shared" si="118"/>
        <v>2.93</v>
      </c>
      <c r="E657" s="43">
        <f t="shared" si="112"/>
        <v>3.0348974047039747</v>
      </c>
      <c r="F657" s="10">
        <v>8.5</v>
      </c>
      <c r="G657" s="11">
        <f t="shared" si="113"/>
        <v>25.796627939983786</v>
      </c>
      <c r="H657" s="12">
        <v>2</v>
      </c>
      <c r="I657" s="13">
        <v>53.1</v>
      </c>
      <c r="J657" s="14">
        <v>2.6863000000000001</v>
      </c>
      <c r="K657" s="15">
        <f t="shared" si="114"/>
        <v>545.57678261648425</v>
      </c>
      <c r="L657" s="16">
        <v>416.28</v>
      </c>
      <c r="M657" s="107">
        <f t="shared" si="115"/>
        <v>7</v>
      </c>
      <c r="N657" s="17">
        <f t="shared" si="116"/>
        <v>0</v>
      </c>
      <c r="O657" s="12">
        <f t="shared" si="108"/>
        <v>0</v>
      </c>
      <c r="P657" s="17">
        <f t="shared" si="109"/>
        <v>545.57678261648425</v>
      </c>
    </row>
    <row r="658" spans="1:16" x14ac:dyDescent="0.25">
      <c r="A658" s="128"/>
      <c r="B658" s="41">
        <v>8</v>
      </c>
      <c r="C658" s="12">
        <f t="shared" si="117"/>
        <v>17.6205</v>
      </c>
      <c r="D658" s="13">
        <f t="shared" si="118"/>
        <v>2.93</v>
      </c>
      <c r="E658" s="43">
        <f t="shared" si="112"/>
        <v>3.0348974047039747</v>
      </c>
      <c r="F658" s="10">
        <v>8.5</v>
      </c>
      <c r="G658" s="11">
        <f t="shared" si="113"/>
        <v>25.796627939983786</v>
      </c>
      <c r="H658" s="12">
        <v>2</v>
      </c>
      <c r="I658" s="13">
        <v>53.1</v>
      </c>
      <c r="J658" s="14">
        <v>2.6863000000000001</v>
      </c>
      <c r="K658" s="15">
        <f t="shared" si="114"/>
        <v>545.57678261648425</v>
      </c>
      <c r="L658" s="16">
        <v>498.51</v>
      </c>
      <c r="M658" s="107">
        <f t="shared" si="115"/>
        <v>8</v>
      </c>
      <c r="N658" s="17">
        <f t="shared" si="116"/>
        <v>0</v>
      </c>
      <c r="O658" s="12">
        <f t="shared" si="108"/>
        <v>0</v>
      </c>
      <c r="P658" s="17">
        <f t="shared" si="109"/>
        <v>545.57678261648425</v>
      </c>
    </row>
    <row r="659" spans="1:16" x14ac:dyDescent="0.25">
      <c r="A659" s="128"/>
      <c r="B659" s="41">
        <v>9</v>
      </c>
      <c r="C659" s="12">
        <f t="shared" si="117"/>
        <v>17.6205</v>
      </c>
      <c r="D659" s="13">
        <f t="shared" si="118"/>
        <v>2.93</v>
      </c>
      <c r="E659" s="43">
        <f t="shared" si="112"/>
        <v>3.0348974047039747</v>
      </c>
      <c r="F659" s="10">
        <v>8.5</v>
      </c>
      <c r="G659" s="11">
        <f t="shared" si="113"/>
        <v>25.796627939983786</v>
      </c>
      <c r="H659" s="12">
        <v>2</v>
      </c>
      <c r="I659" s="13">
        <v>53.1</v>
      </c>
      <c r="J659" s="14">
        <v>2.6863000000000001</v>
      </c>
      <c r="K659" s="15">
        <f t="shared" si="114"/>
        <v>545.57678261648425</v>
      </c>
      <c r="L659" s="16">
        <v>507.05</v>
      </c>
      <c r="M659" s="107">
        <f t="shared" si="115"/>
        <v>9</v>
      </c>
      <c r="N659" s="17">
        <f t="shared" si="116"/>
        <v>0</v>
      </c>
      <c r="O659" s="12">
        <f t="shared" si="108"/>
        <v>0</v>
      </c>
      <c r="P659" s="17">
        <f t="shared" si="109"/>
        <v>545.57678261648425</v>
      </c>
    </row>
    <row r="660" spans="1:16" x14ac:dyDescent="0.25">
      <c r="A660" s="128"/>
      <c r="B660" s="41">
        <v>10</v>
      </c>
      <c r="C660" s="12">
        <f t="shared" si="117"/>
        <v>17.6205</v>
      </c>
      <c r="D660" s="13">
        <f t="shared" si="118"/>
        <v>2.93</v>
      </c>
      <c r="E660" s="43">
        <f t="shared" si="112"/>
        <v>3.0348974047039747</v>
      </c>
      <c r="F660" s="10">
        <v>8.5</v>
      </c>
      <c r="G660" s="11">
        <f t="shared" si="113"/>
        <v>25.796627939983786</v>
      </c>
      <c r="H660" s="12">
        <v>2</v>
      </c>
      <c r="I660" s="13">
        <v>53.1</v>
      </c>
      <c r="J660" s="14">
        <v>2.6863000000000001</v>
      </c>
      <c r="K660" s="15">
        <f t="shared" si="114"/>
        <v>545.57678261648425</v>
      </c>
      <c r="L660" s="16">
        <v>708.54</v>
      </c>
      <c r="M660" s="107">
        <f t="shared" si="115"/>
        <v>10</v>
      </c>
      <c r="N660" s="17">
        <f t="shared" si="116"/>
        <v>545.57678261648425</v>
      </c>
      <c r="O660" s="12">
        <f t="shared" si="108"/>
        <v>4</v>
      </c>
      <c r="P660" s="17">
        <f t="shared" si="109"/>
        <v>545.57678261648425</v>
      </c>
    </row>
    <row r="661" spans="1:16" x14ac:dyDescent="0.25">
      <c r="A661" s="128"/>
      <c r="B661" s="41">
        <v>11</v>
      </c>
      <c r="C661" s="12">
        <f t="shared" si="117"/>
        <v>17.6205</v>
      </c>
      <c r="D661" s="13">
        <f t="shared" si="118"/>
        <v>2.93</v>
      </c>
      <c r="E661" s="43">
        <f t="shared" si="112"/>
        <v>3.0348974047039747</v>
      </c>
      <c r="F661" s="10">
        <v>8.5</v>
      </c>
      <c r="G661" s="11">
        <f t="shared" si="113"/>
        <v>25.796627939983786</v>
      </c>
      <c r="H661" s="12">
        <v>2</v>
      </c>
      <c r="I661" s="13">
        <v>53.1</v>
      </c>
      <c r="J661" s="14">
        <v>2.6863000000000001</v>
      </c>
      <c r="K661" s="15">
        <f t="shared" si="114"/>
        <v>545.57678261648425</v>
      </c>
      <c r="L661" s="16">
        <v>703.74</v>
      </c>
      <c r="M661" s="107">
        <f t="shared" si="115"/>
        <v>11</v>
      </c>
      <c r="N661" s="17">
        <f t="shared" si="116"/>
        <v>545.57678261648425</v>
      </c>
      <c r="O661" s="12">
        <f t="shared" si="108"/>
        <v>4</v>
      </c>
      <c r="P661" s="17">
        <f t="shared" si="109"/>
        <v>545.57678261648425</v>
      </c>
    </row>
    <row r="662" spans="1:16" x14ac:dyDescent="0.25">
      <c r="A662" s="128"/>
      <c r="B662" s="41">
        <v>12</v>
      </c>
      <c r="C662" s="12">
        <f t="shared" si="117"/>
        <v>17.6205</v>
      </c>
      <c r="D662" s="13">
        <f t="shared" si="118"/>
        <v>2.93</v>
      </c>
      <c r="E662" s="43">
        <f t="shared" si="112"/>
        <v>3.0348974047039747</v>
      </c>
      <c r="F662" s="10">
        <v>8.5</v>
      </c>
      <c r="G662" s="11">
        <f t="shared" si="113"/>
        <v>25.796627939983786</v>
      </c>
      <c r="H662" s="12">
        <v>2</v>
      </c>
      <c r="I662" s="13">
        <v>53.1</v>
      </c>
      <c r="J662" s="14">
        <v>2.6863000000000001</v>
      </c>
      <c r="K662" s="15">
        <f t="shared" si="114"/>
        <v>545.57678261648425</v>
      </c>
      <c r="L662" s="16">
        <v>699.44</v>
      </c>
      <c r="M662" s="107">
        <f t="shared" si="115"/>
        <v>12</v>
      </c>
      <c r="N662" s="17">
        <f t="shared" si="116"/>
        <v>545.57678261648425</v>
      </c>
      <c r="O662" s="12">
        <f t="shared" si="108"/>
        <v>4</v>
      </c>
      <c r="P662" s="17">
        <f t="shared" si="109"/>
        <v>545.57678261648425</v>
      </c>
    </row>
    <row r="663" spans="1:16" x14ac:dyDescent="0.25">
      <c r="A663" s="128"/>
      <c r="B663" s="41">
        <v>13</v>
      </c>
      <c r="C663" s="12">
        <f t="shared" si="117"/>
        <v>17.6205</v>
      </c>
      <c r="D663" s="13">
        <f t="shared" si="118"/>
        <v>2.93</v>
      </c>
      <c r="E663" s="43">
        <f t="shared" si="112"/>
        <v>3.0348974047039747</v>
      </c>
      <c r="F663" s="10">
        <v>8.5</v>
      </c>
      <c r="G663" s="11">
        <f t="shared" si="113"/>
        <v>25.796627939983786</v>
      </c>
      <c r="H663" s="12">
        <v>2</v>
      </c>
      <c r="I663" s="13">
        <v>53.1</v>
      </c>
      <c r="J663" s="14">
        <v>2.6863000000000001</v>
      </c>
      <c r="K663" s="15">
        <f t="shared" si="114"/>
        <v>545.57678261648425</v>
      </c>
      <c r="L663" s="16">
        <v>3896.48</v>
      </c>
      <c r="M663" s="107">
        <f t="shared" si="115"/>
        <v>13</v>
      </c>
      <c r="N663" s="17">
        <f t="shared" si="116"/>
        <v>545.57678261648425</v>
      </c>
      <c r="O663" s="12">
        <f t="shared" si="108"/>
        <v>4</v>
      </c>
      <c r="P663" s="17">
        <f t="shared" si="109"/>
        <v>545.57678261648425</v>
      </c>
    </row>
    <row r="664" spans="1:16" x14ac:dyDescent="0.25">
      <c r="A664" s="128"/>
      <c r="B664" s="41">
        <v>14</v>
      </c>
      <c r="C664" s="12">
        <f t="shared" si="117"/>
        <v>17.6205</v>
      </c>
      <c r="D664" s="13">
        <f t="shared" si="118"/>
        <v>2.93</v>
      </c>
      <c r="E664" s="43">
        <f t="shared" si="112"/>
        <v>3.0348974047039747</v>
      </c>
      <c r="F664" s="10">
        <v>8.5</v>
      </c>
      <c r="G664" s="11">
        <f t="shared" si="113"/>
        <v>25.796627939983786</v>
      </c>
      <c r="H664" s="12">
        <v>2</v>
      </c>
      <c r="I664" s="13">
        <v>53.1</v>
      </c>
      <c r="J664" s="14">
        <v>2.6863000000000001</v>
      </c>
      <c r="K664" s="15">
        <f t="shared" si="114"/>
        <v>545.57678261648425</v>
      </c>
      <c r="L664" s="16">
        <v>4044.42</v>
      </c>
      <c r="M664" s="107">
        <f t="shared" si="115"/>
        <v>14</v>
      </c>
      <c r="N664" s="17">
        <f t="shared" si="116"/>
        <v>545.57678261648425</v>
      </c>
      <c r="O664" s="12">
        <f t="shared" si="108"/>
        <v>4</v>
      </c>
      <c r="P664" s="17">
        <f t="shared" si="109"/>
        <v>545.57678261648425</v>
      </c>
    </row>
    <row r="665" spans="1:16" x14ac:dyDescent="0.25">
      <c r="A665" s="128"/>
      <c r="B665" s="41">
        <v>15</v>
      </c>
      <c r="C665" s="12">
        <f t="shared" si="117"/>
        <v>17.6205</v>
      </c>
      <c r="D665" s="13">
        <f t="shared" si="118"/>
        <v>2.93</v>
      </c>
      <c r="E665" s="43">
        <f t="shared" si="112"/>
        <v>3.0348974047039747</v>
      </c>
      <c r="F665" s="10">
        <v>8.5</v>
      </c>
      <c r="G665" s="11">
        <f t="shared" si="113"/>
        <v>25.796627939983786</v>
      </c>
      <c r="H665" s="12">
        <v>2</v>
      </c>
      <c r="I665" s="13">
        <v>53.1</v>
      </c>
      <c r="J665" s="14">
        <v>2.6863000000000001</v>
      </c>
      <c r="K665" s="15">
        <f t="shared" si="114"/>
        <v>545.57678261648425</v>
      </c>
      <c r="L665" s="16">
        <v>3954.23</v>
      </c>
      <c r="M665" s="107">
        <f t="shared" si="115"/>
        <v>15</v>
      </c>
      <c r="N665" s="17">
        <f t="shared" si="116"/>
        <v>545.57678261648425</v>
      </c>
      <c r="O665" s="12">
        <f t="shared" si="108"/>
        <v>4</v>
      </c>
      <c r="P665" s="17">
        <f t="shared" si="109"/>
        <v>545.57678261648425</v>
      </c>
    </row>
    <row r="666" spans="1:16" x14ac:dyDescent="0.25">
      <c r="A666" s="128"/>
      <c r="B666" s="41">
        <v>16</v>
      </c>
      <c r="C666" s="12">
        <f t="shared" si="117"/>
        <v>17.6205</v>
      </c>
      <c r="D666" s="13">
        <f t="shared" si="118"/>
        <v>2.93</v>
      </c>
      <c r="E666" s="43">
        <f t="shared" si="112"/>
        <v>3.0348974047039747</v>
      </c>
      <c r="F666" s="10">
        <v>8.5</v>
      </c>
      <c r="G666" s="11">
        <f t="shared" si="113"/>
        <v>25.796627939983786</v>
      </c>
      <c r="H666" s="12">
        <v>2</v>
      </c>
      <c r="I666" s="13">
        <v>53.1</v>
      </c>
      <c r="J666" s="14">
        <v>2.6863000000000001</v>
      </c>
      <c r="K666" s="15">
        <f t="shared" si="114"/>
        <v>545.57678261648425</v>
      </c>
      <c r="L666" s="16">
        <v>5568.46</v>
      </c>
      <c r="M666" s="107">
        <f t="shared" si="115"/>
        <v>16</v>
      </c>
      <c r="N666" s="17">
        <f t="shared" si="116"/>
        <v>545.57678261648425</v>
      </c>
      <c r="O666" s="12">
        <f t="shared" si="108"/>
        <v>4</v>
      </c>
      <c r="P666" s="17">
        <f t="shared" si="109"/>
        <v>545.57678261648425</v>
      </c>
    </row>
    <row r="667" spans="1:16" x14ac:dyDescent="0.25">
      <c r="A667" s="128"/>
      <c r="B667" s="41">
        <v>17</v>
      </c>
      <c r="C667" s="12">
        <f t="shared" si="117"/>
        <v>17.6205</v>
      </c>
      <c r="D667" s="13">
        <f t="shared" si="118"/>
        <v>2.93</v>
      </c>
      <c r="E667" s="43">
        <f t="shared" si="112"/>
        <v>3.0348974047039747</v>
      </c>
      <c r="F667" s="10">
        <v>8.5</v>
      </c>
      <c r="G667" s="11">
        <f t="shared" si="113"/>
        <v>25.796627939983786</v>
      </c>
      <c r="H667" s="12">
        <v>2</v>
      </c>
      <c r="I667" s="13">
        <v>53.1</v>
      </c>
      <c r="J667" s="14">
        <v>2.6863000000000001</v>
      </c>
      <c r="K667" s="15">
        <f t="shared" si="114"/>
        <v>545.57678261648425</v>
      </c>
      <c r="L667" s="16">
        <v>3898.59</v>
      </c>
      <c r="M667" s="107">
        <f t="shared" si="115"/>
        <v>17</v>
      </c>
      <c r="N667" s="17">
        <f t="shared" si="116"/>
        <v>545.57678261648425</v>
      </c>
      <c r="O667" s="12">
        <f t="shared" si="108"/>
        <v>4</v>
      </c>
      <c r="P667" s="17">
        <f t="shared" si="109"/>
        <v>545.57678261648425</v>
      </c>
    </row>
    <row r="668" spans="1:16" x14ac:dyDescent="0.25">
      <c r="A668" s="128"/>
      <c r="B668" s="41">
        <v>18</v>
      </c>
      <c r="C668" s="12">
        <f t="shared" si="117"/>
        <v>17.6205</v>
      </c>
      <c r="D668" s="13">
        <f t="shared" si="118"/>
        <v>2.93</v>
      </c>
      <c r="E668" s="43">
        <f t="shared" si="112"/>
        <v>3.0348974047039747</v>
      </c>
      <c r="F668" s="10">
        <v>8.5</v>
      </c>
      <c r="G668" s="11">
        <f t="shared" si="113"/>
        <v>25.796627939983786</v>
      </c>
      <c r="H668" s="12">
        <v>2</v>
      </c>
      <c r="I668" s="13">
        <v>53.1</v>
      </c>
      <c r="J668" s="14">
        <v>2.6863000000000001</v>
      </c>
      <c r="K668" s="15">
        <f t="shared" si="114"/>
        <v>545.57678261648425</v>
      </c>
      <c r="L668" s="16">
        <v>3898.43</v>
      </c>
      <c r="M668" s="107">
        <f t="shared" si="115"/>
        <v>18</v>
      </c>
      <c r="N668" s="17">
        <f t="shared" si="116"/>
        <v>545.57678261648425</v>
      </c>
      <c r="O668" s="12">
        <f t="shared" si="108"/>
        <v>4</v>
      </c>
      <c r="P668" s="17">
        <f t="shared" si="109"/>
        <v>545.57678261648425</v>
      </c>
    </row>
    <row r="669" spans="1:16" x14ac:dyDescent="0.25">
      <c r="A669" s="128"/>
      <c r="B669" s="41">
        <v>19</v>
      </c>
      <c r="C669" s="12">
        <f t="shared" si="117"/>
        <v>17.6205</v>
      </c>
      <c r="D669" s="13">
        <f t="shared" si="118"/>
        <v>2.93</v>
      </c>
      <c r="E669" s="43">
        <f t="shared" si="112"/>
        <v>3.0348974047039747</v>
      </c>
      <c r="F669" s="10">
        <v>8.5</v>
      </c>
      <c r="G669" s="11">
        <f t="shared" si="113"/>
        <v>25.796627939983786</v>
      </c>
      <c r="H669" s="12">
        <v>2</v>
      </c>
      <c r="I669" s="13">
        <v>53.1</v>
      </c>
      <c r="J669" s="14">
        <v>2.6863000000000001</v>
      </c>
      <c r="K669" s="15">
        <f t="shared" si="114"/>
        <v>545.57678261648425</v>
      </c>
      <c r="L669" s="16">
        <v>956.53</v>
      </c>
      <c r="M669" s="107">
        <f t="shared" si="115"/>
        <v>19</v>
      </c>
      <c r="N669" s="17">
        <f t="shared" si="116"/>
        <v>545.57678261648425</v>
      </c>
      <c r="O669" s="12">
        <f t="shared" si="108"/>
        <v>4</v>
      </c>
      <c r="P669" s="17">
        <f t="shared" si="109"/>
        <v>545.57678261648425</v>
      </c>
    </row>
    <row r="670" spans="1:16" x14ac:dyDescent="0.25">
      <c r="A670" s="128"/>
      <c r="B670" s="41">
        <v>20</v>
      </c>
      <c r="C670" s="12">
        <f t="shared" si="117"/>
        <v>17.6205</v>
      </c>
      <c r="D670" s="13">
        <f t="shared" si="118"/>
        <v>2.93</v>
      </c>
      <c r="E670" s="43">
        <f t="shared" si="112"/>
        <v>3.0348974047039747</v>
      </c>
      <c r="F670" s="10">
        <v>8.5</v>
      </c>
      <c r="G670" s="11">
        <f t="shared" si="113"/>
        <v>25.796627939983786</v>
      </c>
      <c r="H670" s="12">
        <v>2</v>
      </c>
      <c r="I670" s="13">
        <v>53.1</v>
      </c>
      <c r="J670" s="14">
        <v>2.6863000000000001</v>
      </c>
      <c r="K670" s="15">
        <f t="shared" si="114"/>
        <v>545.57678261648425</v>
      </c>
      <c r="L670" s="16">
        <v>898.45</v>
      </c>
      <c r="M670" s="107">
        <f t="shared" si="115"/>
        <v>20</v>
      </c>
      <c r="N670" s="17">
        <f t="shared" si="116"/>
        <v>545.57678261648425</v>
      </c>
      <c r="O670" s="12">
        <f t="shared" si="108"/>
        <v>4</v>
      </c>
      <c r="P670" s="17">
        <f t="shared" si="109"/>
        <v>545.57678261648425</v>
      </c>
    </row>
    <row r="671" spans="1:16" x14ac:dyDescent="0.25">
      <c r="A671" s="128"/>
      <c r="B671" s="41">
        <v>21</v>
      </c>
      <c r="C671" s="12">
        <f t="shared" si="117"/>
        <v>17.6205</v>
      </c>
      <c r="D671" s="13">
        <f t="shared" si="118"/>
        <v>2.93</v>
      </c>
      <c r="E671" s="43">
        <f t="shared" si="112"/>
        <v>3.0348974047039747</v>
      </c>
      <c r="F671" s="10">
        <v>8.5</v>
      </c>
      <c r="G671" s="11">
        <f t="shared" si="113"/>
        <v>25.796627939983786</v>
      </c>
      <c r="H671" s="12">
        <v>2</v>
      </c>
      <c r="I671" s="13">
        <v>53.1</v>
      </c>
      <c r="J671" s="14">
        <v>2.6863000000000001</v>
      </c>
      <c r="K671" s="15">
        <f t="shared" si="114"/>
        <v>545.57678261648425</v>
      </c>
      <c r="L671" s="16">
        <v>899.2</v>
      </c>
      <c r="M671" s="107">
        <f t="shared" si="115"/>
        <v>21</v>
      </c>
      <c r="N671" s="17">
        <f t="shared" si="116"/>
        <v>545.57678261648425</v>
      </c>
      <c r="O671" s="12">
        <f t="shared" si="108"/>
        <v>4</v>
      </c>
      <c r="P671" s="17">
        <f t="shared" si="109"/>
        <v>545.57678261648425</v>
      </c>
    </row>
    <row r="672" spans="1:16" x14ac:dyDescent="0.25">
      <c r="A672" s="128"/>
      <c r="B672" s="41">
        <v>22</v>
      </c>
      <c r="C672" s="12">
        <f t="shared" si="117"/>
        <v>17.6205</v>
      </c>
      <c r="D672" s="13">
        <f t="shared" si="118"/>
        <v>2.93</v>
      </c>
      <c r="E672" s="43">
        <f t="shared" si="112"/>
        <v>3.0348974047039747</v>
      </c>
      <c r="F672" s="10">
        <v>8.5</v>
      </c>
      <c r="G672" s="11">
        <f t="shared" si="113"/>
        <v>25.796627939983786</v>
      </c>
      <c r="H672" s="12">
        <v>2</v>
      </c>
      <c r="I672" s="13">
        <v>53.1</v>
      </c>
      <c r="J672" s="14">
        <v>2.6863000000000001</v>
      </c>
      <c r="K672" s="15">
        <f t="shared" si="114"/>
        <v>545.57678261648425</v>
      </c>
      <c r="L672" s="16">
        <v>712.82</v>
      </c>
      <c r="M672" s="107">
        <f t="shared" si="115"/>
        <v>22</v>
      </c>
      <c r="N672" s="17">
        <f t="shared" si="116"/>
        <v>545.57678261648425</v>
      </c>
      <c r="O672" s="12">
        <f t="shared" si="108"/>
        <v>4</v>
      </c>
      <c r="P672" s="17">
        <f t="shared" si="109"/>
        <v>545.57678261648425</v>
      </c>
    </row>
    <row r="673" spans="1:16" x14ac:dyDescent="0.25">
      <c r="A673" s="128"/>
      <c r="B673" s="41">
        <v>23</v>
      </c>
      <c r="C673" s="12">
        <f t="shared" si="117"/>
        <v>17.6205</v>
      </c>
      <c r="D673" s="13">
        <f t="shared" si="118"/>
        <v>2.93</v>
      </c>
      <c r="E673" s="43">
        <f t="shared" si="112"/>
        <v>3.0348974047039747</v>
      </c>
      <c r="F673" s="10">
        <v>8.5</v>
      </c>
      <c r="G673" s="11">
        <f t="shared" si="113"/>
        <v>25.796627939983786</v>
      </c>
      <c r="H673" s="12">
        <v>2</v>
      </c>
      <c r="I673" s="13">
        <v>53.1</v>
      </c>
      <c r="J673" s="14">
        <v>2.6863000000000001</v>
      </c>
      <c r="K673" s="15">
        <f t="shared" si="114"/>
        <v>545.57678261648425</v>
      </c>
      <c r="L673" s="16">
        <v>708.65</v>
      </c>
      <c r="M673" s="107">
        <f t="shared" si="115"/>
        <v>23</v>
      </c>
      <c r="N673" s="17">
        <f t="shared" si="116"/>
        <v>545.57678261648425</v>
      </c>
      <c r="O673" s="12">
        <f t="shared" si="108"/>
        <v>4</v>
      </c>
      <c r="P673" s="17">
        <f t="shared" si="109"/>
        <v>545.57678261648425</v>
      </c>
    </row>
    <row r="674" spans="1:16" ht="15.75" thickBot="1" x14ac:dyDescent="0.3">
      <c r="A674" s="129"/>
      <c r="B674" s="45">
        <v>24</v>
      </c>
      <c r="C674" s="18">
        <f t="shared" si="117"/>
        <v>17.6205</v>
      </c>
      <c r="D674" s="19">
        <f t="shared" si="118"/>
        <v>2.93</v>
      </c>
      <c r="E674" s="44">
        <f t="shared" si="112"/>
        <v>3.0348974047039747</v>
      </c>
      <c r="F674" s="20">
        <v>8.5</v>
      </c>
      <c r="G674" s="21">
        <f t="shared" si="113"/>
        <v>25.796627939983786</v>
      </c>
      <c r="H674" s="18">
        <v>2</v>
      </c>
      <c r="I674" s="19">
        <v>53.1</v>
      </c>
      <c r="J674" s="22">
        <v>2.6863000000000001</v>
      </c>
      <c r="K674" s="23">
        <f t="shared" si="114"/>
        <v>545.57678261648425</v>
      </c>
      <c r="L674" s="24">
        <v>695.6</v>
      </c>
      <c r="M674" s="106">
        <f t="shared" si="115"/>
        <v>24</v>
      </c>
      <c r="N674" s="25">
        <f t="shared" si="116"/>
        <v>545.57678261648425</v>
      </c>
      <c r="O674" s="18">
        <f t="shared" si="108"/>
        <v>4</v>
      </c>
      <c r="P674" s="25">
        <f t="shared" si="109"/>
        <v>545.57678261648425</v>
      </c>
    </row>
    <row r="675" spans="1:16" x14ac:dyDescent="0.25">
      <c r="A675" s="127">
        <f>A651+1</f>
        <v>42976</v>
      </c>
      <c r="B675" s="30">
        <v>1</v>
      </c>
      <c r="C675" s="31">
        <v>17.8049</v>
      </c>
      <c r="D675" s="32">
        <v>3.9</v>
      </c>
      <c r="E675" s="42">
        <f t="shared" si="112"/>
        <v>4.0376712895377125</v>
      </c>
      <c r="F675" s="33">
        <v>8.5</v>
      </c>
      <c r="G675" s="34">
        <f t="shared" si="113"/>
        <v>34.320205961070556</v>
      </c>
      <c r="H675" s="35">
        <v>2</v>
      </c>
      <c r="I675" s="36">
        <v>53.1</v>
      </c>
      <c r="J675" s="37">
        <v>2.6863000000000001</v>
      </c>
      <c r="K675" s="38">
        <f t="shared" si="114"/>
        <v>702.46393511626513</v>
      </c>
      <c r="L675" s="39">
        <v>531.78</v>
      </c>
      <c r="M675" s="108">
        <f t="shared" si="115"/>
        <v>1</v>
      </c>
      <c r="N675" s="40">
        <f t="shared" si="116"/>
        <v>0</v>
      </c>
      <c r="O675" s="12">
        <f t="shared" si="108"/>
        <v>0</v>
      </c>
      <c r="P675" s="40">
        <f t="shared" si="109"/>
        <v>702.46393511626513</v>
      </c>
    </row>
    <row r="676" spans="1:16" x14ac:dyDescent="0.25">
      <c r="A676" s="128"/>
      <c r="B676" s="41">
        <v>2</v>
      </c>
      <c r="C676" s="12">
        <f t="shared" ref="C676:C698" si="119">C675</f>
        <v>17.8049</v>
      </c>
      <c r="D676" s="13">
        <f t="shared" ref="D676:D698" si="120">D675</f>
        <v>3.9</v>
      </c>
      <c r="E676" s="43">
        <f t="shared" si="112"/>
        <v>4.0376712895377125</v>
      </c>
      <c r="F676" s="10">
        <v>8.5</v>
      </c>
      <c r="G676" s="11">
        <f t="shared" si="113"/>
        <v>34.320205961070556</v>
      </c>
      <c r="H676" s="12">
        <v>2</v>
      </c>
      <c r="I676" s="13">
        <v>53.1</v>
      </c>
      <c r="J676" s="14">
        <v>2.6863000000000001</v>
      </c>
      <c r="K676" s="15">
        <f t="shared" si="114"/>
        <v>702.46393511626513</v>
      </c>
      <c r="L676" s="16">
        <v>663.8</v>
      </c>
      <c r="M676" s="107">
        <f t="shared" si="115"/>
        <v>2</v>
      </c>
      <c r="N676" s="17">
        <f t="shared" si="116"/>
        <v>0</v>
      </c>
      <c r="O676" s="12">
        <f t="shared" si="108"/>
        <v>0</v>
      </c>
      <c r="P676" s="17">
        <f t="shared" si="109"/>
        <v>702.46393511626513</v>
      </c>
    </row>
    <row r="677" spans="1:16" x14ac:dyDescent="0.25">
      <c r="A677" s="128"/>
      <c r="B677" s="41">
        <v>3</v>
      </c>
      <c r="C677" s="12">
        <f t="shared" si="119"/>
        <v>17.8049</v>
      </c>
      <c r="D677" s="13">
        <f t="shared" si="120"/>
        <v>3.9</v>
      </c>
      <c r="E677" s="43">
        <f t="shared" si="112"/>
        <v>4.0376712895377125</v>
      </c>
      <c r="F677" s="10">
        <v>8.5</v>
      </c>
      <c r="G677" s="11">
        <f t="shared" si="113"/>
        <v>34.320205961070556</v>
      </c>
      <c r="H677" s="12">
        <v>2</v>
      </c>
      <c r="I677" s="13">
        <v>53.1</v>
      </c>
      <c r="J677" s="14">
        <v>2.6863000000000001</v>
      </c>
      <c r="K677" s="15">
        <f t="shared" si="114"/>
        <v>702.46393511626513</v>
      </c>
      <c r="L677" s="16">
        <v>486.01</v>
      </c>
      <c r="M677" s="107">
        <f t="shared" si="115"/>
        <v>3</v>
      </c>
      <c r="N677" s="17">
        <f t="shared" si="116"/>
        <v>0</v>
      </c>
      <c r="O677" s="12">
        <f t="shared" si="108"/>
        <v>0</v>
      </c>
      <c r="P677" s="17">
        <f t="shared" si="109"/>
        <v>702.46393511626513</v>
      </c>
    </row>
    <row r="678" spans="1:16" x14ac:dyDescent="0.25">
      <c r="A678" s="128"/>
      <c r="B678" s="41">
        <v>4</v>
      </c>
      <c r="C678" s="12">
        <f t="shared" si="119"/>
        <v>17.8049</v>
      </c>
      <c r="D678" s="13">
        <f t="shared" si="120"/>
        <v>3.9</v>
      </c>
      <c r="E678" s="43">
        <f t="shared" si="112"/>
        <v>4.0376712895377125</v>
      </c>
      <c r="F678" s="10">
        <v>8.5</v>
      </c>
      <c r="G678" s="11">
        <f t="shared" si="113"/>
        <v>34.320205961070556</v>
      </c>
      <c r="H678" s="12">
        <v>2</v>
      </c>
      <c r="I678" s="13">
        <v>53.1</v>
      </c>
      <c r="J678" s="14">
        <v>2.6863000000000001</v>
      </c>
      <c r="K678" s="15">
        <f t="shared" si="114"/>
        <v>702.46393511626513</v>
      </c>
      <c r="L678" s="16">
        <v>472.94</v>
      </c>
      <c r="M678" s="107">
        <f t="shared" si="115"/>
        <v>4</v>
      </c>
      <c r="N678" s="17">
        <f t="shared" si="116"/>
        <v>0</v>
      </c>
      <c r="O678" s="12">
        <f t="shared" si="108"/>
        <v>0</v>
      </c>
      <c r="P678" s="17">
        <f t="shared" si="109"/>
        <v>702.46393511626513</v>
      </c>
    </row>
    <row r="679" spans="1:16" x14ac:dyDescent="0.25">
      <c r="A679" s="128"/>
      <c r="B679" s="41">
        <v>5</v>
      </c>
      <c r="C679" s="12">
        <f t="shared" si="119"/>
        <v>17.8049</v>
      </c>
      <c r="D679" s="13">
        <f t="shared" si="120"/>
        <v>3.9</v>
      </c>
      <c r="E679" s="43">
        <f t="shared" si="112"/>
        <v>4.0376712895377125</v>
      </c>
      <c r="F679" s="10">
        <v>8.5</v>
      </c>
      <c r="G679" s="11">
        <f t="shared" si="113"/>
        <v>34.320205961070556</v>
      </c>
      <c r="H679" s="12">
        <v>2</v>
      </c>
      <c r="I679" s="13">
        <v>53.1</v>
      </c>
      <c r="J679" s="14">
        <v>2.6863000000000001</v>
      </c>
      <c r="K679" s="15">
        <f t="shared" si="114"/>
        <v>702.46393511626513</v>
      </c>
      <c r="L679" s="16">
        <v>466.34</v>
      </c>
      <c r="M679" s="107">
        <f t="shared" si="115"/>
        <v>5</v>
      </c>
      <c r="N679" s="17">
        <f t="shared" si="116"/>
        <v>0</v>
      </c>
      <c r="O679" s="12">
        <f t="shared" si="108"/>
        <v>0</v>
      </c>
      <c r="P679" s="17">
        <f t="shared" si="109"/>
        <v>702.46393511626513</v>
      </c>
    </row>
    <row r="680" spans="1:16" x14ac:dyDescent="0.25">
      <c r="A680" s="128"/>
      <c r="B680" s="41">
        <v>6</v>
      </c>
      <c r="C680" s="12">
        <f t="shared" si="119"/>
        <v>17.8049</v>
      </c>
      <c r="D680" s="13">
        <f t="shared" si="120"/>
        <v>3.9</v>
      </c>
      <c r="E680" s="43">
        <f t="shared" si="112"/>
        <v>4.0376712895377125</v>
      </c>
      <c r="F680" s="10">
        <v>8.5</v>
      </c>
      <c r="G680" s="11">
        <f t="shared" si="113"/>
        <v>34.320205961070556</v>
      </c>
      <c r="H680" s="12">
        <v>2</v>
      </c>
      <c r="I680" s="13">
        <v>53.1</v>
      </c>
      <c r="J680" s="14">
        <v>2.6863000000000001</v>
      </c>
      <c r="K680" s="15">
        <f t="shared" si="114"/>
        <v>702.46393511626513</v>
      </c>
      <c r="L680" s="16">
        <v>461.29</v>
      </c>
      <c r="M680" s="107">
        <f t="shared" si="115"/>
        <v>6</v>
      </c>
      <c r="N680" s="17">
        <f t="shared" si="116"/>
        <v>0</v>
      </c>
      <c r="O680" s="12">
        <f t="shared" si="108"/>
        <v>0</v>
      </c>
      <c r="P680" s="17">
        <f t="shared" si="109"/>
        <v>702.46393511626513</v>
      </c>
    </row>
    <row r="681" spans="1:16" x14ac:dyDescent="0.25">
      <c r="A681" s="128"/>
      <c r="B681" s="41">
        <v>7</v>
      </c>
      <c r="C681" s="12">
        <f t="shared" si="119"/>
        <v>17.8049</v>
      </c>
      <c r="D681" s="13">
        <f t="shared" si="120"/>
        <v>3.9</v>
      </c>
      <c r="E681" s="43">
        <f t="shared" si="112"/>
        <v>4.0376712895377125</v>
      </c>
      <c r="F681" s="10">
        <v>8.5</v>
      </c>
      <c r="G681" s="11">
        <f t="shared" si="113"/>
        <v>34.320205961070556</v>
      </c>
      <c r="H681" s="12">
        <v>2</v>
      </c>
      <c r="I681" s="13">
        <v>53.1</v>
      </c>
      <c r="J681" s="14">
        <v>2.6863000000000001</v>
      </c>
      <c r="K681" s="15">
        <f t="shared" si="114"/>
        <v>702.46393511626513</v>
      </c>
      <c r="L681" s="16">
        <v>416</v>
      </c>
      <c r="M681" s="107">
        <f t="shared" si="115"/>
        <v>7</v>
      </c>
      <c r="N681" s="17">
        <f t="shared" si="116"/>
        <v>0</v>
      </c>
      <c r="O681" s="12">
        <f t="shared" si="108"/>
        <v>0</v>
      </c>
      <c r="P681" s="17">
        <f t="shared" si="109"/>
        <v>702.46393511626513</v>
      </c>
    </row>
    <row r="682" spans="1:16" x14ac:dyDescent="0.25">
      <c r="A682" s="128"/>
      <c r="B682" s="41">
        <v>8</v>
      </c>
      <c r="C682" s="12">
        <f t="shared" si="119"/>
        <v>17.8049</v>
      </c>
      <c r="D682" s="13">
        <f t="shared" si="120"/>
        <v>3.9</v>
      </c>
      <c r="E682" s="43">
        <f t="shared" si="112"/>
        <v>4.0376712895377125</v>
      </c>
      <c r="F682" s="10">
        <v>8.5</v>
      </c>
      <c r="G682" s="11">
        <f t="shared" si="113"/>
        <v>34.320205961070556</v>
      </c>
      <c r="H682" s="12">
        <v>2</v>
      </c>
      <c r="I682" s="13">
        <v>53.1</v>
      </c>
      <c r="J682" s="14">
        <v>2.6863000000000001</v>
      </c>
      <c r="K682" s="15">
        <f t="shared" si="114"/>
        <v>702.46393511626513</v>
      </c>
      <c r="L682" s="16">
        <v>478.96</v>
      </c>
      <c r="M682" s="107">
        <f t="shared" si="115"/>
        <v>8</v>
      </c>
      <c r="N682" s="17">
        <f t="shared" si="116"/>
        <v>0</v>
      </c>
      <c r="O682" s="12">
        <f t="shared" si="108"/>
        <v>0</v>
      </c>
      <c r="P682" s="17">
        <f t="shared" si="109"/>
        <v>702.46393511626513</v>
      </c>
    </row>
    <row r="683" spans="1:16" x14ac:dyDescent="0.25">
      <c r="A683" s="128"/>
      <c r="B683" s="41">
        <v>9</v>
      </c>
      <c r="C683" s="12">
        <f t="shared" si="119"/>
        <v>17.8049</v>
      </c>
      <c r="D683" s="13">
        <f t="shared" si="120"/>
        <v>3.9</v>
      </c>
      <c r="E683" s="43">
        <f t="shared" si="112"/>
        <v>4.0376712895377125</v>
      </c>
      <c r="F683" s="10">
        <v>8.5</v>
      </c>
      <c r="G683" s="11">
        <f t="shared" si="113"/>
        <v>34.320205961070556</v>
      </c>
      <c r="H683" s="12">
        <v>2</v>
      </c>
      <c r="I683" s="13">
        <v>53.1</v>
      </c>
      <c r="J683" s="14">
        <v>2.6863000000000001</v>
      </c>
      <c r="K683" s="15">
        <f t="shared" si="114"/>
        <v>702.46393511626513</v>
      </c>
      <c r="L683" s="16">
        <v>490.86</v>
      </c>
      <c r="M683" s="107">
        <f t="shared" si="115"/>
        <v>9</v>
      </c>
      <c r="N683" s="17">
        <f t="shared" si="116"/>
        <v>0</v>
      </c>
      <c r="O683" s="12">
        <f t="shared" si="108"/>
        <v>0</v>
      </c>
      <c r="P683" s="17">
        <f t="shared" si="109"/>
        <v>702.46393511626513</v>
      </c>
    </row>
    <row r="684" spans="1:16" x14ac:dyDescent="0.25">
      <c r="A684" s="128"/>
      <c r="B684" s="41">
        <v>10</v>
      </c>
      <c r="C684" s="12">
        <f t="shared" si="119"/>
        <v>17.8049</v>
      </c>
      <c r="D684" s="13">
        <f t="shared" si="120"/>
        <v>3.9</v>
      </c>
      <c r="E684" s="43">
        <f t="shared" si="112"/>
        <v>4.0376712895377125</v>
      </c>
      <c r="F684" s="10">
        <v>8.5</v>
      </c>
      <c r="G684" s="11">
        <f t="shared" si="113"/>
        <v>34.320205961070556</v>
      </c>
      <c r="H684" s="12">
        <v>2</v>
      </c>
      <c r="I684" s="13">
        <v>53.1</v>
      </c>
      <c r="J684" s="14">
        <v>2.6863000000000001</v>
      </c>
      <c r="K684" s="15">
        <f t="shared" si="114"/>
        <v>702.46393511626513</v>
      </c>
      <c r="L684" s="16">
        <v>671.38</v>
      </c>
      <c r="M684" s="107">
        <f t="shared" si="115"/>
        <v>10</v>
      </c>
      <c r="N684" s="17">
        <f t="shared" si="116"/>
        <v>0</v>
      </c>
      <c r="O684" s="12">
        <f t="shared" si="108"/>
        <v>0</v>
      </c>
      <c r="P684" s="17">
        <f t="shared" si="109"/>
        <v>702.46393511626513</v>
      </c>
    </row>
    <row r="685" spans="1:16" x14ac:dyDescent="0.25">
      <c r="A685" s="128"/>
      <c r="B685" s="41">
        <v>11</v>
      </c>
      <c r="C685" s="12">
        <f t="shared" si="119"/>
        <v>17.8049</v>
      </c>
      <c r="D685" s="13">
        <f t="shared" si="120"/>
        <v>3.9</v>
      </c>
      <c r="E685" s="43">
        <f t="shared" si="112"/>
        <v>4.0376712895377125</v>
      </c>
      <c r="F685" s="10">
        <v>8.5</v>
      </c>
      <c r="G685" s="11">
        <f t="shared" si="113"/>
        <v>34.320205961070556</v>
      </c>
      <c r="H685" s="12">
        <v>2</v>
      </c>
      <c r="I685" s="13">
        <v>53.1</v>
      </c>
      <c r="J685" s="14">
        <v>2.6863000000000001</v>
      </c>
      <c r="K685" s="15">
        <f t="shared" si="114"/>
        <v>702.46393511626513</v>
      </c>
      <c r="L685" s="16">
        <v>714.95</v>
      </c>
      <c r="M685" s="107">
        <f t="shared" si="115"/>
        <v>11</v>
      </c>
      <c r="N685" s="17">
        <f t="shared" si="116"/>
        <v>702.46393511626513</v>
      </c>
      <c r="O685" s="12">
        <f t="shared" si="108"/>
        <v>4</v>
      </c>
      <c r="P685" s="17">
        <f t="shared" si="109"/>
        <v>702.46393511626513</v>
      </c>
    </row>
    <row r="686" spans="1:16" x14ac:dyDescent="0.25">
      <c r="A686" s="128"/>
      <c r="B686" s="41">
        <v>12</v>
      </c>
      <c r="C686" s="12">
        <f t="shared" si="119"/>
        <v>17.8049</v>
      </c>
      <c r="D686" s="13">
        <f t="shared" si="120"/>
        <v>3.9</v>
      </c>
      <c r="E686" s="43">
        <f t="shared" si="112"/>
        <v>4.0376712895377125</v>
      </c>
      <c r="F686" s="10">
        <v>8.5</v>
      </c>
      <c r="G686" s="11">
        <f t="shared" si="113"/>
        <v>34.320205961070556</v>
      </c>
      <c r="H686" s="12">
        <v>2</v>
      </c>
      <c r="I686" s="13">
        <v>53.1</v>
      </c>
      <c r="J686" s="14">
        <v>2.6863000000000001</v>
      </c>
      <c r="K686" s="15">
        <f t="shared" si="114"/>
        <v>702.46393511626513</v>
      </c>
      <c r="L686" s="16">
        <v>719.3</v>
      </c>
      <c r="M686" s="107">
        <f t="shared" si="115"/>
        <v>12</v>
      </c>
      <c r="N686" s="17">
        <f t="shared" si="116"/>
        <v>702.46393511626513</v>
      </c>
      <c r="O686" s="12">
        <f t="shared" si="108"/>
        <v>4</v>
      </c>
      <c r="P686" s="17">
        <f t="shared" si="109"/>
        <v>702.46393511626513</v>
      </c>
    </row>
    <row r="687" spans="1:16" x14ac:dyDescent="0.25">
      <c r="A687" s="128"/>
      <c r="B687" s="41">
        <v>13</v>
      </c>
      <c r="C687" s="12">
        <f t="shared" si="119"/>
        <v>17.8049</v>
      </c>
      <c r="D687" s="13">
        <f t="shared" si="120"/>
        <v>3.9</v>
      </c>
      <c r="E687" s="43">
        <f t="shared" si="112"/>
        <v>4.0376712895377125</v>
      </c>
      <c r="F687" s="10">
        <v>8.5</v>
      </c>
      <c r="G687" s="11">
        <f t="shared" si="113"/>
        <v>34.320205961070556</v>
      </c>
      <c r="H687" s="12">
        <v>2</v>
      </c>
      <c r="I687" s="13">
        <v>53.1</v>
      </c>
      <c r="J687" s="14">
        <v>2.6863000000000001</v>
      </c>
      <c r="K687" s="15">
        <f t="shared" si="114"/>
        <v>702.46393511626513</v>
      </c>
      <c r="L687" s="16">
        <v>4694.12</v>
      </c>
      <c r="M687" s="107">
        <f t="shared" si="115"/>
        <v>13</v>
      </c>
      <c r="N687" s="17">
        <f t="shared" si="116"/>
        <v>702.46393511626513</v>
      </c>
      <c r="O687" s="12">
        <f t="shared" si="108"/>
        <v>4</v>
      </c>
      <c r="P687" s="17">
        <f t="shared" si="109"/>
        <v>702.46393511626513</v>
      </c>
    </row>
    <row r="688" spans="1:16" x14ac:dyDescent="0.25">
      <c r="A688" s="128"/>
      <c r="B688" s="41">
        <v>14</v>
      </c>
      <c r="C688" s="12">
        <f t="shared" si="119"/>
        <v>17.8049</v>
      </c>
      <c r="D688" s="13">
        <f t="shared" si="120"/>
        <v>3.9</v>
      </c>
      <c r="E688" s="43">
        <f t="shared" si="112"/>
        <v>4.0376712895377125</v>
      </c>
      <c r="F688" s="10">
        <v>8.5</v>
      </c>
      <c r="G688" s="11">
        <f t="shared" si="113"/>
        <v>34.320205961070556</v>
      </c>
      <c r="H688" s="12">
        <v>2</v>
      </c>
      <c r="I688" s="13">
        <v>53.1</v>
      </c>
      <c r="J688" s="14">
        <v>2.6863000000000001</v>
      </c>
      <c r="K688" s="15">
        <f t="shared" si="114"/>
        <v>702.46393511626513</v>
      </c>
      <c r="L688" s="16">
        <v>3897.79</v>
      </c>
      <c r="M688" s="107">
        <f t="shared" si="115"/>
        <v>14</v>
      </c>
      <c r="N688" s="17">
        <f t="shared" si="116"/>
        <v>702.46393511626513</v>
      </c>
      <c r="O688" s="12">
        <f t="shared" si="108"/>
        <v>4</v>
      </c>
      <c r="P688" s="17">
        <f t="shared" si="109"/>
        <v>702.46393511626513</v>
      </c>
    </row>
    <row r="689" spans="1:16" x14ac:dyDescent="0.25">
      <c r="A689" s="128"/>
      <c r="B689" s="41">
        <v>15</v>
      </c>
      <c r="C689" s="12">
        <f t="shared" si="119"/>
        <v>17.8049</v>
      </c>
      <c r="D689" s="13">
        <f t="shared" si="120"/>
        <v>3.9</v>
      </c>
      <c r="E689" s="43">
        <f t="shared" si="112"/>
        <v>4.0376712895377125</v>
      </c>
      <c r="F689" s="10">
        <v>8.5</v>
      </c>
      <c r="G689" s="11">
        <f t="shared" si="113"/>
        <v>34.320205961070556</v>
      </c>
      <c r="H689" s="12">
        <v>2</v>
      </c>
      <c r="I689" s="13">
        <v>53.1</v>
      </c>
      <c r="J689" s="14">
        <v>2.6863000000000001</v>
      </c>
      <c r="K689" s="15">
        <f t="shared" si="114"/>
        <v>702.46393511626513</v>
      </c>
      <c r="L689" s="16">
        <v>3897.68</v>
      </c>
      <c r="M689" s="107">
        <f t="shared" si="115"/>
        <v>15</v>
      </c>
      <c r="N689" s="17">
        <f t="shared" si="116"/>
        <v>702.46393511626513</v>
      </c>
      <c r="O689" s="12">
        <f t="shared" si="108"/>
        <v>4</v>
      </c>
      <c r="P689" s="17">
        <f t="shared" si="109"/>
        <v>702.46393511626513</v>
      </c>
    </row>
    <row r="690" spans="1:16" x14ac:dyDescent="0.25">
      <c r="A690" s="128"/>
      <c r="B690" s="41">
        <v>16</v>
      </c>
      <c r="C690" s="12">
        <f t="shared" si="119"/>
        <v>17.8049</v>
      </c>
      <c r="D690" s="13">
        <f t="shared" si="120"/>
        <v>3.9</v>
      </c>
      <c r="E690" s="43">
        <f t="shared" si="112"/>
        <v>4.0376712895377125</v>
      </c>
      <c r="F690" s="10">
        <v>8.5</v>
      </c>
      <c r="G690" s="11">
        <f t="shared" si="113"/>
        <v>34.320205961070556</v>
      </c>
      <c r="H690" s="12">
        <v>2</v>
      </c>
      <c r="I690" s="13">
        <v>53.1</v>
      </c>
      <c r="J690" s="14">
        <v>2.6863000000000001</v>
      </c>
      <c r="K690" s="15">
        <f t="shared" si="114"/>
        <v>702.46393511626513</v>
      </c>
      <c r="L690" s="16">
        <v>5339.66</v>
      </c>
      <c r="M690" s="107">
        <f t="shared" si="115"/>
        <v>16</v>
      </c>
      <c r="N690" s="17">
        <f t="shared" si="116"/>
        <v>702.46393511626513</v>
      </c>
      <c r="O690" s="12">
        <f t="shared" si="108"/>
        <v>4</v>
      </c>
      <c r="P690" s="17">
        <f t="shared" si="109"/>
        <v>702.46393511626513</v>
      </c>
    </row>
    <row r="691" spans="1:16" x14ac:dyDescent="0.25">
      <c r="A691" s="128"/>
      <c r="B691" s="41">
        <v>17</v>
      </c>
      <c r="C691" s="12">
        <f t="shared" si="119"/>
        <v>17.8049</v>
      </c>
      <c r="D691" s="13">
        <f t="shared" si="120"/>
        <v>3.9</v>
      </c>
      <c r="E691" s="43">
        <f t="shared" si="112"/>
        <v>4.0376712895377125</v>
      </c>
      <c r="F691" s="10">
        <v>8.5</v>
      </c>
      <c r="G691" s="11">
        <f t="shared" si="113"/>
        <v>34.320205961070556</v>
      </c>
      <c r="H691" s="12">
        <v>2</v>
      </c>
      <c r="I691" s="13">
        <v>53.1</v>
      </c>
      <c r="J691" s="14">
        <v>2.6863000000000001</v>
      </c>
      <c r="K691" s="15">
        <f t="shared" si="114"/>
        <v>702.46393511626513</v>
      </c>
      <c r="L691" s="16">
        <v>3913.62</v>
      </c>
      <c r="M691" s="107">
        <f t="shared" si="115"/>
        <v>17</v>
      </c>
      <c r="N691" s="17">
        <f t="shared" si="116"/>
        <v>702.46393511626513</v>
      </c>
      <c r="O691" s="12">
        <f t="shared" ref="O691:O754" si="121">IF(N691&gt;0,4,0)</f>
        <v>4</v>
      </c>
      <c r="P691" s="17">
        <f t="shared" ref="P691:P746" si="122">K691</f>
        <v>702.46393511626513</v>
      </c>
    </row>
    <row r="692" spans="1:16" x14ac:dyDescent="0.25">
      <c r="A692" s="128"/>
      <c r="B692" s="41">
        <v>18</v>
      </c>
      <c r="C692" s="12">
        <f t="shared" si="119"/>
        <v>17.8049</v>
      </c>
      <c r="D692" s="13">
        <f t="shared" si="120"/>
        <v>3.9</v>
      </c>
      <c r="E692" s="43">
        <f t="shared" si="112"/>
        <v>4.0376712895377125</v>
      </c>
      <c r="F692" s="10">
        <v>8.5</v>
      </c>
      <c r="G692" s="11">
        <f t="shared" si="113"/>
        <v>34.320205961070556</v>
      </c>
      <c r="H692" s="12">
        <v>2</v>
      </c>
      <c r="I692" s="13">
        <v>53.1</v>
      </c>
      <c r="J692" s="14">
        <v>2.6863000000000001</v>
      </c>
      <c r="K692" s="15">
        <f t="shared" si="114"/>
        <v>702.46393511626513</v>
      </c>
      <c r="L692" s="16">
        <v>3899.22</v>
      </c>
      <c r="M692" s="107">
        <f t="shared" si="115"/>
        <v>18</v>
      </c>
      <c r="N692" s="17">
        <f t="shared" si="116"/>
        <v>702.46393511626513</v>
      </c>
      <c r="O692" s="12">
        <f t="shared" si="121"/>
        <v>4</v>
      </c>
      <c r="P692" s="17">
        <f t="shared" si="122"/>
        <v>702.46393511626513</v>
      </c>
    </row>
    <row r="693" spans="1:16" x14ac:dyDescent="0.25">
      <c r="A693" s="128"/>
      <c r="B693" s="41">
        <v>19</v>
      </c>
      <c r="C693" s="12">
        <f t="shared" si="119"/>
        <v>17.8049</v>
      </c>
      <c r="D693" s="13">
        <f t="shared" si="120"/>
        <v>3.9</v>
      </c>
      <c r="E693" s="43">
        <f t="shared" si="112"/>
        <v>4.0376712895377125</v>
      </c>
      <c r="F693" s="10">
        <v>8.5</v>
      </c>
      <c r="G693" s="11">
        <f t="shared" si="113"/>
        <v>34.320205961070556</v>
      </c>
      <c r="H693" s="12">
        <v>2</v>
      </c>
      <c r="I693" s="13">
        <v>53.1</v>
      </c>
      <c r="J693" s="14">
        <v>2.6863000000000001</v>
      </c>
      <c r="K693" s="15">
        <f t="shared" si="114"/>
        <v>702.46393511626513</v>
      </c>
      <c r="L693" s="16">
        <v>3492.66</v>
      </c>
      <c r="M693" s="107">
        <f t="shared" si="115"/>
        <v>19</v>
      </c>
      <c r="N693" s="17">
        <f t="shared" si="116"/>
        <v>702.46393511626513</v>
      </c>
      <c r="O693" s="12">
        <f t="shared" si="121"/>
        <v>4</v>
      </c>
      <c r="P693" s="17">
        <f t="shared" si="122"/>
        <v>702.46393511626513</v>
      </c>
    </row>
    <row r="694" spans="1:16" x14ac:dyDescent="0.25">
      <c r="A694" s="128"/>
      <c r="B694" s="41">
        <v>20</v>
      </c>
      <c r="C694" s="12">
        <f t="shared" si="119"/>
        <v>17.8049</v>
      </c>
      <c r="D694" s="13">
        <f t="shared" si="120"/>
        <v>3.9</v>
      </c>
      <c r="E694" s="43">
        <f t="shared" si="112"/>
        <v>4.0376712895377125</v>
      </c>
      <c r="F694" s="10">
        <v>8.5</v>
      </c>
      <c r="G694" s="11">
        <f t="shared" si="113"/>
        <v>34.320205961070556</v>
      </c>
      <c r="H694" s="12">
        <v>2</v>
      </c>
      <c r="I694" s="13">
        <v>53.1</v>
      </c>
      <c r="J694" s="14">
        <v>2.6863000000000001</v>
      </c>
      <c r="K694" s="15">
        <f t="shared" si="114"/>
        <v>702.46393511626513</v>
      </c>
      <c r="L694" s="16">
        <v>4938.3500000000004</v>
      </c>
      <c r="M694" s="107">
        <f t="shared" si="115"/>
        <v>20</v>
      </c>
      <c r="N694" s="17">
        <f t="shared" si="116"/>
        <v>702.46393511626513</v>
      </c>
      <c r="O694" s="12">
        <f t="shared" si="121"/>
        <v>4</v>
      </c>
      <c r="P694" s="17">
        <f t="shared" si="122"/>
        <v>702.46393511626513</v>
      </c>
    </row>
    <row r="695" spans="1:16" x14ac:dyDescent="0.25">
      <c r="A695" s="128"/>
      <c r="B695" s="41">
        <v>21</v>
      </c>
      <c r="C695" s="12">
        <f t="shared" si="119"/>
        <v>17.8049</v>
      </c>
      <c r="D695" s="13">
        <f t="shared" si="120"/>
        <v>3.9</v>
      </c>
      <c r="E695" s="43">
        <f t="shared" si="112"/>
        <v>4.0376712895377125</v>
      </c>
      <c r="F695" s="10">
        <v>8.5</v>
      </c>
      <c r="G695" s="11">
        <f t="shared" si="113"/>
        <v>34.320205961070556</v>
      </c>
      <c r="H695" s="12">
        <v>2</v>
      </c>
      <c r="I695" s="13">
        <v>53.1</v>
      </c>
      <c r="J695" s="14">
        <v>2.6863000000000001</v>
      </c>
      <c r="K695" s="15">
        <f t="shared" si="114"/>
        <v>702.46393511626513</v>
      </c>
      <c r="L695" s="16">
        <v>3894.92</v>
      </c>
      <c r="M695" s="107">
        <f t="shared" si="115"/>
        <v>21</v>
      </c>
      <c r="N695" s="17">
        <f t="shared" si="116"/>
        <v>702.46393511626513</v>
      </c>
      <c r="O695" s="12">
        <f t="shared" si="121"/>
        <v>4</v>
      </c>
      <c r="P695" s="17">
        <f t="shared" si="122"/>
        <v>702.46393511626513</v>
      </c>
    </row>
    <row r="696" spans="1:16" x14ac:dyDescent="0.25">
      <c r="A696" s="128"/>
      <c r="B696" s="41">
        <v>22</v>
      </c>
      <c r="C696" s="12">
        <f t="shared" si="119"/>
        <v>17.8049</v>
      </c>
      <c r="D696" s="13">
        <f t="shared" si="120"/>
        <v>3.9</v>
      </c>
      <c r="E696" s="43">
        <f t="shared" si="112"/>
        <v>4.0376712895377125</v>
      </c>
      <c r="F696" s="10">
        <v>8.5</v>
      </c>
      <c r="G696" s="11">
        <f t="shared" si="113"/>
        <v>34.320205961070556</v>
      </c>
      <c r="H696" s="12">
        <v>2</v>
      </c>
      <c r="I696" s="13">
        <v>53.1</v>
      </c>
      <c r="J696" s="14">
        <v>2.6863000000000001</v>
      </c>
      <c r="K696" s="15">
        <f t="shared" si="114"/>
        <v>702.46393511626513</v>
      </c>
      <c r="L696" s="16">
        <v>713.99</v>
      </c>
      <c r="M696" s="107">
        <f t="shared" si="115"/>
        <v>22</v>
      </c>
      <c r="N696" s="17">
        <f t="shared" si="116"/>
        <v>702.46393511626513</v>
      </c>
      <c r="O696" s="12">
        <f t="shared" si="121"/>
        <v>4</v>
      </c>
      <c r="P696" s="17">
        <f t="shared" si="122"/>
        <v>702.46393511626513</v>
      </c>
    </row>
    <row r="697" spans="1:16" x14ac:dyDescent="0.25">
      <c r="A697" s="128"/>
      <c r="B697" s="41">
        <v>23</v>
      </c>
      <c r="C697" s="12">
        <f t="shared" si="119"/>
        <v>17.8049</v>
      </c>
      <c r="D697" s="13">
        <f t="shared" si="120"/>
        <v>3.9</v>
      </c>
      <c r="E697" s="43">
        <f t="shared" si="112"/>
        <v>4.0376712895377125</v>
      </c>
      <c r="F697" s="10">
        <v>8.5</v>
      </c>
      <c r="G697" s="11">
        <f t="shared" si="113"/>
        <v>34.320205961070556</v>
      </c>
      <c r="H697" s="12">
        <v>2</v>
      </c>
      <c r="I697" s="13">
        <v>53.1</v>
      </c>
      <c r="J697" s="14">
        <v>2.6863000000000001</v>
      </c>
      <c r="K697" s="15">
        <f t="shared" si="114"/>
        <v>702.46393511626513</v>
      </c>
      <c r="L697" s="16">
        <v>719.28</v>
      </c>
      <c r="M697" s="107">
        <f t="shared" si="115"/>
        <v>23</v>
      </c>
      <c r="N697" s="17">
        <f t="shared" si="116"/>
        <v>702.46393511626513</v>
      </c>
      <c r="O697" s="12">
        <f t="shared" si="121"/>
        <v>4</v>
      </c>
      <c r="P697" s="17">
        <f t="shared" si="122"/>
        <v>702.46393511626513</v>
      </c>
    </row>
    <row r="698" spans="1:16" ht="15.75" thickBot="1" x14ac:dyDescent="0.3">
      <c r="A698" s="129"/>
      <c r="B698" s="45">
        <v>24</v>
      </c>
      <c r="C698" s="18">
        <f t="shared" si="119"/>
        <v>17.8049</v>
      </c>
      <c r="D698" s="19">
        <f t="shared" si="120"/>
        <v>3.9</v>
      </c>
      <c r="E698" s="44">
        <f t="shared" si="112"/>
        <v>4.0376712895377125</v>
      </c>
      <c r="F698" s="20">
        <v>8.5</v>
      </c>
      <c r="G698" s="21">
        <f t="shared" si="113"/>
        <v>34.320205961070556</v>
      </c>
      <c r="H698" s="18">
        <v>2</v>
      </c>
      <c r="I698" s="19">
        <v>53.1</v>
      </c>
      <c r="J698" s="22">
        <v>2.6863000000000001</v>
      </c>
      <c r="K698" s="23">
        <f t="shared" si="114"/>
        <v>702.46393511626513</v>
      </c>
      <c r="L698" s="24">
        <v>707.26</v>
      </c>
      <c r="M698" s="106">
        <f t="shared" si="115"/>
        <v>24</v>
      </c>
      <c r="N698" s="25">
        <f t="shared" si="116"/>
        <v>702.46393511626513</v>
      </c>
      <c r="O698" s="18">
        <f t="shared" si="121"/>
        <v>4</v>
      </c>
      <c r="P698" s="25">
        <f t="shared" si="122"/>
        <v>702.46393511626513</v>
      </c>
    </row>
    <row r="699" spans="1:16" x14ac:dyDescent="0.25">
      <c r="A699" s="127">
        <f>A675+1</f>
        <v>42977</v>
      </c>
      <c r="B699" s="30">
        <v>25</v>
      </c>
      <c r="C699" s="31">
        <v>17.876000000000001</v>
      </c>
      <c r="D699" s="32">
        <v>4.7249999999999996</v>
      </c>
      <c r="E699" s="42">
        <f t="shared" si="112"/>
        <v>4.8905459854014595</v>
      </c>
      <c r="F699" s="33">
        <v>8.5</v>
      </c>
      <c r="G699" s="34">
        <f t="shared" si="113"/>
        <v>41.569640875912405</v>
      </c>
      <c r="H699" s="35">
        <v>2</v>
      </c>
      <c r="I699" s="36">
        <v>53.1</v>
      </c>
      <c r="J699" s="37">
        <v>2.6863000000000001</v>
      </c>
      <c r="K699" s="38">
        <f t="shared" si="114"/>
        <v>834.63720029781018</v>
      </c>
      <c r="L699" s="39">
        <v>798.14</v>
      </c>
      <c r="M699" s="108">
        <f t="shared" si="115"/>
        <v>25</v>
      </c>
      <c r="N699" s="40">
        <f t="shared" si="116"/>
        <v>0</v>
      </c>
      <c r="O699" s="12">
        <f t="shared" si="121"/>
        <v>0</v>
      </c>
      <c r="P699" s="40">
        <f t="shared" si="122"/>
        <v>834.63720029781018</v>
      </c>
    </row>
    <row r="700" spans="1:16" x14ac:dyDescent="0.25">
      <c r="A700" s="128"/>
      <c r="B700" s="41">
        <v>26</v>
      </c>
      <c r="C700" s="12">
        <f t="shared" ref="C700:C722" si="123">C699</f>
        <v>17.876000000000001</v>
      </c>
      <c r="D700" s="13">
        <f t="shared" ref="D700:D722" si="124">D699</f>
        <v>4.7249999999999996</v>
      </c>
      <c r="E700" s="43">
        <f t="shared" si="112"/>
        <v>4.8905459854014595</v>
      </c>
      <c r="F700" s="10">
        <v>8.5</v>
      </c>
      <c r="G700" s="11">
        <f t="shared" si="113"/>
        <v>41.569640875912405</v>
      </c>
      <c r="H700" s="12">
        <v>2</v>
      </c>
      <c r="I700" s="13">
        <v>53.1</v>
      </c>
      <c r="J700" s="14">
        <v>2.6863000000000001</v>
      </c>
      <c r="K700" s="15">
        <f t="shared" si="114"/>
        <v>834.63720029781018</v>
      </c>
      <c r="L700" s="16">
        <v>706.45</v>
      </c>
      <c r="M700" s="107">
        <f t="shared" si="115"/>
        <v>26</v>
      </c>
      <c r="N700" s="17">
        <f t="shared" si="116"/>
        <v>0</v>
      </c>
      <c r="O700" s="12">
        <f t="shared" si="121"/>
        <v>0</v>
      </c>
      <c r="P700" s="17">
        <f t="shared" si="122"/>
        <v>834.63720029781018</v>
      </c>
    </row>
    <row r="701" spans="1:16" x14ac:dyDescent="0.25">
      <c r="A701" s="128"/>
      <c r="B701" s="41">
        <v>27</v>
      </c>
      <c r="C701" s="12">
        <f t="shared" si="123"/>
        <v>17.876000000000001</v>
      </c>
      <c r="D701" s="13">
        <f t="shared" si="124"/>
        <v>4.7249999999999996</v>
      </c>
      <c r="E701" s="43">
        <f t="shared" si="112"/>
        <v>4.8905459854014595</v>
      </c>
      <c r="F701" s="10">
        <v>8.5</v>
      </c>
      <c r="G701" s="11">
        <f t="shared" si="113"/>
        <v>41.569640875912405</v>
      </c>
      <c r="H701" s="12">
        <v>2</v>
      </c>
      <c r="I701" s="13">
        <v>53.1</v>
      </c>
      <c r="J701" s="14">
        <v>2.6863000000000001</v>
      </c>
      <c r="K701" s="15">
        <f t="shared" si="114"/>
        <v>834.63720029781018</v>
      </c>
      <c r="L701" s="16">
        <v>499.72</v>
      </c>
      <c r="M701" s="107">
        <f t="shared" si="115"/>
        <v>27</v>
      </c>
      <c r="N701" s="17">
        <f t="shared" si="116"/>
        <v>0</v>
      </c>
      <c r="O701" s="12">
        <f t="shared" si="121"/>
        <v>0</v>
      </c>
      <c r="P701" s="17">
        <f t="shared" si="122"/>
        <v>834.63720029781018</v>
      </c>
    </row>
    <row r="702" spans="1:16" x14ac:dyDescent="0.25">
      <c r="A702" s="128"/>
      <c r="B702" s="41">
        <v>28</v>
      </c>
      <c r="C702" s="12">
        <f t="shared" si="123"/>
        <v>17.876000000000001</v>
      </c>
      <c r="D702" s="13">
        <f t="shared" si="124"/>
        <v>4.7249999999999996</v>
      </c>
      <c r="E702" s="43">
        <f t="shared" si="112"/>
        <v>4.8905459854014595</v>
      </c>
      <c r="F702" s="10">
        <v>8.5</v>
      </c>
      <c r="G702" s="11">
        <f t="shared" si="113"/>
        <v>41.569640875912405</v>
      </c>
      <c r="H702" s="12">
        <v>2</v>
      </c>
      <c r="I702" s="13">
        <v>53.1</v>
      </c>
      <c r="J702" s="14">
        <v>2.6863000000000001</v>
      </c>
      <c r="K702" s="15">
        <f t="shared" si="114"/>
        <v>834.63720029781018</v>
      </c>
      <c r="L702" s="16">
        <v>483.49</v>
      </c>
      <c r="M702" s="107">
        <f t="shared" si="115"/>
        <v>28</v>
      </c>
      <c r="N702" s="17">
        <f t="shared" si="116"/>
        <v>0</v>
      </c>
      <c r="O702" s="12">
        <f t="shared" si="121"/>
        <v>0</v>
      </c>
      <c r="P702" s="17">
        <f t="shared" si="122"/>
        <v>834.63720029781018</v>
      </c>
    </row>
    <row r="703" spans="1:16" x14ac:dyDescent="0.25">
      <c r="A703" s="128"/>
      <c r="B703" s="41">
        <v>29</v>
      </c>
      <c r="C703" s="12">
        <f t="shared" si="123"/>
        <v>17.876000000000001</v>
      </c>
      <c r="D703" s="13">
        <f t="shared" si="124"/>
        <v>4.7249999999999996</v>
      </c>
      <c r="E703" s="43">
        <f t="shared" si="112"/>
        <v>4.8905459854014595</v>
      </c>
      <c r="F703" s="10">
        <v>8.5</v>
      </c>
      <c r="G703" s="11">
        <f t="shared" si="113"/>
        <v>41.569640875912405</v>
      </c>
      <c r="H703" s="12">
        <v>2</v>
      </c>
      <c r="I703" s="13">
        <v>53.1</v>
      </c>
      <c r="J703" s="14">
        <v>2.6863000000000001</v>
      </c>
      <c r="K703" s="15">
        <f t="shared" si="114"/>
        <v>834.63720029781018</v>
      </c>
      <c r="L703" s="16">
        <v>470.82</v>
      </c>
      <c r="M703" s="107">
        <f t="shared" si="115"/>
        <v>29</v>
      </c>
      <c r="N703" s="17">
        <f t="shared" si="116"/>
        <v>0</v>
      </c>
      <c r="O703" s="12">
        <f t="shared" si="121"/>
        <v>0</v>
      </c>
      <c r="P703" s="17">
        <f t="shared" si="122"/>
        <v>834.63720029781018</v>
      </c>
    </row>
    <row r="704" spans="1:16" x14ac:dyDescent="0.25">
      <c r="A704" s="128"/>
      <c r="B704" s="41">
        <v>30</v>
      </c>
      <c r="C704" s="12">
        <f t="shared" si="123"/>
        <v>17.876000000000001</v>
      </c>
      <c r="D704" s="13">
        <f t="shared" si="124"/>
        <v>4.7249999999999996</v>
      </c>
      <c r="E704" s="43">
        <f t="shared" si="112"/>
        <v>4.8905459854014595</v>
      </c>
      <c r="F704" s="10">
        <v>8.5</v>
      </c>
      <c r="G704" s="11">
        <f t="shared" si="113"/>
        <v>41.569640875912405</v>
      </c>
      <c r="H704" s="12">
        <v>2</v>
      </c>
      <c r="I704" s="13">
        <v>53.1</v>
      </c>
      <c r="J704" s="14">
        <v>2.6863000000000001</v>
      </c>
      <c r="K704" s="15">
        <f t="shared" si="114"/>
        <v>834.63720029781018</v>
      </c>
      <c r="L704" s="16">
        <v>415.05</v>
      </c>
      <c r="M704" s="107">
        <f t="shared" si="115"/>
        <v>30</v>
      </c>
      <c r="N704" s="17">
        <f t="shared" si="116"/>
        <v>0</v>
      </c>
      <c r="O704" s="12">
        <f t="shared" si="121"/>
        <v>0</v>
      </c>
      <c r="P704" s="17">
        <f t="shared" si="122"/>
        <v>834.63720029781018</v>
      </c>
    </row>
    <row r="705" spans="1:16" x14ac:dyDescent="0.25">
      <c r="A705" s="128"/>
      <c r="B705" s="41">
        <v>31</v>
      </c>
      <c r="C705" s="12">
        <f t="shared" si="123"/>
        <v>17.876000000000001</v>
      </c>
      <c r="D705" s="13">
        <f t="shared" si="124"/>
        <v>4.7249999999999996</v>
      </c>
      <c r="E705" s="43">
        <f t="shared" si="112"/>
        <v>4.8905459854014595</v>
      </c>
      <c r="F705" s="10">
        <v>8.5</v>
      </c>
      <c r="G705" s="11">
        <f t="shared" si="113"/>
        <v>41.569640875912405</v>
      </c>
      <c r="H705" s="12">
        <v>2</v>
      </c>
      <c r="I705" s="13">
        <v>53.1</v>
      </c>
      <c r="J705" s="14">
        <v>2.6863000000000001</v>
      </c>
      <c r="K705" s="15">
        <f t="shared" si="114"/>
        <v>834.63720029781018</v>
      </c>
      <c r="L705" s="16">
        <v>416.57</v>
      </c>
      <c r="M705" s="107">
        <f t="shared" si="115"/>
        <v>31</v>
      </c>
      <c r="N705" s="17">
        <f t="shared" si="116"/>
        <v>0</v>
      </c>
      <c r="O705" s="12">
        <f t="shared" si="121"/>
        <v>0</v>
      </c>
      <c r="P705" s="17">
        <f t="shared" si="122"/>
        <v>834.63720029781018</v>
      </c>
    </row>
    <row r="706" spans="1:16" x14ac:dyDescent="0.25">
      <c r="A706" s="128"/>
      <c r="B706" s="41">
        <v>32</v>
      </c>
      <c r="C706" s="12">
        <f t="shared" si="123"/>
        <v>17.876000000000001</v>
      </c>
      <c r="D706" s="13">
        <f t="shared" si="124"/>
        <v>4.7249999999999996</v>
      </c>
      <c r="E706" s="43">
        <f t="shared" si="112"/>
        <v>4.8905459854014595</v>
      </c>
      <c r="F706" s="10">
        <v>8.5</v>
      </c>
      <c r="G706" s="11">
        <f t="shared" si="113"/>
        <v>41.569640875912405</v>
      </c>
      <c r="H706" s="12">
        <v>2</v>
      </c>
      <c r="I706" s="13">
        <v>53.1</v>
      </c>
      <c r="J706" s="14">
        <v>2.6863000000000001</v>
      </c>
      <c r="K706" s="15">
        <f t="shared" si="114"/>
        <v>834.63720029781018</v>
      </c>
      <c r="L706" s="16">
        <v>493.6</v>
      </c>
      <c r="M706" s="107">
        <f t="shared" si="115"/>
        <v>32</v>
      </c>
      <c r="N706" s="17">
        <f t="shared" si="116"/>
        <v>0</v>
      </c>
      <c r="O706" s="12">
        <f t="shared" si="121"/>
        <v>0</v>
      </c>
      <c r="P706" s="17">
        <f t="shared" si="122"/>
        <v>834.63720029781018</v>
      </c>
    </row>
    <row r="707" spans="1:16" x14ac:dyDescent="0.25">
      <c r="A707" s="128"/>
      <c r="B707" s="41">
        <v>33</v>
      </c>
      <c r="C707" s="12">
        <f t="shared" si="123"/>
        <v>17.876000000000001</v>
      </c>
      <c r="D707" s="13">
        <f t="shared" si="124"/>
        <v>4.7249999999999996</v>
      </c>
      <c r="E707" s="43">
        <f t="shared" ref="E707:E770" si="125">(D707*102%)+0.0059+(D707/(1-1.36%)-D707)</f>
        <v>4.8905459854014595</v>
      </c>
      <c r="F707" s="10">
        <v>8.5</v>
      </c>
      <c r="G707" s="11">
        <f t="shared" ref="G707:G770" si="126">F707*E707</f>
        <v>41.569640875912405</v>
      </c>
      <c r="H707" s="12">
        <v>2</v>
      </c>
      <c r="I707" s="13">
        <v>53.1</v>
      </c>
      <c r="J707" s="14">
        <v>2.6863000000000001</v>
      </c>
      <c r="K707" s="15">
        <f t="shared" ref="K707:K770" si="127">(G707+H707)*C707+I707+J707</f>
        <v>834.63720029781018</v>
      </c>
      <c r="L707" s="16">
        <v>800.62</v>
      </c>
      <c r="M707" s="107">
        <f t="shared" ref="M707:M746" si="128">B707</f>
        <v>33</v>
      </c>
      <c r="N707" s="17">
        <f t="shared" ref="N707:N746" si="129">IF(L707&lt;K707,0,K707)</f>
        <v>0</v>
      </c>
      <c r="O707" s="12">
        <f t="shared" si="121"/>
        <v>0</v>
      </c>
      <c r="P707" s="17">
        <f t="shared" si="122"/>
        <v>834.63720029781018</v>
      </c>
    </row>
    <row r="708" spans="1:16" x14ac:dyDescent="0.25">
      <c r="A708" s="128"/>
      <c r="B708" s="41">
        <v>34</v>
      </c>
      <c r="C708" s="12">
        <f t="shared" si="123"/>
        <v>17.876000000000001</v>
      </c>
      <c r="D708" s="13">
        <f t="shared" si="124"/>
        <v>4.7249999999999996</v>
      </c>
      <c r="E708" s="43">
        <f t="shared" si="125"/>
        <v>4.8905459854014595</v>
      </c>
      <c r="F708" s="10">
        <v>8.5</v>
      </c>
      <c r="G708" s="11">
        <f t="shared" si="126"/>
        <v>41.569640875912405</v>
      </c>
      <c r="H708" s="12">
        <v>2</v>
      </c>
      <c r="I708" s="13">
        <v>53.1</v>
      </c>
      <c r="J708" s="14">
        <v>2.6863000000000001</v>
      </c>
      <c r="K708" s="15">
        <f t="shared" si="127"/>
        <v>834.63720029781018</v>
      </c>
      <c r="L708" s="16">
        <v>892.2</v>
      </c>
      <c r="M708" s="107">
        <f t="shared" si="128"/>
        <v>34</v>
      </c>
      <c r="N708" s="17">
        <f t="shared" si="129"/>
        <v>834.63720029781018</v>
      </c>
      <c r="O708" s="12">
        <f t="shared" si="121"/>
        <v>4</v>
      </c>
      <c r="P708" s="17">
        <f t="shared" si="122"/>
        <v>834.63720029781018</v>
      </c>
    </row>
    <row r="709" spans="1:16" x14ac:dyDescent="0.25">
      <c r="A709" s="128"/>
      <c r="B709" s="41">
        <v>35</v>
      </c>
      <c r="C709" s="12">
        <f t="shared" si="123"/>
        <v>17.876000000000001</v>
      </c>
      <c r="D709" s="13">
        <f t="shared" si="124"/>
        <v>4.7249999999999996</v>
      </c>
      <c r="E709" s="43">
        <f t="shared" si="125"/>
        <v>4.8905459854014595</v>
      </c>
      <c r="F709" s="10">
        <v>8.5</v>
      </c>
      <c r="G709" s="11">
        <f t="shared" si="126"/>
        <v>41.569640875912405</v>
      </c>
      <c r="H709" s="12">
        <v>2</v>
      </c>
      <c r="I709" s="13">
        <v>53.1</v>
      </c>
      <c r="J709" s="14">
        <v>2.6863000000000001</v>
      </c>
      <c r="K709" s="15">
        <f t="shared" si="127"/>
        <v>834.63720029781018</v>
      </c>
      <c r="L709" s="16">
        <v>937.45</v>
      </c>
      <c r="M709" s="107">
        <f t="shared" si="128"/>
        <v>35</v>
      </c>
      <c r="N709" s="17">
        <f t="shared" si="129"/>
        <v>834.63720029781018</v>
      </c>
      <c r="O709" s="12">
        <f t="shared" si="121"/>
        <v>4</v>
      </c>
      <c r="P709" s="17">
        <f t="shared" si="122"/>
        <v>834.63720029781018</v>
      </c>
    </row>
    <row r="710" spans="1:16" x14ac:dyDescent="0.25">
      <c r="A710" s="128"/>
      <c r="B710" s="41">
        <v>36</v>
      </c>
      <c r="C710" s="12">
        <f t="shared" si="123"/>
        <v>17.876000000000001</v>
      </c>
      <c r="D710" s="13">
        <f t="shared" si="124"/>
        <v>4.7249999999999996</v>
      </c>
      <c r="E710" s="43">
        <f t="shared" si="125"/>
        <v>4.8905459854014595</v>
      </c>
      <c r="F710" s="10">
        <v>8.5</v>
      </c>
      <c r="G710" s="11">
        <f t="shared" si="126"/>
        <v>41.569640875912405</v>
      </c>
      <c r="H710" s="12">
        <v>2</v>
      </c>
      <c r="I710" s="13">
        <v>53.1</v>
      </c>
      <c r="J710" s="14">
        <v>2.6863000000000001</v>
      </c>
      <c r="K710" s="15">
        <f t="shared" si="127"/>
        <v>834.63720029781018</v>
      </c>
      <c r="L710" s="16">
        <v>935.45</v>
      </c>
      <c r="M710" s="107">
        <f t="shared" si="128"/>
        <v>36</v>
      </c>
      <c r="N710" s="17">
        <f t="shared" si="129"/>
        <v>834.63720029781018</v>
      </c>
      <c r="O710" s="12">
        <f t="shared" si="121"/>
        <v>4</v>
      </c>
      <c r="P710" s="17">
        <f t="shared" si="122"/>
        <v>834.63720029781018</v>
      </c>
    </row>
    <row r="711" spans="1:16" x14ac:dyDescent="0.25">
      <c r="A711" s="128"/>
      <c r="B711" s="41">
        <v>37</v>
      </c>
      <c r="C711" s="12">
        <f t="shared" si="123"/>
        <v>17.876000000000001</v>
      </c>
      <c r="D711" s="13">
        <f t="shared" si="124"/>
        <v>4.7249999999999996</v>
      </c>
      <c r="E711" s="43">
        <f t="shared" si="125"/>
        <v>4.8905459854014595</v>
      </c>
      <c r="F711" s="10">
        <v>8.5</v>
      </c>
      <c r="G711" s="11">
        <f t="shared" si="126"/>
        <v>41.569640875912405</v>
      </c>
      <c r="H711" s="12">
        <v>2</v>
      </c>
      <c r="I711" s="13">
        <v>53.1</v>
      </c>
      <c r="J711" s="14">
        <v>2.6863000000000001</v>
      </c>
      <c r="K711" s="15">
        <f t="shared" si="127"/>
        <v>834.63720029781018</v>
      </c>
      <c r="L711" s="16">
        <v>3413.7</v>
      </c>
      <c r="M711" s="107">
        <f t="shared" si="128"/>
        <v>37</v>
      </c>
      <c r="N711" s="17">
        <f t="shared" si="129"/>
        <v>834.63720029781018</v>
      </c>
      <c r="O711" s="12">
        <f t="shared" si="121"/>
        <v>4</v>
      </c>
      <c r="P711" s="17">
        <f t="shared" si="122"/>
        <v>834.63720029781018</v>
      </c>
    </row>
    <row r="712" spans="1:16" x14ac:dyDescent="0.25">
      <c r="A712" s="128"/>
      <c r="B712" s="41">
        <v>38</v>
      </c>
      <c r="C712" s="12">
        <f t="shared" si="123"/>
        <v>17.876000000000001</v>
      </c>
      <c r="D712" s="13">
        <f t="shared" si="124"/>
        <v>4.7249999999999996</v>
      </c>
      <c r="E712" s="43">
        <f t="shared" si="125"/>
        <v>4.8905459854014595</v>
      </c>
      <c r="F712" s="10">
        <v>8.5</v>
      </c>
      <c r="G712" s="11">
        <f t="shared" si="126"/>
        <v>41.569640875912405</v>
      </c>
      <c r="H712" s="12">
        <v>2</v>
      </c>
      <c r="I712" s="13">
        <v>53.1</v>
      </c>
      <c r="J712" s="14">
        <v>2.6863000000000001</v>
      </c>
      <c r="K712" s="15">
        <f t="shared" si="127"/>
        <v>834.63720029781018</v>
      </c>
      <c r="L712" s="16">
        <v>3409.81</v>
      </c>
      <c r="M712" s="107">
        <f t="shared" si="128"/>
        <v>38</v>
      </c>
      <c r="N712" s="17">
        <f t="shared" si="129"/>
        <v>834.63720029781018</v>
      </c>
      <c r="O712" s="12">
        <f t="shared" si="121"/>
        <v>4</v>
      </c>
      <c r="P712" s="17">
        <f t="shared" si="122"/>
        <v>834.63720029781018</v>
      </c>
    </row>
    <row r="713" spans="1:16" x14ac:dyDescent="0.25">
      <c r="A713" s="128"/>
      <c r="B713" s="41">
        <v>39</v>
      </c>
      <c r="C713" s="12">
        <f t="shared" si="123"/>
        <v>17.876000000000001</v>
      </c>
      <c r="D713" s="13">
        <f t="shared" si="124"/>
        <v>4.7249999999999996</v>
      </c>
      <c r="E713" s="43">
        <f t="shared" si="125"/>
        <v>4.8905459854014595</v>
      </c>
      <c r="F713" s="10">
        <v>8.5</v>
      </c>
      <c r="G713" s="11">
        <f t="shared" si="126"/>
        <v>41.569640875912405</v>
      </c>
      <c r="H713" s="12">
        <v>2</v>
      </c>
      <c r="I713" s="13">
        <v>53.1</v>
      </c>
      <c r="J713" s="14">
        <v>2.6863000000000001</v>
      </c>
      <c r="K713" s="15">
        <f t="shared" si="127"/>
        <v>834.63720029781018</v>
      </c>
      <c r="L713" s="16">
        <v>3901.68</v>
      </c>
      <c r="M713" s="107">
        <f t="shared" si="128"/>
        <v>39</v>
      </c>
      <c r="N713" s="17">
        <f t="shared" si="129"/>
        <v>834.63720029781018</v>
      </c>
      <c r="O713" s="12">
        <f t="shared" si="121"/>
        <v>4</v>
      </c>
      <c r="P713" s="17">
        <f t="shared" si="122"/>
        <v>834.63720029781018</v>
      </c>
    </row>
    <row r="714" spans="1:16" x14ac:dyDescent="0.25">
      <c r="A714" s="128"/>
      <c r="B714" s="41">
        <v>40</v>
      </c>
      <c r="C714" s="12">
        <f t="shared" si="123"/>
        <v>17.876000000000001</v>
      </c>
      <c r="D714" s="13">
        <f t="shared" si="124"/>
        <v>4.7249999999999996</v>
      </c>
      <c r="E714" s="43">
        <f t="shared" si="125"/>
        <v>4.8905459854014595</v>
      </c>
      <c r="F714" s="10">
        <v>8.5</v>
      </c>
      <c r="G714" s="11">
        <f t="shared" si="126"/>
        <v>41.569640875912405</v>
      </c>
      <c r="H714" s="12">
        <v>2</v>
      </c>
      <c r="I714" s="13">
        <v>53.1</v>
      </c>
      <c r="J714" s="14">
        <v>2.6863000000000001</v>
      </c>
      <c r="K714" s="15">
        <f t="shared" si="127"/>
        <v>834.63720029781018</v>
      </c>
      <c r="L714" s="16">
        <v>3901.52</v>
      </c>
      <c r="M714" s="107">
        <f t="shared" si="128"/>
        <v>40</v>
      </c>
      <c r="N714" s="17">
        <f t="shared" si="129"/>
        <v>834.63720029781018</v>
      </c>
      <c r="O714" s="12">
        <f t="shared" si="121"/>
        <v>4</v>
      </c>
      <c r="P714" s="17">
        <f t="shared" si="122"/>
        <v>834.63720029781018</v>
      </c>
    </row>
    <row r="715" spans="1:16" x14ac:dyDescent="0.25">
      <c r="A715" s="128"/>
      <c r="B715" s="41">
        <v>41</v>
      </c>
      <c r="C715" s="12">
        <f t="shared" si="123"/>
        <v>17.876000000000001</v>
      </c>
      <c r="D715" s="13">
        <f t="shared" si="124"/>
        <v>4.7249999999999996</v>
      </c>
      <c r="E715" s="43">
        <f t="shared" si="125"/>
        <v>4.8905459854014595</v>
      </c>
      <c r="F715" s="10">
        <v>8.5</v>
      </c>
      <c r="G715" s="11">
        <f t="shared" si="126"/>
        <v>41.569640875912405</v>
      </c>
      <c r="H715" s="12">
        <v>2</v>
      </c>
      <c r="I715" s="13">
        <v>53.1</v>
      </c>
      <c r="J715" s="14">
        <v>2.6863000000000001</v>
      </c>
      <c r="K715" s="15">
        <f t="shared" si="127"/>
        <v>834.63720029781018</v>
      </c>
      <c r="L715" s="16">
        <v>3902.64</v>
      </c>
      <c r="M715" s="107">
        <f t="shared" si="128"/>
        <v>41</v>
      </c>
      <c r="N715" s="17">
        <f t="shared" si="129"/>
        <v>834.63720029781018</v>
      </c>
      <c r="O715" s="12">
        <f t="shared" si="121"/>
        <v>4</v>
      </c>
      <c r="P715" s="17">
        <f t="shared" si="122"/>
        <v>834.63720029781018</v>
      </c>
    </row>
    <row r="716" spans="1:16" x14ac:dyDescent="0.25">
      <c r="A716" s="128"/>
      <c r="B716" s="41">
        <v>42</v>
      </c>
      <c r="C716" s="12">
        <f t="shared" si="123"/>
        <v>17.876000000000001</v>
      </c>
      <c r="D716" s="13">
        <f t="shared" si="124"/>
        <v>4.7249999999999996</v>
      </c>
      <c r="E716" s="43">
        <f t="shared" si="125"/>
        <v>4.8905459854014595</v>
      </c>
      <c r="F716" s="10">
        <v>8.5</v>
      </c>
      <c r="G716" s="11">
        <f t="shared" si="126"/>
        <v>41.569640875912405</v>
      </c>
      <c r="H716" s="12">
        <v>2</v>
      </c>
      <c r="I716" s="13">
        <v>53.1</v>
      </c>
      <c r="J716" s="14">
        <v>2.6863000000000001</v>
      </c>
      <c r="K716" s="15">
        <f t="shared" si="127"/>
        <v>834.63720029781018</v>
      </c>
      <c r="L716" s="16">
        <v>3902.21</v>
      </c>
      <c r="M716" s="107">
        <f t="shared" si="128"/>
        <v>42</v>
      </c>
      <c r="N716" s="17">
        <f t="shared" si="129"/>
        <v>834.63720029781018</v>
      </c>
      <c r="O716" s="12">
        <f t="shared" si="121"/>
        <v>4</v>
      </c>
      <c r="P716" s="17">
        <f t="shared" si="122"/>
        <v>834.63720029781018</v>
      </c>
    </row>
    <row r="717" spans="1:16" x14ac:dyDescent="0.25">
      <c r="A717" s="128"/>
      <c r="B717" s="41">
        <v>43</v>
      </c>
      <c r="C717" s="12">
        <f t="shared" si="123"/>
        <v>17.876000000000001</v>
      </c>
      <c r="D717" s="13">
        <f t="shared" si="124"/>
        <v>4.7249999999999996</v>
      </c>
      <c r="E717" s="43">
        <f t="shared" si="125"/>
        <v>4.8905459854014595</v>
      </c>
      <c r="F717" s="10">
        <v>8.5</v>
      </c>
      <c r="G717" s="11">
        <f t="shared" si="126"/>
        <v>41.569640875912405</v>
      </c>
      <c r="H717" s="12">
        <v>2</v>
      </c>
      <c r="I717" s="13">
        <v>53.1</v>
      </c>
      <c r="J717" s="14">
        <v>2.6863000000000001</v>
      </c>
      <c r="K717" s="15">
        <f t="shared" si="127"/>
        <v>834.63720029781018</v>
      </c>
      <c r="L717" s="16">
        <v>966.33</v>
      </c>
      <c r="M717" s="107">
        <f t="shared" si="128"/>
        <v>43</v>
      </c>
      <c r="N717" s="17">
        <f t="shared" si="129"/>
        <v>834.63720029781018</v>
      </c>
      <c r="O717" s="12">
        <f t="shared" si="121"/>
        <v>4</v>
      </c>
      <c r="P717" s="17">
        <f t="shared" si="122"/>
        <v>834.63720029781018</v>
      </c>
    </row>
    <row r="718" spans="1:16" x14ac:dyDescent="0.25">
      <c r="A718" s="128"/>
      <c r="B718" s="41">
        <v>44</v>
      </c>
      <c r="C718" s="12">
        <f t="shared" si="123"/>
        <v>17.876000000000001</v>
      </c>
      <c r="D718" s="13">
        <f t="shared" si="124"/>
        <v>4.7249999999999996</v>
      </c>
      <c r="E718" s="43">
        <f t="shared" si="125"/>
        <v>4.8905459854014595</v>
      </c>
      <c r="F718" s="10">
        <v>8.5</v>
      </c>
      <c r="G718" s="11">
        <f t="shared" si="126"/>
        <v>41.569640875912405</v>
      </c>
      <c r="H718" s="12">
        <v>2</v>
      </c>
      <c r="I718" s="13">
        <v>53.1</v>
      </c>
      <c r="J718" s="14">
        <v>2.6863000000000001</v>
      </c>
      <c r="K718" s="15">
        <f t="shared" si="127"/>
        <v>834.63720029781018</v>
      </c>
      <c r="L718" s="16">
        <v>2541.85</v>
      </c>
      <c r="M718" s="107">
        <f t="shared" si="128"/>
        <v>44</v>
      </c>
      <c r="N718" s="17">
        <f t="shared" si="129"/>
        <v>834.63720029781018</v>
      </c>
      <c r="O718" s="12">
        <f t="shared" si="121"/>
        <v>4</v>
      </c>
      <c r="P718" s="17">
        <f t="shared" si="122"/>
        <v>834.63720029781018</v>
      </c>
    </row>
    <row r="719" spans="1:16" x14ac:dyDescent="0.25">
      <c r="A719" s="128"/>
      <c r="B719" s="41">
        <v>45</v>
      </c>
      <c r="C719" s="12">
        <f t="shared" si="123"/>
        <v>17.876000000000001</v>
      </c>
      <c r="D719" s="13">
        <f t="shared" si="124"/>
        <v>4.7249999999999996</v>
      </c>
      <c r="E719" s="43">
        <f t="shared" si="125"/>
        <v>4.8905459854014595</v>
      </c>
      <c r="F719" s="10">
        <v>8.5</v>
      </c>
      <c r="G719" s="11">
        <f t="shared" si="126"/>
        <v>41.569640875912405</v>
      </c>
      <c r="H719" s="12">
        <v>2</v>
      </c>
      <c r="I719" s="13">
        <v>53.1</v>
      </c>
      <c r="J719" s="14">
        <v>2.6863000000000001</v>
      </c>
      <c r="K719" s="15">
        <f t="shared" si="127"/>
        <v>834.63720029781018</v>
      </c>
      <c r="L719" s="16">
        <v>3570.31</v>
      </c>
      <c r="M719" s="107">
        <f t="shared" si="128"/>
        <v>45</v>
      </c>
      <c r="N719" s="17">
        <f t="shared" si="129"/>
        <v>834.63720029781018</v>
      </c>
      <c r="O719" s="12">
        <f t="shared" si="121"/>
        <v>4</v>
      </c>
      <c r="P719" s="17">
        <f t="shared" si="122"/>
        <v>834.63720029781018</v>
      </c>
    </row>
    <row r="720" spans="1:16" x14ac:dyDescent="0.25">
      <c r="A720" s="128"/>
      <c r="B720" s="41">
        <v>46</v>
      </c>
      <c r="C720" s="12">
        <f t="shared" si="123"/>
        <v>17.876000000000001</v>
      </c>
      <c r="D720" s="13">
        <f t="shared" si="124"/>
        <v>4.7249999999999996</v>
      </c>
      <c r="E720" s="43">
        <f t="shared" si="125"/>
        <v>4.8905459854014595</v>
      </c>
      <c r="F720" s="10">
        <v>8.5</v>
      </c>
      <c r="G720" s="11">
        <f t="shared" si="126"/>
        <v>41.569640875912405</v>
      </c>
      <c r="H720" s="12">
        <v>2</v>
      </c>
      <c r="I720" s="13">
        <v>53.1</v>
      </c>
      <c r="J720" s="14">
        <v>2.6863000000000001</v>
      </c>
      <c r="K720" s="15">
        <f t="shared" si="127"/>
        <v>834.63720029781018</v>
      </c>
      <c r="L720" s="16">
        <v>936.39</v>
      </c>
      <c r="M720" s="107">
        <f t="shared" si="128"/>
        <v>46</v>
      </c>
      <c r="N720" s="17">
        <f t="shared" si="129"/>
        <v>834.63720029781018</v>
      </c>
      <c r="O720" s="12">
        <f t="shared" si="121"/>
        <v>4</v>
      </c>
      <c r="P720" s="17">
        <f t="shared" si="122"/>
        <v>834.63720029781018</v>
      </c>
    </row>
    <row r="721" spans="1:16" x14ac:dyDescent="0.25">
      <c r="A721" s="128"/>
      <c r="B721" s="41">
        <v>47</v>
      </c>
      <c r="C721" s="12">
        <f t="shared" si="123"/>
        <v>17.876000000000001</v>
      </c>
      <c r="D721" s="13">
        <f t="shared" si="124"/>
        <v>4.7249999999999996</v>
      </c>
      <c r="E721" s="43">
        <f t="shared" si="125"/>
        <v>4.8905459854014595</v>
      </c>
      <c r="F721" s="10">
        <v>8.5</v>
      </c>
      <c r="G721" s="11">
        <f t="shared" si="126"/>
        <v>41.569640875912405</v>
      </c>
      <c r="H721" s="12">
        <v>2</v>
      </c>
      <c r="I721" s="13">
        <v>53.1</v>
      </c>
      <c r="J721" s="14">
        <v>2.6863000000000001</v>
      </c>
      <c r="K721" s="15">
        <f t="shared" si="127"/>
        <v>834.63720029781018</v>
      </c>
      <c r="L721" s="16">
        <v>935.35</v>
      </c>
      <c r="M721" s="107">
        <f t="shared" si="128"/>
        <v>47</v>
      </c>
      <c r="N721" s="17">
        <f t="shared" si="129"/>
        <v>834.63720029781018</v>
      </c>
      <c r="O721" s="12">
        <f t="shared" si="121"/>
        <v>4</v>
      </c>
      <c r="P721" s="17">
        <f t="shared" si="122"/>
        <v>834.63720029781018</v>
      </c>
    </row>
    <row r="722" spans="1:16" ht="15.75" thickBot="1" x14ac:dyDescent="0.3">
      <c r="A722" s="129"/>
      <c r="B722" s="45">
        <v>48</v>
      </c>
      <c r="C722" s="18">
        <f t="shared" si="123"/>
        <v>17.876000000000001</v>
      </c>
      <c r="D722" s="19">
        <f t="shared" si="124"/>
        <v>4.7249999999999996</v>
      </c>
      <c r="E722" s="44">
        <f t="shared" si="125"/>
        <v>4.8905459854014595</v>
      </c>
      <c r="F722" s="20">
        <v>8.5</v>
      </c>
      <c r="G722" s="21">
        <f t="shared" si="126"/>
        <v>41.569640875912405</v>
      </c>
      <c r="H722" s="18">
        <v>2</v>
      </c>
      <c r="I722" s="19">
        <v>53.1</v>
      </c>
      <c r="J722" s="22">
        <v>2.6863000000000001</v>
      </c>
      <c r="K722" s="23">
        <f t="shared" si="127"/>
        <v>834.63720029781018</v>
      </c>
      <c r="L722" s="24">
        <v>895.03</v>
      </c>
      <c r="M722" s="106">
        <f t="shared" si="128"/>
        <v>48</v>
      </c>
      <c r="N722" s="25">
        <f t="shared" si="129"/>
        <v>834.63720029781018</v>
      </c>
      <c r="O722" s="18">
        <f t="shared" si="121"/>
        <v>4</v>
      </c>
      <c r="P722" s="25">
        <f t="shared" si="122"/>
        <v>834.63720029781018</v>
      </c>
    </row>
    <row r="723" spans="1:16" x14ac:dyDescent="0.25">
      <c r="A723" s="127">
        <f>A699+1</f>
        <v>42978</v>
      </c>
      <c r="B723" s="30">
        <v>1</v>
      </c>
      <c r="C723" s="31">
        <v>0</v>
      </c>
      <c r="D723" s="32">
        <v>0</v>
      </c>
      <c r="E723" s="42">
        <f t="shared" si="125"/>
        <v>5.8999999999999999E-3</v>
      </c>
      <c r="F723" s="33">
        <v>8.5</v>
      </c>
      <c r="G723" s="34">
        <f t="shared" si="126"/>
        <v>5.015E-2</v>
      </c>
      <c r="H723" s="35">
        <v>2</v>
      </c>
      <c r="I723" s="36">
        <v>53.1</v>
      </c>
      <c r="J723" s="37">
        <v>2.6863000000000001</v>
      </c>
      <c r="K723" s="38">
        <f t="shared" si="127"/>
        <v>55.786300000000004</v>
      </c>
      <c r="L723" s="39"/>
      <c r="M723" s="108">
        <f t="shared" si="128"/>
        <v>1</v>
      </c>
      <c r="N723" s="40">
        <f t="shared" si="129"/>
        <v>0</v>
      </c>
      <c r="O723" s="12">
        <f t="shared" si="121"/>
        <v>0</v>
      </c>
      <c r="P723" s="40">
        <f t="shared" si="122"/>
        <v>55.786300000000004</v>
      </c>
    </row>
    <row r="724" spans="1:16" x14ac:dyDescent="0.25">
      <c r="A724" s="128"/>
      <c r="B724" s="41">
        <v>2</v>
      </c>
      <c r="C724" s="12">
        <f t="shared" ref="C724:C746" si="130">C723</f>
        <v>0</v>
      </c>
      <c r="D724" s="13">
        <f t="shared" ref="D724:D746" si="131">D723</f>
        <v>0</v>
      </c>
      <c r="E724" s="43">
        <f t="shared" si="125"/>
        <v>5.8999999999999999E-3</v>
      </c>
      <c r="F724" s="10">
        <v>8.5</v>
      </c>
      <c r="G724" s="11">
        <f t="shared" si="126"/>
        <v>5.015E-2</v>
      </c>
      <c r="H724" s="12">
        <v>2</v>
      </c>
      <c r="I724" s="13">
        <v>53.1</v>
      </c>
      <c r="J724" s="14">
        <v>2.6863000000000001</v>
      </c>
      <c r="K724" s="15">
        <f t="shared" si="127"/>
        <v>55.786300000000004</v>
      </c>
      <c r="L724" s="16"/>
      <c r="M724" s="107">
        <f t="shared" si="128"/>
        <v>2</v>
      </c>
      <c r="N724" s="17">
        <f t="shared" si="129"/>
        <v>0</v>
      </c>
      <c r="O724" s="12">
        <f t="shared" si="121"/>
        <v>0</v>
      </c>
      <c r="P724" s="17">
        <f t="shared" si="122"/>
        <v>55.786300000000004</v>
      </c>
    </row>
    <row r="725" spans="1:16" x14ac:dyDescent="0.25">
      <c r="A725" s="128"/>
      <c r="B725" s="41">
        <v>3</v>
      </c>
      <c r="C725" s="12">
        <f t="shared" si="130"/>
        <v>0</v>
      </c>
      <c r="D725" s="13">
        <f t="shared" si="131"/>
        <v>0</v>
      </c>
      <c r="E725" s="43">
        <f t="shared" si="125"/>
        <v>5.8999999999999999E-3</v>
      </c>
      <c r="F725" s="10">
        <v>8.5</v>
      </c>
      <c r="G725" s="11">
        <f t="shared" si="126"/>
        <v>5.015E-2</v>
      </c>
      <c r="H725" s="12">
        <v>2</v>
      </c>
      <c r="I725" s="13">
        <v>53.1</v>
      </c>
      <c r="J725" s="14">
        <v>2.6863000000000001</v>
      </c>
      <c r="K725" s="15">
        <f t="shared" si="127"/>
        <v>55.786300000000004</v>
      </c>
      <c r="L725" s="16"/>
      <c r="M725" s="107">
        <f t="shared" si="128"/>
        <v>3</v>
      </c>
      <c r="N725" s="17">
        <f t="shared" si="129"/>
        <v>0</v>
      </c>
      <c r="O725" s="12">
        <f t="shared" si="121"/>
        <v>0</v>
      </c>
      <c r="P725" s="17">
        <f t="shared" si="122"/>
        <v>55.786300000000004</v>
      </c>
    </row>
    <row r="726" spans="1:16" x14ac:dyDescent="0.25">
      <c r="A726" s="128"/>
      <c r="B726" s="41">
        <v>4</v>
      </c>
      <c r="C726" s="12">
        <f t="shared" si="130"/>
        <v>0</v>
      </c>
      <c r="D726" s="13">
        <f t="shared" si="131"/>
        <v>0</v>
      </c>
      <c r="E726" s="43">
        <f t="shared" si="125"/>
        <v>5.8999999999999999E-3</v>
      </c>
      <c r="F726" s="10">
        <v>8.5</v>
      </c>
      <c r="G726" s="11">
        <f t="shared" si="126"/>
        <v>5.015E-2</v>
      </c>
      <c r="H726" s="12">
        <v>2</v>
      </c>
      <c r="I726" s="13">
        <v>53.1</v>
      </c>
      <c r="J726" s="14">
        <v>2.6863000000000001</v>
      </c>
      <c r="K726" s="15">
        <f t="shared" si="127"/>
        <v>55.786300000000004</v>
      </c>
      <c r="L726" s="16"/>
      <c r="M726" s="107">
        <f t="shared" si="128"/>
        <v>4</v>
      </c>
      <c r="N726" s="17">
        <f t="shared" si="129"/>
        <v>0</v>
      </c>
      <c r="O726" s="12">
        <f t="shared" si="121"/>
        <v>0</v>
      </c>
      <c r="P726" s="17">
        <f t="shared" si="122"/>
        <v>55.786300000000004</v>
      </c>
    </row>
    <row r="727" spans="1:16" x14ac:dyDescent="0.25">
      <c r="A727" s="128"/>
      <c r="B727" s="41">
        <v>5</v>
      </c>
      <c r="C727" s="12">
        <f t="shared" si="130"/>
        <v>0</v>
      </c>
      <c r="D727" s="13">
        <f t="shared" si="131"/>
        <v>0</v>
      </c>
      <c r="E727" s="43">
        <f t="shared" si="125"/>
        <v>5.8999999999999999E-3</v>
      </c>
      <c r="F727" s="10">
        <v>8.5</v>
      </c>
      <c r="G727" s="11">
        <f t="shared" si="126"/>
        <v>5.015E-2</v>
      </c>
      <c r="H727" s="12">
        <v>2</v>
      </c>
      <c r="I727" s="13">
        <v>53.1</v>
      </c>
      <c r="J727" s="14">
        <v>2.6863000000000001</v>
      </c>
      <c r="K727" s="15">
        <f t="shared" si="127"/>
        <v>55.786300000000004</v>
      </c>
      <c r="L727" s="16"/>
      <c r="M727" s="107">
        <f t="shared" si="128"/>
        <v>5</v>
      </c>
      <c r="N727" s="17">
        <f t="shared" si="129"/>
        <v>0</v>
      </c>
      <c r="O727" s="12">
        <f t="shared" si="121"/>
        <v>0</v>
      </c>
      <c r="P727" s="17">
        <f t="shared" si="122"/>
        <v>55.786300000000004</v>
      </c>
    </row>
    <row r="728" spans="1:16" x14ac:dyDescent="0.25">
      <c r="A728" s="128"/>
      <c r="B728" s="41">
        <v>6</v>
      </c>
      <c r="C728" s="12">
        <f t="shared" si="130"/>
        <v>0</v>
      </c>
      <c r="D728" s="13">
        <f t="shared" si="131"/>
        <v>0</v>
      </c>
      <c r="E728" s="43">
        <f t="shared" si="125"/>
        <v>5.8999999999999999E-3</v>
      </c>
      <c r="F728" s="10">
        <v>8.5</v>
      </c>
      <c r="G728" s="11">
        <f t="shared" si="126"/>
        <v>5.015E-2</v>
      </c>
      <c r="H728" s="12">
        <v>2</v>
      </c>
      <c r="I728" s="13">
        <v>53.1</v>
      </c>
      <c r="J728" s="14">
        <v>2.6863000000000001</v>
      </c>
      <c r="K728" s="15">
        <f t="shared" si="127"/>
        <v>55.786300000000004</v>
      </c>
      <c r="L728" s="16"/>
      <c r="M728" s="107">
        <f t="shared" si="128"/>
        <v>6</v>
      </c>
      <c r="N728" s="17">
        <f t="shared" si="129"/>
        <v>0</v>
      </c>
      <c r="O728" s="12">
        <f t="shared" si="121"/>
        <v>0</v>
      </c>
      <c r="P728" s="17">
        <f t="shared" si="122"/>
        <v>55.786300000000004</v>
      </c>
    </row>
    <row r="729" spans="1:16" x14ac:dyDescent="0.25">
      <c r="A729" s="128"/>
      <c r="B729" s="41">
        <v>7</v>
      </c>
      <c r="C729" s="12">
        <f t="shared" si="130"/>
        <v>0</v>
      </c>
      <c r="D729" s="13">
        <f t="shared" si="131"/>
        <v>0</v>
      </c>
      <c r="E729" s="43">
        <f t="shared" si="125"/>
        <v>5.8999999999999999E-3</v>
      </c>
      <c r="F729" s="10">
        <v>8.5</v>
      </c>
      <c r="G729" s="11">
        <f t="shared" si="126"/>
        <v>5.015E-2</v>
      </c>
      <c r="H729" s="12">
        <v>2</v>
      </c>
      <c r="I729" s="13">
        <v>53.1</v>
      </c>
      <c r="J729" s="14">
        <v>2.6863000000000001</v>
      </c>
      <c r="K729" s="15">
        <f t="shared" si="127"/>
        <v>55.786300000000004</v>
      </c>
      <c r="L729" s="16"/>
      <c r="M729" s="107">
        <f t="shared" si="128"/>
        <v>7</v>
      </c>
      <c r="N729" s="17">
        <f t="shared" si="129"/>
        <v>0</v>
      </c>
      <c r="O729" s="12">
        <f t="shared" si="121"/>
        <v>0</v>
      </c>
      <c r="P729" s="17">
        <f t="shared" si="122"/>
        <v>55.786300000000004</v>
      </c>
    </row>
    <row r="730" spans="1:16" x14ac:dyDescent="0.25">
      <c r="A730" s="128"/>
      <c r="B730" s="41">
        <v>8</v>
      </c>
      <c r="C730" s="12">
        <f t="shared" si="130"/>
        <v>0</v>
      </c>
      <c r="D730" s="13">
        <f t="shared" si="131"/>
        <v>0</v>
      </c>
      <c r="E730" s="43">
        <f t="shared" si="125"/>
        <v>5.8999999999999999E-3</v>
      </c>
      <c r="F730" s="10">
        <v>8.5</v>
      </c>
      <c r="G730" s="11">
        <f t="shared" si="126"/>
        <v>5.015E-2</v>
      </c>
      <c r="H730" s="12">
        <v>2</v>
      </c>
      <c r="I730" s="13">
        <v>53.1</v>
      </c>
      <c r="J730" s="14">
        <v>2.6863000000000001</v>
      </c>
      <c r="K730" s="15">
        <f t="shared" si="127"/>
        <v>55.786300000000004</v>
      </c>
      <c r="L730" s="16"/>
      <c r="M730" s="107">
        <f t="shared" si="128"/>
        <v>8</v>
      </c>
      <c r="N730" s="17">
        <f t="shared" si="129"/>
        <v>0</v>
      </c>
      <c r="O730" s="12">
        <f t="shared" si="121"/>
        <v>0</v>
      </c>
      <c r="P730" s="17">
        <f t="shared" si="122"/>
        <v>55.786300000000004</v>
      </c>
    </row>
    <row r="731" spans="1:16" x14ac:dyDescent="0.25">
      <c r="A731" s="128"/>
      <c r="B731" s="41">
        <v>9</v>
      </c>
      <c r="C731" s="12">
        <f t="shared" si="130"/>
        <v>0</v>
      </c>
      <c r="D731" s="13">
        <f t="shared" si="131"/>
        <v>0</v>
      </c>
      <c r="E731" s="43">
        <f t="shared" si="125"/>
        <v>5.8999999999999999E-3</v>
      </c>
      <c r="F731" s="10">
        <v>8.5</v>
      </c>
      <c r="G731" s="11">
        <f t="shared" si="126"/>
        <v>5.015E-2</v>
      </c>
      <c r="H731" s="12">
        <v>2</v>
      </c>
      <c r="I731" s="13">
        <v>53.1</v>
      </c>
      <c r="J731" s="14">
        <v>2.6863000000000001</v>
      </c>
      <c r="K731" s="15">
        <f t="shared" si="127"/>
        <v>55.786300000000004</v>
      </c>
      <c r="L731" s="16"/>
      <c r="M731" s="107">
        <f t="shared" si="128"/>
        <v>9</v>
      </c>
      <c r="N731" s="17">
        <f t="shared" si="129"/>
        <v>0</v>
      </c>
      <c r="O731" s="12">
        <f t="shared" si="121"/>
        <v>0</v>
      </c>
      <c r="P731" s="17">
        <f t="shared" si="122"/>
        <v>55.786300000000004</v>
      </c>
    </row>
    <row r="732" spans="1:16" x14ac:dyDescent="0.25">
      <c r="A732" s="128"/>
      <c r="B732" s="41">
        <v>10</v>
      </c>
      <c r="C732" s="12">
        <f t="shared" si="130"/>
        <v>0</v>
      </c>
      <c r="D732" s="13">
        <f t="shared" si="131"/>
        <v>0</v>
      </c>
      <c r="E732" s="43">
        <f t="shared" si="125"/>
        <v>5.8999999999999999E-3</v>
      </c>
      <c r="F732" s="10">
        <v>8.5</v>
      </c>
      <c r="G732" s="11">
        <f t="shared" si="126"/>
        <v>5.015E-2</v>
      </c>
      <c r="H732" s="12">
        <v>2</v>
      </c>
      <c r="I732" s="13">
        <v>53.1</v>
      </c>
      <c r="J732" s="14">
        <v>2.6863000000000001</v>
      </c>
      <c r="K732" s="15">
        <f t="shared" si="127"/>
        <v>55.786300000000004</v>
      </c>
      <c r="L732" s="16"/>
      <c r="M732" s="107">
        <f t="shared" si="128"/>
        <v>10</v>
      </c>
      <c r="N732" s="17">
        <f t="shared" si="129"/>
        <v>0</v>
      </c>
      <c r="O732" s="12">
        <f t="shared" si="121"/>
        <v>0</v>
      </c>
      <c r="P732" s="17">
        <f t="shared" si="122"/>
        <v>55.786300000000004</v>
      </c>
    </row>
    <row r="733" spans="1:16" x14ac:dyDescent="0.25">
      <c r="A733" s="128"/>
      <c r="B733" s="41">
        <v>11</v>
      </c>
      <c r="C733" s="12">
        <f t="shared" si="130"/>
        <v>0</v>
      </c>
      <c r="D733" s="13">
        <f t="shared" si="131"/>
        <v>0</v>
      </c>
      <c r="E733" s="43">
        <f t="shared" si="125"/>
        <v>5.8999999999999999E-3</v>
      </c>
      <c r="F733" s="10">
        <v>8.5</v>
      </c>
      <c r="G733" s="11">
        <f t="shared" si="126"/>
        <v>5.015E-2</v>
      </c>
      <c r="H733" s="12">
        <v>2</v>
      </c>
      <c r="I733" s="13">
        <v>53.1</v>
      </c>
      <c r="J733" s="14">
        <v>2.6863000000000001</v>
      </c>
      <c r="K733" s="15">
        <f t="shared" si="127"/>
        <v>55.786300000000004</v>
      </c>
      <c r="L733" s="16"/>
      <c r="M733" s="107">
        <f t="shared" si="128"/>
        <v>11</v>
      </c>
      <c r="N733" s="17">
        <f t="shared" si="129"/>
        <v>0</v>
      </c>
      <c r="O733" s="12">
        <f t="shared" si="121"/>
        <v>0</v>
      </c>
      <c r="P733" s="17">
        <f t="shared" si="122"/>
        <v>55.786300000000004</v>
      </c>
    </row>
    <row r="734" spans="1:16" x14ac:dyDescent="0.25">
      <c r="A734" s="128"/>
      <c r="B734" s="41">
        <v>12</v>
      </c>
      <c r="C734" s="12">
        <f t="shared" si="130"/>
        <v>0</v>
      </c>
      <c r="D734" s="13">
        <f t="shared" si="131"/>
        <v>0</v>
      </c>
      <c r="E734" s="43">
        <f t="shared" si="125"/>
        <v>5.8999999999999999E-3</v>
      </c>
      <c r="F734" s="10">
        <v>8.5</v>
      </c>
      <c r="G734" s="11">
        <f t="shared" si="126"/>
        <v>5.015E-2</v>
      </c>
      <c r="H734" s="12">
        <v>2</v>
      </c>
      <c r="I734" s="13">
        <v>53.1</v>
      </c>
      <c r="J734" s="14">
        <v>2.6863000000000001</v>
      </c>
      <c r="K734" s="15">
        <f t="shared" si="127"/>
        <v>55.786300000000004</v>
      </c>
      <c r="L734" s="16"/>
      <c r="M734" s="107">
        <f t="shared" si="128"/>
        <v>12</v>
      </c>
      <c r="N734" s="17">
        <f t="shared" si="129"/>
        <v>0</v>
      </c>
      <c r="O734" s="12">
        <f t="shared" si="121"/>
        <v>0</v>
      </c>
      <c r="P734" s="17">
        <f t="shared" si="122"/>
        <v>55.786300000000004</v>
      </c>
    </row>
    <row r="735" spans="1:16" x14ac:dyDescent="0.25">
      <c r="A735" s="128"/>
      <c r="B735" s="41">
        <v>13</v>
      </c>
      <c r="C735" s="12">
        <f t="shared" si="130"/>
        <v>0</v>
      </c>
      <c r="D735" s="13">
        <f t="shared" si="131"/>
        <v>0</v>
      </c>
      <c r="E735" s="43">
        <f t="shared" si="125"/>
        <v>5.8999999999999999E-3</v>
      </c>
      <c r="F735" s="10">
        <v>8.5</v>
      </c>
      <c r="G735" s="11">
        <f t="shared" si="126"/>
        <v>5.015E-2</v>
      </c>
      <c r="H735" s="12">
        <v>2</v>
      </c>
      <c r="I735" s="13">
        <v>53.1</v>
      </c>
      <c r="J735" s="14">
        <v>2.6863000000000001</v>
      </c>
      <c r="K735" s="15">
        <f t="shared" si="127"/>
        <v>55.786300000000004</v>
      </c>
      <c r="L735" s="16"/>
      <c r="M735" s="107">
        <f t="shared" si="128"/>
        <v>13</v>
      </c>
      <c r="N735" s="17">
        <f t="shared" si="129"/>
        <v>0</v>
      </c>
      <c r="O735" s="12">
        <f t="shared" si="121"/>
        <v>0</v>
      </c>
      <c r="P735" s="17">
        <f t="shared" si="122"/>
        <v>55.786300000000004</v>
      </c>
    </row>
    <row r="736" spans="1:16" x14ac:dyDescent="0.25">
      <c r="A736" s="128"/>
      <c r="B736" s="41">
        <v>14</v>
      </c>
      <c r="C736" s="12">
        <f t="shared" si="130"/>
        <v>0</v>
      </c>
      <c r="D736" s="13">
        <f t="shared" si="131"/>
        <v>0</v>
      </c>
      <c r="E736" s="43">
        <f t="shared" si="125"/>
        <v>5.8999999999999999E-3</v>
      </c>
      <c r="F736" s="10">
        <v>8.5</v>
      </c>
      <c r="G736" s="11">
        <f t="shared" si="126"/>
        <v>5.015E-2</v>
      </c>
      <c r="H736" s="12">
        <v>2</v>
      </c>
      <c r="I736" s="13">
        <v>53.1</v>
      </c>
      <c r="J736" s="14">
        <v>2.6863000000000001</v>
      </c>
      <c r="K736" s="15">
        <f t="shared" si="127"/>
        <v>55.786300000000004</v>
      </c>
      <c r="L736" s="16"/>
      <c r="M736" s="107">
        <f t="shared" si="128"/>
        <v>14</v>
      </c>
      <c r="N736" s="17">
        <f t="shared" si="129"/>
        <v>0</v>
      </c>
      <c r="O736" s="12">
        <f t="shared" si="121"/>
        <v>0</v>
      </c>
      <c r="P736" s="17">
        <f t="shared" si="122"/>
        <v>55.786300000000004</v>
      </c>
    </row>
    <row r="737" spans="1:16" x14ac:dyDescent="0.25">
      <c r="A737" s="128"/>
      <c r="B737" s="41">
        <v>15</v>
      </c>
      <c r="C737" s="12">
        <f t="shared" si="130"/>
        <v>0</v>
      </c>
      <c r="D737" s="13">
        <f t="shared" si="131"/>
        <v>0</v>
      </c>
      <c r="E737" s="43">
        <f t="shared" si="125"/>
        <v>5.8999999999999999E-3</v>
      </c>
      <c r="F737" s="10">
        <v>8.5</v>
      </c>
      <c r="G737" s="11">
        <f t="shared" si="126"/>
        <v>5.015E-2</v>
      </c>
      <c r="H737" s="12">
        <v>2</v>
      </c>
      <c r="I737" s="13">
        <v>53.1</v>
      </c>
      <c r="J737" s="14">
        <v>2.6863000000000001</v>
      </c>
      <c r="K737" s="15">
        <f t="shared" si="127"/>
        <v>55.786300000000004</v>
      </c>
      <c r="L737" s="16"/>
      <c r="M737" s="107">
        <f t="shared" si="128"/>
        <v>15</v>
      </c>
      <c r="N737" s="17">
        <f t="shared" si="129"/>
        <v>0</v>
      </c>
      <c r="O737" s="12">
        <f t="shared" si="121"/>
        <v>0</v>
      </c>
      <c r="P737" s="17">
        <f t="shared" si="122"/>
        <v>55.786300000000004</v>
      </c>
    </row>
    <row r="738" spans="1:16" x14ac:dyDescent="0.25">
      <c r="A738" s="128"/>
      <c r="B738" s="41">
        <v>16</v>
      </c>
      <c r="C738" s="12">
        <f t="shared" si="130"/>
        <v>0</v>
      </c>
      <c r="D738" s="13">
        <f t="shared" si="131"/>
        <v>0</v>
      </c>
      <c r="E738" s="43">
        <f t="shared" si="125"/>
        <v>5.8999999999999999E-3</v>
      </c>
      <c r="F738" s="10">
        <v>8.5</v>
      </c>
      <c r="G738" s="11">
        <f t="shared" si="126"/>
        <v>5.015E-2</v>
      </c>
      <c r="H738" s="12">
        <v>2</v>
      </c>
      <c r="I738" s="13">
        <v>53.1</v>
      </c>
      <c r="J738" s="14">
        <v>2.6863000000000001</v>
      </c>
      <c r="K738" s="15">
        <f t="shared" si="127"/>
        <v>55.786300000000004</v>
      </c>
      <c r="L738" s="16"/>
      <c r="M738" s="107">
        <f t="shared" si="128"/>
        <v>16</v>
      </c>
      <c r="N738" s="17">
        <f t="shared" si="129"/>
        <v>0</v>
      </c>
      <c r="O738" s="12">
        <f t="shared" si="121"/>
        <v>0</v>
      </c>
      <c r="P738" s="17">
        <f t="shared" si="122"/>
        <v>55.786300000000004</v>
      </c>
    </row>
    <row r="739" spans="1:16" x14ac:dyDescent="0.25">
      <c r="A739" s="128"/>
      <c r="B739" s="41">
        <v>17</v>
      </c>
      <c r="C739" s="12">
        <f t="shared" si="130"/>
        <v>0</v>
      </c>
      <c r="D739" s="13">
        <f t="shared" si="131"/>
        <v>0</v>
      </c>
      <c r="E739" s="43">
        <f t="shared" si="125"/>
        <v>5.8999999999999999E-3</v>
      </c>
      <c r="F739" s="10">
        <v>8.5</v>
      </c>
      <c r="G739" s="11">
        <f t="shared" si="126"/>
        <v>5.015E-2</v>
      </c>
      <c r="H739" s="12">
        <v>2</v>
      </c>
      <c r="I739" s="13">
        <v>53.1</v>
      </c>
      <c r="J739" s="14">
        <v>2.6863000000000001</v>
      </c>
      <c r="K739" s="15">
        <f t="shared" si="127"/>
        <v>55.786300000000004</v>
      </c>
      <c r="L739" s="16"/>
      <c r="M739" s="107">
        <f t="shared" si="128"/>
        <v>17</v>
      </c>
      <c r="N739" s="17">
        <f t="shared" si="129"/>
        <v>0</v>
      </c>
      <c r="O739" s="12">
        <f t="shared" si="121"/>
        <v>0</v>
      </c>
      <c r="P739" s="17">
        <f t="shared" si="122"/>
        <v>55.786300000000004</v>
      </c>
    </row>
    <row r="740" spans="1:16" x14ac:dyDescent="0.25">
      <c r="A740" s="128"/>
      <c r="B740" s="41">
        <v>18</v>
      </c>
      <c r="C740" s="12">
        <f t="shared" si="130"/>
        <v>0</v>
      </c>
      <c r="D740" s="13">
        <f t="shared" si="131"/>
        <v>0</v>
      </c>
      <c r="E740" s="43">
        <f t="shared" si="125"/>
        <v>5.8999999999999999E-3</v>
      </c>
      <c r="F740" s="10">
        <v>8.5</v>
      </c>
      <c r="G740" s="11">
        <f t="shared" si="126"/>
        <v>5.015E-2</v>
      </c>
      <c r="H740" s="12">
        <v>2</v>
      </c>
      <c r="I740" s="13">
        <v>53.1</v>
      </c>
      <c r="J740" s="14">
        <v>2.6863000000000001</v>
      </c>
      <c r="K740" s="15">
        <f t="shared" si="127"/>
        <v>55.786300000000004</v>
      </c>
      <c r="L740" s="16"/>
      <c r="M740" s="107">
        <f t="shared" si="128"/>
        <v>18</v>
      </c>
      <c r="N740" s="17">
        <f t="shared" si="129"/>
        <v>0</v>
      </c>
      <c r="O740" s="12">
        <f t="shared" si="121"/>
        <v>0</v>
      </c>
      <c r="P740" s="17">
        <f t="shared" si="122"/>
        <v>55.786300000000004</v>
      </c>
    </row>
    <row r="741" spans="1:16" x14ac:dyDescent="0.25">
      <c r="A741" s="128"/>
      <c r="B741" s="41">
        <v>19</v>
      </c>
      <c r="C741" s="12">
        <f t="shared" si="130"/>
        <v>0</v>
      </c>
      <c r="D741" s="13">
        <f t="shared" si="131"/>
        <v>0</v>
      </c>
      <c r="E741" s="43">
        <f t="shared" si="125"/>
        <v>5.8999999999999999E-3</v>
      </c>
      <c r="F741" s="10">
        <v>8.5</v>
      </c>
      <c r="G741" s="11">
        <f t="shared" si="126"/>
        <v>5.015E-2</v>
      </c>
      <c r="H741" s="12">
        <v>2</v>
      </c>
      <c r="I741" s="13">
        <v>53.1</v>
      </c>
      <c r="J741" s="14">
        <v>2.6863000000000001</v>
      </c>
      <c r="K741" s="15">
        <f t="shared" si="127"/>
        <v>55.786300000000004</v>
      </c>
      <c r="L741" s="16"/>
      <c r="M741" s="107">
        <f t="shared" si="128"/>
        <v>19</v>
      </c>
      <c r="N741" s="17">
        <f t="shared" si="129"/>
        <v>0</v>
      </c>
      <c r="O741" s="12">
        <f t="shared" si="121"/>
        <v>0</v>
      </c>
      <c r="P741" s="17">
        <f t="shared" si="122"/>
        <v>55.786300000000004</v>
      </c>
    </row>
    <row r="742" spans="1:16" x14ac:dyDescent="0.25">
      <c r="A742" s="128"/>
      <c r="B742" s="41">
        <v>20</v>
      </c>
      <c r="C742" s="12">
        <f t="shared" si="130"/>
        <v>0</v>
      </c>
      <c r="D742" s="13">
        <f t="shared" si="131"/>
        <v>0</v>
      </c>
      <c r="E742" s="43">
        <f t="shared" si="125"/>
        <v>5.8999999999999999E-3</v>
      </c>
      <c r="F742" s="10">
        <v>8.5</v>
      </c>
      <c r="G742" s="11">
        <f t="shared" si="126"/>
        <v>5.015E-2</v>
      </c>
      <c r="H742" s="12">
        <v>2</v>
      </c>
      <c r="I742" s="13">
        <v>53.1</v>
      </c>
      <c r="J742" s="14">
        <v>2.6863000000000001</v>
      </c>
      <c r="K742" s="15">
        <f t="shared" si="127"/>
        <v>55.786300000000004</v>
      </c>
      <c r="L742" s="16"/>
      <c r="M742" s="107">
        <f t="shared" si="128"/>
        <v>20</v>
      </c>
      <c r="N742" s="17">
        <f t="shared" si="129"/>
        <v>0</v>
      </c>
      <c r="O742" s="12">
        <f t="shared" si="121"/>
        <v>0</v>
      </c>
      <c r="P742" s="17">
        <f t="shared" si="122"/>
        <v>55.786300000000004</v>
      </c>
    </row>
    <row r="743" spans="1:16" x14ac:dyDescent="0.25">
      <c r="A743" s="128"/>
      <c r="B743" s="41">
        <v>21</v>
      </c>
      <c r="C743" s="12">
        <f t="shared" si="130"/>
        <v>0</v>
      </c>
      <c r="D743" s="13">
        <f t="shared" si="131"/>
        <v>0</v>
      </c>
      <c r="E743" s="43">
        <f t="shared" si="125"/>
        <v>5.8999999999999999E-3</v>
      </c>
      <c r="F743" s="10">
        <v>8.5</v>
      </c>
      <c r="G743" s="11">
        <f t="shared" si="126"/>
        <v>5.015E-2</v>
      </c>
      <c r="H743" s="12">
        <v>2</v>
      </c>
      <c r="I743" s="13">
        <v>53.1</v>
      </c>
      <c r="J743" s="14">
        <v>2.6863000000000001</v>
      </c>
      <c r="K743" s="15">
        <f t="shared" si="127"/>
        <v>55.786300000000004</v>
      </c>
      <c r="L743" s="16"/>
      <c r="M743" s="107">
        <f t="shared" si="128"/>
        <v>21</v>
      </c>
      <c r="N743" s="17">
        <f t="shared" si="129"/>
        <v>0</v>
      </c>
      <c r="O743" s="12">
        <f t="shared" si="121"/>
        <v>0</v>
      </c>
      <c r="P743" s="17">
        <f t="shared" si="122"/>
        <v>55.786300000000004</v>
      </c>
    </row>
    <row r="744" spans="1:16" x14ac:dyDescent="0.25">
      <c r="A744" s="128"/>
      <c r="B744" s="41">
        <v>22</v>
      </c>
      <c r="C744" s="12">
        <f t="shared" si="130"/>
        <v>0</v>
      </c>
      <c r="D744" s="13">
        <f t="shared" si="131"/>
        <v>0</v>
      </c>
      <c r="E744" s="43">
        <f t="shared" si="125"/>
        <v>5.8999999999999999E-3</v>
      </c>
      <c r="F744" s="10">
        <v>8.5</v>
      </c>
      <c r="G744" s="11">
        <f t="shared" si="126"/>
        <v>5.015E-2</v>
      </c>
      <c r="H744" s="12">
        <v>2</v>
      </c>
      <c r="I744" s="13">
        <v>53.1</v>
      </c>
      <c r="J744" s="14">
        <v>2.6863000000000001</v>
      </c>
      <c r="K744" s="15">
        <f t="shared" si="127"/>
        <v>55.786300000000004</v>
      </c>
      <c r="L744" s="16"/>
      <c r="M744" s="107">
        <f t="shared" si="128"/>
        <v>22</v>
      </c>
      <c r="N744" s="17">
        <f t="shared" si="129"/>
        <v>0</v>
      </c>
      <c r="O744" s="12">
        <f t="shared" si="121"/>
        <v>0</v>
      </c>
      <c r="P744" s="17">
        <f t="shared" si="122"/>
        <v>55.786300000000004</v>
      </c>
    </row>
    <row r="745" spans="1:16" x14ac:dyDescent="0.25">
      <c r="A745" s="128"/>
      <c r="B745" s="41">
        <v>23</v>
      </c>
      <c r="C745" s="12">
        <f t="shared" si="130"/>
        <v>0</v>
      </c>
      <c r="D745" s="13">
        <f t="shared" si="131"/>
        <v>0</v>
      </c>
      <c r="E745" s="43">
        <f t="shared" si="125"/>
        <v>5.8999999999999999E-3</v>
      </c>
      <c r="F745" s="10">
        <v>8.5</v>
      </c>
      <c r="G745" s="11">
        <f t="shared" si="126"/>
        <v>5.015E-2</v>
      </c>
      <c r="H745" s="12">
        <v>2</v>
      </c>
      <c r="I745" s="13">
        <v>53.1</v>
      </c>
      <c r="J745" s="14">
        <v>2.6863000000000001</v>
      </c>
      <c r="K745" s="15">
        <f t="shared" si="127"/>
        <v>55.786300000000004</v>
      </c>
      <c r="L745" s="16"/>
      <c r="M745" s="107">
        <f t="shared" si="128"/>
        <v>23</v>
      </c>
      <c r="N745" s="17">
        <f t="shared" si="129"/>
        <v>0</v>
      </c>
      <c r="O745" s="12">
        <f t="shared" si="121"/>
        <v>0</v>
      </c>
      <c r="P745" s="17">
        <f t="shared" si="122"/>
        <v>55.786300000000004</v>
      </c>
    </row>
    <row r="746" spans="1:16" ht="15.75" thickBot="1" x14ac:dyDescent="0.3">
      <c r="A746" s="129"/>
      <c r="B746" s="45">
        <v>24</v>
      </c>
      <c r="C746" s="18">
        <f t="shared" si="130"/>
        <v>0</v>
      </c>
      <c r="D746" s="19">
        <f t="shared" si="131"/>
        <v>0</v>
      </c>
      <c r="E746" s="44">
        <f t="shared" si="125"/>
        <v>5.8999999999999999E-3</v>
      </c>
      <c r="F746" s="20">
        <v>8.5</v>
      </c>
      <c r="G746" s="21">
        <f t="shared" si="126"/>
        <v>5.015E-2</v>
      </c>
      <c r="H746" s="18">
        <v>2</v>
      </c>
      <c r="I746" s="19">
        <v>53.1</v>
      </c>
      <c r="J746" s="22">
        <v>2.6863000000000001</v>
      </c>
      <c r="K746" s="23">
        <f t="shared" si="127"/>
        <v>55.786300000000004</v>
      </c>
      <c r="L746" s="24"/>
      <c r="M746" s="106">
        <f t="shared" si="128"/>
        <v>24</v>
      </c>
      <c r="N746" s="25">
        <f t="shared" si="129"/>
        <v>0</v>
      </c>
      <c r="O746" s="18">
        <f t="shared" si="121"/>
        <v>0</v>
      </c>
      <c r="P746" s="25">
        <f t="shared" si="122"/>
        <v>55.786300000000004</v>
      </c>
    </row>
    <row r="747" spans="1:16" x14ac:dyDescent="0.25">
      <c r="A747" s="127"/>
      <c r="B747" s="30"/>
      <c r="C747" s="31"/>
      <c r="D747" s="32"/>
      <c r="E747" s="42"/>
      <c r="F747" s="33"/>
      <c r="G747" s="34"/>
      <c r="H747" s="35"/>
      <c r="I747" s="36"/>
      <c r="J747" s="37"/>
      <c r="K747" s="38"/>
      <c r="L747" s="39"/>
      <c r="M747" s="105"/>
      <c r="N747" s="40"/>
      <c r="O747" s="118"/>
    </row>
    <row r="748" spans="1:16" x14ac:dyDescent="0.25">
      <c r="A748" s="128"/>
      <c r="B748" s="41"/>
      <c r="C748" s="12"/>
      <c r="D748" s="13"/>
      <c r="E748" s="43"/>
      <c r="F748" s="10"/>
      <c r="G748" s="11"/>
      <c r="H748" s="12"/>
      <c r="I748" s="13"/>
      <c r="J748" s="14"/>
      <c r="K748" s="15"/>
      <c r="L748" s="16"/>
      <c r="M748" s="104"/>
      <c r="N748" s="17"/>
    </row>
    <row r="749" spans="1:16" x14ac:dyDescent="0.25">
      <c r="A749" s="128"/>
      <c r="B749" s="41"/>
      <c r="C749" s="12"/>
      <c r="D749" s="13"/>
      <c r="E749" s="43"/>
      <c r="F749" s="10"/>
      <c r="G749" s="11"/>
      <c r="H749" s="12"/>
      <c r="I749" s="13"/>
      <c r="J749" s="14"/>
      <c r="K749" s="15"/>
      <c r="L749" s="16"/>
      <c r="M749" s="104"/>
      <c r="N749" s="17"/>
    </row>
    <row r="750" spans="1:16" x14ac:dyDescent="0.25">
      <c r="A750" s="128"/>
      <c r="B750" s="41"/>
      <c r="C750" s="12"/>
      <c r="D750" s="13"/>
      <c r="E750" s="43"/>
      <c r="F750" s="10"/>
      <c r="G750" s="11"/>
      <c r="H750" s="12"/>
      <c r="I750" s="13"/>
      <c r="J750" s="14"/>
      <c r="K750" s="15"/>
      <c r="L750" s="16"/>
      <c r="M750" s="104"/>
      <c r="N750" s="17"/>
    </row>
    <row r="751" spans="1:16" x14ac:dyDescent="0.25">
      <c r="A751" s="128"/>
      <c r="B751" s="41"/>
      <c r="C751" s="12"/>
      <c r="D751" s="13"/>
      <c r="E751" s="43"/>
      <c r="F751" s="10"/>
      <c r="G751" s="11"/>
      <c r="H751" s="12"/>
      <c r="I751" s="13"/>
      <c r="J751" s="14"/>
      <c r="K751" s="15"/>
      <c r="L751" s="16"/>
      <c r="M751" s="104"/>
      <c r="N751" s="17"/>
    </row>
    <row r="752" spans="1:16" x14ac:dyDescent="0.25">
      <c r="A752" s="128"/>
      <c r="B752" s="41"/>
      <c r="C752" s="12"/>
      <c r="D752" s="13"/>
      <c r="E752" s="43"/>
      <c r="F752" s="10"/>
      <c r="G752" s="11"/>
      <c r="H752" s="12"/>
      <c r="I752" s="13"/>
      <c r="J752" s="14"/>
      <c r="K752" s="15"/>
      <c r="L752" s="16"/>
      <c r="M752" s="104"/>
      <c r="N752" s="17"/>
    </row>
    <row r="753" spans="1:14" x14ac:dyDescent="0.25">
      <c r="A753" s="128"/>
      <c r="B753" s="41"/>
      <c r="C753" s="12"/>
      <c r="D753" s="13"/>
      <c r="E753" s="43"/>
      <c r="F753" s="10"/>
      <c r="G753" s="11"/>
      <c r="H753" s="12"/>
      <c r="I753" s="13"/>
      <c r="J753" s="14"/>
      <c r="K753" s="15"/>
      <c r="L753" s="16"/>
      <c r="M753" s="104"/>
      <c r="N753" s="17"/>
    </row>
    <row r="754" spans="1:14" x14ac:dyDescent="0.25">
      <c r="A754" s="128"/>
      <c r="B754" s="41"/>
      <c r="C754" s="12"/>
      <c r="D754" s="13"/>
      <c r="E754" s="43"/>
      <c r="F754" s="10"/>
      <c r="G754" s="11"/>
      <c r="H754" s="12"/>
      <c r="I754" s="13"/>
      <c r="J754" s="14"/>
      <c r="K754" s="15"/>
      <c r="L754" s="16"/>
      <c r="M754" s="104"/>
      <c r="N754" s="17"/>
    </row>
    <row r="755" spans="1:14" x14ac:dyDescent="0.25">
      <c r="A755" s="128"/>
      <c r="B755" s="41"/>
      <c r="C755" s="12"/>
      <c r="D755" s="13"/>
      <c r="E755" s="43"/>
      <c r="F755" s="10"/>
      <c r="G755" s="11"/>
      <c r="H755" s="12"/>
      <c r="I755" s="13"/>
      <c r="J755" s="14"/>
      <c r="K755" s="15"/>
      <c r="L755" s="16"/>
      <c r="M755" s="104"/>
      <c r="N755" s="17"/>
    </row>
    <row r="756" spans="1:14" x14ac:dyDescent="0.25">
      <c r="A756" s="128"/>
      <c r="B756" s="41"/>
      <c r="C756" s="12"/>
      <c r="D756" s="13"/>
      <c r="E756" s="43"/>
      <c r="F756" s="10"/>
      <c r="G756" s="11"/>
      <c r="H756" s="12"/>
      <c r="I756" s="13"/>
      <c r="J756" s="14"/>
      <c r="K756" s="15"/>
      <c r="L756" s="16"/>
      <c r="M756" s="104"/>
      <c r="N756" s="17"/>
    </row>
    <row r="757" spans="1:14" x14ac:dyDescent="0.25">
      <c r="A757" s="128"/>
      <c r="B757" s="41"/>
      <c r="C757" s="12"/>
      <c r="D757" s="13"/>
      <c r="E757" s="43"/>
      <c r="F757" s="10"/>
      <c r="G757" s="11"/>
      <c r="H757" s="12"/>
      <c r="I757" s="13"/>
      <c r="J757" s="14"/>
      <c r="K757" s="15"/>
      <c r="L757" s="16"/>
      <c r="M757" s="104"/>
      <c r="N757" s="17"/>
    </row>
    <row r="758" spans="1:14" x14ac:dyDescent="0.25">
      <c r="A758" s="128"/>
      <c r="B758" s="41"/>
      <c r="C758" s="12"/>
      <c r="D758" s="13"/>
      <c r="E758" s="43"/>
      <c r="F758" s="10"/>
      <c r="G758" s="11"/>
      <c r="H758" s="12"/>
      <c r="I758" s="13"/>
      <c r="J758" s="14"/>
      <c r="K758" s="15"/>
      <c r="L758" s="16"/>
      <c r="M758" s="104"/>
      <c r="N758" s="17"/>
    </row>
    <row r="759" spans="1:14" x14ac:dyDescent="0.25">
      <c r="A759" s="128"/>
      <c r="B759" s="41"/>
      <c r="C759" s="12"/>
      <c r="D759" s="13"/>
      <c r="E759" s="43"/>
      <c r="F759" s="10"/>
      <c r="G759" s="11"/>
      <c r="H759" s="12"/>
      <c r="I759" s="13"/>
      <c r="J759" s="14"/>
      <c r="K759" s="15"/>
      <c r="L759" s="16"/>
      <c r="M759" s="104"/>
      <c r="N759" s="17"/>
    </row>
    <row r="760" spans="1:14" x14ac:dyDescent="0.25">
      <c r="A760" s="128"/>
      <c r="B760" s="41"/>
      <c r="C760" s="12"/>
      <c r="D760" s="13"/>
      <c r="E760" s="43"/>
      <c r="F760" s="10"/>
      <c r="G760" s="11"/>
      <c r="H760" s="12"/>
      <c r="I760" s="13"/>
      <c r="J760" s="14"/>
      <c r="K760" s="15"/>
      <c r="L760" s="16"/>
      <c r="M760" s="104"/>
      <c r="N760" s="17"/>
    </row>
    <row r="761" spans="1:14" x14ac:dyDescent="0.25">
      <c r="A761" s="128"/>
      <c r="B761" s="41"/>
      <c r="C761" s="12"/>
      <c r="D761" s="13"/>
      <c r="E761" s="43"/>
      <c r="F761" s="10"/>
      <c r="G761" s="11"/>
      <c r="H761" s="12"/>
      <c r="I761" s="13"/>
      <c r="J761" s="14"/>
      <c r="K761" s="15"/>
      <c r="L761" s="16"/>
      <c r="M761" s="104"/>
      <c r="N761" s="17"/>
    </row>
    <row r="762" spans="1:14" x14ac:dyDescent="0.25">
      <c r="A762" s="128"/>
      <c r="B762" s="41"/>
      <c r="C762" s="12"/>
      <c r="D762" s="13"/>
      <c r="E762" s="43"/>
      <c r="F762" s="10"/>
      <c r="G762" s="11"/>
      <c r="H762" s="12"/>
      <c r="I762" s="13"/>
      <c r="J762" s="14"/>
      <c r="K762" s="15"/>
      <c r="L762" s="16"/>
      <c r="M762" s="104"/>
      <c r="N762" s="17"/>
    </row>
    <row r="763" spans="1:14" x14ac:dyDescent="0.25">
      <c r="A763" s="128"/>
      <c r="B763" s="41"/>
      <c r="C763" s="12"/>
      <c r="D763" s="13"/>
      <c r="E763" s="43"/>
      <c r="F763" s="10"/>
      <c r="G763" s="11"/>
      <c r="H763" s="12"/>
      <c r="I763" s="13"/>
      <c r="J763" s="14"/>
      <c r="K763" s="15"/>
      <c r="L763" s="16"/>
      <c r="M763" s="104"/>
      <c r="N763" s="17"/>
    </row>
    <row r="764" spans="1:14" x14ac:dyDescent="0.25">
      <c r="A764" s="128"/>
      <c r="B764" s="41"/>
      <c r="C764" s="12"/>
      <c r="D764" s="13"/>
      <c r="E764" s="43"/>
      <c r="F764" s="10"/>
      <c r="G764" s="11"/>
      <c r="H764" s="12"/>
      <c r="I764" s="13"/>
      <c r="J764" s="14"/>
      <c r="K764" s="15"/>
      <c r="L764" s="16"/>
      <c r="M764" s="104"/>
      <c r="N764" s="17"/>
    </row>
    <row r="765" spans="1:14" x14ac:dyDescent="0.25">
      <c r="A765" s="128"/>
      <c r="B765" s="41"/>
      <c r="C765" s="12"/>
      <c r="D765" s="13"/>
      <c r="E765" s="43"/>
      <c r="F765" s="10"/>
      <c r="G765" s="11"/>
      <c r="H765" s="12"/>
      <c r="I765" s="13"/>
      <c r="J765" s="14"/>
      <c r="K765" s="15"/>
      <c r="L765" s="16"/>
      <c r="M765" s="104"/>
      <c r="N765" s="17"/>
    </row>
    <row r="766" spans="1:14" x14ac:dyDescent="0.25">
      <c r="A766" s="128"/>
      <c r="B766" s="41"/>
      <c r="C766" s="12"/>
      <c r="D766" s="13"/>
      <c r="E766" s="43"/>
      <c r="F766" s="10"/>
      <c r="G766" s="11"/>
      <c r="H766" s="12"/>
      <c r="I766" s="13"/>
      <c r="J766" s="14"/>
      <c r="K766" s="15"/>
      <c r="L766" s="16"/>
      <c r="M766" s="104"/>
      <c r="N766" s="17"/>
    </row>
    <row r="767" spans="1:14" x14ac:dyDescent="0.25">
      <c r="A767" s="128"/>
      <c r="B767" s="41"/>
      <c r="C767" s="12"/>
      <c r="D767" s="13"/>
      <c r="E767" s="43"/>
      <c r="F767" s="10"/>
      <c r="G767" s="11"/>
      <c r="H767" s="12"/>
      <c r="I767" s="13"/>
      <c r="J767" s="14"/>
      <c r="K767" s="15"/>
      <c r="L767" s="16"/>
      <c r="M767" s="104"/>
      <c r="N767" s="17"/>
    </row>
    <row r="768" spans="1:14" x14ac:dyDescent="0.25">
      <c r="A768" s="128"/>
      <c r="B768" s="41"/>
      <c r="C768" s="12"/>
      <c r="D768" s="13"/>
      <c r="E768" s="43"/>
      <c r="F768" s="10"/>
      <c r="G768" s="11"/>
      <c r="H768" s="12"/>
      <c r="I768" s="13"/>
      <c r="J768" s="14"/>
      <c r="K768" s="15"/>
      <c r="L768" s="16"/>
      <c r="M768" s="104"/>
      <c r="N768" s="17"/>
    </row>
    <row r="769" spans="1:14" x14ac:dyDescent="0.25">
      <c r="A769" s="128"/>
      <c r="B769" s="41"/>
      <c r="C769" s="12"/>
      <c r="D769" s="13"/>
      <c r="E769" s="43"/>
      <c r="F769" s="10"/>
      <c r="G769" s="11"/>
      <c r="H769" s="12"/>
      <c r="I769" s="13"/>
      <c r="J769" s="14"/>
      <c r="K769" s="15"/>
      <c r="L769" s="16"/>
      <c r="M769" s="104"/>
      <c r="N769" s="17"/>
    </row>
    <row r="770" spans="1:14" ht="15.75" thickBot="1" x14ac:dyDescent="0.3">
      <c r="A770" s="129"/>
      <c r="B770" s="45"/>
      <c r="C770" s="18"/>
      <c r="D770" s="19"/>
      <c r="E770" s="44"/>
      <c r="F770" s="20"/>
      <c r="G770" s="21"/>
      <c r="H770" s="18"/>
      <c r="I770" s="19"/>
      <c r="J770" s="22"/>
      <c r="K770" s="23"/>
      <c r="L770" s="24"/>
      <c r="M770" s="103"/>
      <c r="N770" s="25"/>
    </row>
    <row r="771" spans="1:14" x14ac:dyDescent="0.25">
      <c r="A771" s="102"/>
    </row>
    <row r="772" spans="1:14" x14ac:dyDescent="0.25">
      <c r="A772" s="102"/>
    </row>
    <row r="773" spans="1:14" x14ac:dyDescent="0.25">
      <c r="A773" s="102"/>
    </row>
    <row r="774" spans="1:14" x14ac:dyDescent="0.25">
      <c r="A774" s="102"/>
    </row>
    <row r="775" spans="1:14" x14ac:dyDescent="0.25">
      <c r="A775" s="102"/>
    </row>
    <row r="776" spans="1:14" x14ac:dyDescent="0.25">
      <c r="A776" s="102"/>
    </row>
    <row r="777" spans="1:14" x14ac:dyDescent="0.25">
      <c r="A777" s="102"/>
    </row>
    <row r="778" spans="1:14" x14ac:dyDescent="0.25">
      <c r="A778" s="102"/>
    </row>
    <row r="779" spans="1:14" x14ac:dyDescent="0.25">
      <c r="A779" s="102"/>
    </row>
    <row r="780" spans="1:14" x14ac:dyDescent="0.25">
      <c r="A780" s="102"/>
    </row>
    <row r="781" spans="1:14" x14ac:dyDescent="0.25">
      <c r="A781" s="102"/>
    </row>
    <row r="782" spans="1:14" x14ac:dyDescent="0.25">
      <c r="A782" s="102"/>
    </row>
    <row r="783" spans="1:14" x14ac:dyDescent="0.25">
      <c r="A783" s="102"/>
    </row>
    <row r="784" spans="1:14" x14ac:dyDescent="0.25">
      <c r="A784" s="102"/>
    </row>
    <row r="785" spans="1:1" x14ac:dyDescent="0.25">
      <c r="A785" s="102"/>
    </row>
    <row r="786" spans="1:1" x14ac:dyDescent="0.25">
      <c r="A786" s="102"/>
    </row>
    <row r="787" spans="1:1" x14ac:dyDescent="0.25">
      <c r="A787" s="102"/>
    </row>
    <row r="788" spans="1:1" x14ac:dyDescent="0.25">
      <c r="A788" s="102"/>
    </row>
    <row r="789" spans="1:1" x14ac:dyDescent="0.25">
      <c r="A789" s="102"/>
    </row>
    <row r="790" spans="1:1" x14ac:dyDescent="0.25">
      <c r="A790" s="102"/>
    </row>
    <row r="791" spans="1:1" x14ac:dyDescent="0.25">
      <c r="A791" s="102"/>
    </row>
    <row r="792" spans="1:1" x14ac:dyDescent="0.25">
      <c r="A792" s="102"/>
    </row>
    <row r="793" spans="1:1" x14ac:dyDescent="0.25">
      <c r="A793" s="102"/>
    </row>
    <row r="794" spans="1:1" x14ac:dyDescent="0.25">
      <c r="A794" s="102"/>
    </row>
    <row r="795" spans="1:1" x14ac:dyDescent="0.25">
      <c r="A795" s="102"/>
    </row>
    <row r="796" spans="1:1" x14ac:dyDescent="0.25">
      <c r="A796" s="102"/>
    </row>
    <row r="797" spans="1:1" x14ac:dyDescent="0.25">
      <c r="A797" s="102"/>
    </row>
    <row r="798" spans="1:1" x14ac:dyDescent="0.25">
      <c r="A798" s="102"/>
    </row>
    <row r="799" spans="1:1" x14ac:dyDescent="0.25">
      <c r="A799" s="102"/>
    </row>
    <row r="800" spans="1:1" x14ac:dyDescent="0.25">
      <c r="A800" s="102"/>
    </row>
    <row r="801" spans="1:1" x14ac:dyDescent="0.25">
      <c r="A801" s="102"/>
    </row>
    <row r="802" spans="1:1" x14ac:dyDescent="0.25">
      <c r="A802" s="102"/>
    </row>
    <row r="803" spans="1:1" x14ac:dyDescent="0.25">
      <c r="A803" s="102"/>
    </row>
    <row r="804" spans="1:1" x14ac:dyDescent="0.25">
      <c r="A804" s="102"/>
    </row>
    <row r="805" spans="1:1" x14ac:dyDescent="0.25">
      <c r="A805" s="102"/>
    </row>
    <row r="806" spans="1:1" x14ac:dyDescent="0.25">
      <c r="A806" s="102"/>
    </row>
    <row r="807" spans="1:1" x14ac:dyDescent="0.25">
      <c r="A807" s="102"/>
    </row>
    <row r="808" spans="1:1" x14ac:dyDescent="0.25">
      <c r="A808" s="102"/>
    </row>
    <row r="809" spans="1:1" x14ac:dyDescent="0.25">
      <c r="A809" s="102"/>
    </row>
    <row r="810" spans="1:1" x14ac:dyDescent="0.25">
      <c r="A810" s="102"/>
    </row>
    <row r="811" spans="1:1" x14ac:dyDescent="0.25">
      <c r="A811" s="102"/>
    </row>
    <row r="812" spans="1:1" x14ac:dyDescent="0.25">
      <c r="A812" s="102"/>
    </row>
    <row r="813" spans="1:1" x14ac:dyDescent="0.25">
      <c r="A813" s="102"/>
    </row>
    <row r="814" spans="1:1" x14ac:dyDescent="0.25">
      <c r="A814" s="102"/>
    </row>
    <row r="815" spans="1:1" x14ac:dyDescent="0.25">
      <c r="A815" s="102"/>
    </row>
    <row r="816" spans="1:1" x14ac:dyDescent="0.25">
      <c r="A816" s="102"/>
    </row>
    <row r="817" spans="1:1" x14ac:dyDescent="0.25">
      <c r="A817" s="102"/>
    </row>
    <row r="818" spans="1:1" x14ac:dyDescent="0.25">
      <c r="A818" s="102"/>
    </row>
    <row r="819" spans="1:1" x14ac:dyDescent="0.25">
      <c r="A819" s="102"/>
    </row>
    <row r="820" spans="1:1" x14ac:dyDescent="0.25">
      <c r="A820" s="102"/>
    </row>
    <row r="821" spans="1:1" x14ac:dyDescent="0.25">
      <c r="A821" s="102"/>
    </row>
    <row r="822" spans="1:1" x14ac:dyDescent="0.25">
      <c r="A822" s="102"/>
    </row>
    <row r="823" spans="1:1" x14ac:dyDescent="0.25">
      <c r="A823" s="102"/>
    </row>
    <row r="824" spans="1:1" x14ac:dyDescent="0.25">
      <c r="A824" s="102"/>
    </row>
    <row r="825" spans="1:1" x14ac:dyDescent="0.25">
      <c r="A825" s="102"/>
    </row>
    <row r="826" spans="1:1" x14ac:dyDescent="0.25">
      <c r="A826" s="102"/>
    </row>
    <row r="827" spans="1:1" x14ac:dyDescent="0.25">
      <c r="A827" s="102"/>
    </row>
    <row r="828" spans="1:1" x14ac:dyDescent="0.25">
      <c r="A828" s="102"/>
    </row>
    <row r="829" spans="1:1" x14ac:dyDescent="0.25">
      <c r="A829" s="102"/>
    </row>
    <row r="830" spans="1:1" x14ac:dyDescent="0.25">
      <c r="A830" s="102"/>
    </row>
    <row r="831" spans="1:1" x14ac:dyDescent="0.25">
      <c r="A831" s="102"/>
    </row>
    <row r="832" spans="1:1" x14ac:dyDescent="0.25">
      <c r="A832" s="102"/>
    </row>
    <row r="833" spans="1:1" x14ac:dyDescent="0.25">
      <c r="A833" s="102"/>
    </row>
    <row r="834" spans="1:1" x14ac:dyDescent="0.25">
      <c r="A834" s="102"/>
    </row>
    <row r="835" spans="1:1" x14ac:dyDescent="0.25">
      <c r="A835" s="102"/>
    </row>
    <row r="836" spans="1:1" x14ac:dyDescent="0.25">
      <c r="A836" s="102"/>
    </row>
    <row r="837" spans="1:1" x14ac:dyDescent="0.25">
      <c r="A837" s="102"/>
    </row>
    <row r="838" spans="1:1" x14ac:dyDescent="0.25">
      <c r="A838" s="102"/>
    </row>
    <row r="839" spans="1:1" x14ac:dyDescent="0.25">
      <c r="A839" s="102"/>
    </row>
    <row r="840" spans="1:1" x14ac:dyDescent="0.25">
      <c r="A840" s="102"/>
    </row>
    <row r="841" spans="1:1" x14ac:dyDescent="0.25">
      <c r="A841" s="102"/>
    </row>
    <row r="842" spans="1:1" x14ac:dyDescent="0.25">
      <c r="A842" s="102"/>
    </row>
    <row r="843" spans="1:1" x14ac:dyDescent="0.25">
      <c r="A843" s="102"/>
    </row>
    <row r="844" spans="1:1" x14ac:dyDescent="0.25">
      <c r="A844" s="102"/>
    </row>
    <row r="845" spans="1:1" x14ac:dyDescent="0.25">
      <c r="A845" s="102"/>
    </row>
    <row r="846" spans="1:1" x14ac:dyDescent="0.25">
      <c r="A846" s="102"/>
    </row>
    <row r="847" spans="1:1" x14ac:dyDescent="0.25">
      <c r="A847" s="102"/>
    </row>
    <row r="848" spans="1:1" x14ac:dyDescent="0.25">
      <c r="A848" s="102"/>
    </row>
    <row r="849" spans="1:1" x14ac:dyDescent="0.25">
      <c r="A849" s="102"/>
    </row>
    <row r="850" spans="1:1" x14ac:dyDescent="0.25">
      <c r="A850" s="102"/>
    </row>
    <row r="851" spans="1:1" x14ac:dyDescent="0.25">
      <c r="A851" s="102"/>
    </row>
    <row r="852" spans="1:1" x14ac:dyDescent="0.25">
      <c r="A852" s="102"/>
    </row>
    <row r="853" spans="1:1" x14ac:dyDescent="0.25">
      <c r="A853" s="102"/>
    </row>
    <row r="854" spans="1:1" x14ac:dyDescent="0.25">
      <c r="A854" s="102"/>
    </row>
    <row r="855" spans="1:1" x14ac:dyDescent="0.25">
      <c r="A855" s="102"/>
    </row>
    <row r="856" spans="1:1" x14ac:dyDescent="0.25">
      <c r="A856" s="102"/>
    </row>
    <row r="857" spans="1:1" x14ac:dyDescent="0.25">
      <c r="A857" s="102"/>
    </row>
    <row r="858" spans="1:1" x14ac:dyDescent="0.25">
      <c r="A858" s="102"/>
    </row>
    <row r="859" spans="1:1" x14ac:dyDescent="0.25">
      <c r="A859" s="102"/>
    </row>
    <row r="860" spans="1:1" x14ac:dyDescent="0.25">
      <c r="A860" s="102"/>
    </row>
    <row r="861" spans="1:1" x14ac:dyDescent="0.25">
      <c r="A861" s="102"/>
    </row>
    <row r="862" spans="1:1" x14ac:dyDescent="0.25">
      <c r="A862" s="102"/>
    </row>
    <row r="863" spans="1:1" x14ac:dyDescent="0.25">
      <c r="A863" s="102"/>
    </row>
    <row r="864" spans="1:1" x14ac:dyDescent="0.25">
      <c r="A864" s="102"/>
    </row>
    <row r="865" spans="1:1" x14ac:dyDescent="0.25">
      <c r="A865" s="102"/>
    </row>
    <row r="866" spans="1:1" x14ac:dyDescent="0.25">
      <c r="A866" s="102"/>
    </row>
    <row r="867" spans="1:1" x14ac:dyDescent="0.25">
      <c r="A867" s="102"/>
    </row>
    <row r="868" spans="1:1" x14ac:dyDescent="0.25">
      <c r="A868" s="102"/>
    </row>
    <row r="869" spans="1:1" x14ac:dyDescent="0.25">
      <c r="A869" s="102"/>
    </row>
    <row r="870" spans="1:1" x14ac:dyDescent="0.25">
      <c r="A870" s="102"/>
    </row>
    <row r="871" spans="1:1" x14ac:dyDescent="0.25">
      <c r="A871" s="102"/>
    </row>
    <row r="872" spans="1:1" x14ac:dyDescent="0.25">
      <c r="A872" s="102"/>
    </row>
    <row r="873" spans="1:1" x14ac:dyDescent="0.25">
      <c r="A873" s="102"/>
    </row>
    <row r="874" spans="1:1" x14ac:dyDescent="0.25">
      <c r="A874" s="102"/>
    </row>
    <row r="875" spans="1:1" x14ac:dyDescent="0.25">
      <c r="A875" s="102"/>
    </row>
    <row r="876" spans="1:1" x14ac:dyDescent="0.25">
      <c r="A876" s="102"/>
    </row>
    <row r="877" spans="1:1" x14ac:dyDescent="0.25">
      <c r="A877" s="102"/>
    </row>
    <row r="878" spans="1:1" x14ac:dyDescent="0.25">
      <c r="A878" s="102"/>
    </row>
    <row r="879" spans="1:1" x14ac:dyDescent="0.25">
      <c r="A879" s="102"/>
    </row>
    <row r="880" spans="1:1" x14ac:dyDescent="0.25">
      <c r="A880" s="102"/>
    </row>
    <row r="881" spans="1:1" x14ac:dyDescent="0.25">
      <c r="A881" s="102"/>
    </row>
    <row r="882" spans="1:1" x14ac:dyDescent="0.25">
      <c r="A882" s="102"/>
    </row>
    <row r="883" spans="1:1" x14ac:dyDescent="0.25">
      <c r="A883" s="102"/>
    </row>
    <row r="884" spans="1:1" x14ac:dyDescent="0.25">
      <c r="A884" s="102"/>
    </row>
    <row r="885" spans="1:1" x14ac:dyDescent="0.25">
      <c r="A885" s="102"/>
    </row>
    <row r="886" spans="1:1" x14ac:dyDescent="0.25">
      <c r="A886" s="102"/>
    </row>
    <row r="887" spans="1:1" x14ac:dyDescent="0.25">
      <c r="A887" s="102"/>
    </row>
    <row r="888" spans="1:1" x14ac:dyDescent="0.25">
      <c r="A888" s="102"/>
    </row>
    <row r="889" spans="1:1" x14ac:dyDescent="0.25">
      <c r="A889" s="102"/>
    </row>
    <row r="890" spans="1:1" x14ac:dyDescent="0.25">
      <c r="A890" s="102"/>
    </row>
    <row r="891" spans="1:1" x14ac:dyDescent="0.25">
      <c r="A891" s="102"/>
    </row>
    <row r="892" spans="1:1" x14ac:dyDescent="0.25">
      <c r="A892" s="102"/>
    </row>
    <row r="893" spans="1:1" x14ac:dyDescent="0.25">
      <c r="A893" s="102"/>
    </row>
    <row r="894" spans="1:1" x14ac:dyDescent="0.25">
      <c r="A894" s="102"/>
    </row>
    <row r="895" spans="1:1" x14ac:dyDescent="0.25">
      <c r="A895" s="102"/>
    </row>
    <row r="896" spans="1:1" x14ac:dyDescent="0.25">
      <c r="A896" s="102"/>
    </row>
    <row r="897" spans="1:1" x14ac:dyDescent="0.25">
      <c r="A897" s="102"/>
    </row>
    <row r="898" spans="1:1" x14ac:dyDescent="0.25">
      <c r="A898" s="102"/>
    </row>
    <row r="899" spans="1:1" x14ac:dyDescent="0.25">
      <c r="A899" s="102"/>
    </row>
    <row r="900" spans="1:1" x14ac:dyDescent="0.25">
      <c r="A900" s="102"/>
    </row>
    <row r="901" spans="1:1" x14ac:dyDescent="0.25">
      <c r="A901" s="102"/>
    </row>
    <row r="902" spans="1:1" x14ac:dyDescent="0.25">
      <c r="A902" s="102"/>
    </row>
    <row r="903" spans="1:1" x14ac:dyDescent="0.25">
      <c r="A903" s="102"/>
    </row>
    <row r="904" spans="1:1" x14ac:dyDescent="0.25">
      <c r="A904" s="102"/>
    </row>
    <row r="905" spans="1:1" x14ac:dyDescent="0.25">
      <c r="A905" s="102"/>
    </row>
    <row r="906" spans="1:1" x14ac:dyDescent="0.25">
      <c r="A906" s="102"/>
    </row>
    <row r="907" spans="1:1" x14ac:dyDescent="0.25">
      <c r="A907" s="102"/>
    </row>
    <row r="908" spans="1:1" x14ac:dyDescent="0.25">
      <c r="A908" s="102"/>
    </row>
    <row r="909" spans="1:1" x14ac:dyDescent="0.25">
      <c r="A909" s="102"/>
    </row>
    <row r="910" spans="1:1" x14ac:dyDescent="0.25">
      <c r="A910" s="102"/>
    </row>
    <row r="911" spans="1:1" x14ac:dyDescent="0.25">
      <c r="A911" s="102"/>
    </row>
    <row r="912" spans="1:1" x14ac:dyDescent="0.25">
      <c r="A912" s="102"/>
    </row>
    <row r="913" spans="1:1" x14ac:dyDescent="0.25">
      <c r="A913" s="102"/>
    </row>
    <row r="914" spans="1:1" x14ac:dyDescent="0.25">
      <c r="A914" s="102"/>
    </row>
    <row r="915" spans="1:1" x14ac:dyDescent="0.25">
      <c r="A915" s="102"/>
    </row>
    <row r="916" spans="1:1" x14ac:dyDescent="0.25">
      <c r="A916" s="102"/>
    </row>
    <row r="917" spans="1:1" x14ac:dyDescent="0.25">
      <c r="A917" s="102"/>
    </row>
    <row r="918" spans="1:1" x14ac:dyDescent="0.25">
      <c r="A918" s="102"/>
    </row>
    <row r="919" spans="1:1" x14ac:dyDescent="0.25">
      <c r="A919" s="102"/>
    </row>
    <row r="920" spans="1:1" x14ac:dyDescent="0.25">
      <c r="A920" s="102"/>
    </row>
    <row r="921" spans="1:1" x14ac:dyDescent="0.25">
      <c r="A921" s="102"/>
    </row>
    <row r="922" spans="1:1" x14ac:dyDescent="0.25">
      <c r="A922" s="102"/>
    </row>
    <row r="923" spans="1:1" x14ac:dyDescent="0.25">
      <c r="A923" s="102"/>
    </row>
    <row r="924" spans="1:1" x14ac:dyDescent="0.25">
      <c r="A924" s="102"/>
    </row>
    <row r="925" spans="1:1" x14ac:dyDescent="0.25">
      <c r="A925" s="102"/>
    </row>
    <row r="926" spans="1:1" x14ac:dyDescent="0.25">
      <c r="A926" s="102"/>
    </row>
    <row r="927" spans="1:1" x14ac:dyDescent="0.25">
      <c r="A927" s="102"/>
    </row>
    <row r="928" spans="1:1" x14ac:dyDescent="0.25">
      <c r="A928" s="102"/>
    </row>
    <row r="929" spans="1:1" x14ac:dyDescent="0.25">
      <c r="A929" s="102"/>
    </row>
    <row r="930" spans="1:1" x14ac:dyDescent="0.25">
      <c r="A930" s="102"/>
    </row>
    <row r="931" spans="1:1" x14ac:dyDescent="0.25">
      <c r="A931" s="102"/>
    </row>
    <row r="932" spans="1:1" x14ac:dyDescent="0.25">
      <c r="A932" s="102"/>
    </row>
    <row r="933" spans="1:1" x14ac:dyDescent="0.25">
      <c r="A933" s="102"/>
    </row>
    <row r="934" spans="1:1" x14ac:dyDescent="0.25">
      <c r="A934" s="102"/>
    </row>
    <row r="935" spans="1:1" x14ac:dyDescent="0.25">
      <c r="A935" s="102"/>
    </row>
    <row r="936" spans="1:1" x14ac:dyDescent="0.25">
      <c r="A936" s="102"/>
    </row>
    <row r="937" spans="1:1" x14ac:dyDescent="0.25">
      <c r="A937" s="102"/>
    </row>
    <row r="938" spans="1:1" x14ac:dyDescent="0.25">
      <c r="A938" s="102"/>
    </row>
    <row r="939" spans="1:1" x14ac:dyDescent="0.25">
      <c r="A939" s="102"/>
    </row>
    <row r="940" spans="1:1" x14ac:dyDescent="0.25">
      <c r="A940" s="102"/>
    </row>
    <row r="941" spans="1:1" x14ac:dyDescent="0.25">
      <c r="A941" s="102"/>
    </row>
    <row r="942" spans="1:1" x14ac:dyDescent="0.25">
      <c r="A942" s="102"/>
    </row>
    <row r="943" spans="1:1" x14ac:dyDescent="0.25">
      <c r="A943" s="102"/>
    </row>
    <row r="944" spans="1:1" x14ac:dyDescent="0.25">
      <c r="A944" s="102"/>
    </row>
    <row r="945" spans="1:1" x14ac:dyDescent="0.25">
      <c r="A945" s="102"/>
    </row>
    <row r="946" spans="1:1" x14ac:dyDescent="0.25">
      <c r="A946" s="102"/>
    </row>
    <row r="947" spans="1:1" x14ac:dyDescent="0.25">
      <c r="A947" s="102"/>
    </row>
    <row r="948" spans="1:1" x14ac:dyDescent="0.25">
      <c r="A948" s="102"/>
    </row>
    <row r="949" spans="1:1" x14ac:dyDescent="0.25">
      <c r="A949" s="102"/>
    </row>
    <row r="950" spans="1:1" x14ac:dyDescent="0.25">
      <c r="A950" s="102"/>
    </row>
    <row r="951" spans="1:1" x14ac:dyDescent="0.25">
      <c r="A951" s="102"/>
    </row>
    <row r="952" spans="1:1" x14ac:dyDescent="0.25">
      <c r="A952" s="102"/>
    </row>
    <row r="953" spans="1:1" x14ac:dyDescent="0.25">
      <c r="A953" s="102"/>
    </row>
    <row r="954" spans="1:1" x14ac:dyDescent="0.25">
      <c r="A954" s="102"/>
    </row>
    <row r="955" spans="1:1" x14ac:dyDescent="0.25">
      <c r="A955" s="102"/>
    </row>
    <row r="956" spans="1:1" x14ac:dyDescent="0.25">
      <c r="A956" s="102"/>
    </row>
    <row r="957" spans="1:1" x14ac:dyDescent="0.25">
      <c r="A957" s="102"/>
    </row>
    <row r="958" spans="1:1" x14ac:dyDescent="0.25">
      <c r="A958" s="102"/>
    </row>
    <row r="959" spans="1:1" x14ac:dyDescent="0.25">
      <c r="A959" s="102"/>
    </row>
    <row r="960" spans="1:1" x14ac:dyDescent="0.25">
      <c r="A960" s="102"/>
    </row>
    <row r="961" spans="1:1" x14ac:dyDescent="0.25">
      <c r="A961" s="102"/>
    </row>
    <row r="962" spans="1:1" x14ac:dyDescent="0.25">
      <c r="A962" s="102"/>
    </row>
    <row r="963" spans="1:1" x14ac:dyDescent="0.25">
      <c r="A963" s="102"/>
    </row>
    <row r="964" spans="1:1" x14ac:dyDescent="0.25">
      <c r="A964" s="102"/>
    </row>
    <row r="965" spans="1:1" x14ac:dyDescent="0.25">
      <c r="A965" s="102"/>
    </row>
    <row r="966" spans="1:1" x14ac:dyDescent="0.25">
      <c r="A966" s="102"/>
    </row>
    <row r="967" spans="1:1" x14ac:dyDescent="0.25">
      <c r="A967" s="102"/>
    </row>
    <row r="968" spans="1:1" x14ac:dyDescent="0.25">
      <c r="A968" s="102"/>
    </row>
    <row r="969" spans="1:1" x14ac:dyDescent="0.25">
      <c r="A969" s="102"/>
    </row>
    <row r="970" spans="1:1" x14ac:dyDescent="0.25">
      <c r="A970" s="102"/>
    </row>
    <row r="971" spans="1:1" x14ac:dyDescent="0.25">
      <c r="A971" s="102"/>
    </row>
    <row r="972" spans="1:1" x14ac:dyDescent="0.25">
      <c r="A972" s="102"/>
    </row>
    <row r="973" spans="1:1" x14ac:dyDescent="0.25">
      <c r="A973" s="102"/>
    </row>
    <row r="974" spans="1:1" x14ac:dyDescent="0.25">
      <c r="A974" s="102"/>
    </row>
    <row r="975" spans="1:1" x14ac:dyDescent="0.25">
      <c r="A975" s="102"/>
    </row>
    <row r="976" spans="1:1" x14ac:dyDescent="0.25">
      <c r="A976" s="102"/>
    </row>
    <row r="977" spans="1:1" x14ac:dyDescent="0.25">
      <c r="A977" s="102"/>
    </row>
    <row r="978" spans="1:1" x14ac:dyDescent="0.25">
      <c r="A978" s="102"/>
    </row>
    <row r="979" spans="1:1" x14ac:dyDescent="0.25">
      <c r="A979" s="102"/>
    </row>
    <row r="980" spans="1:1" x14ac:dyDescent="0.25">
      <c r="A980" s="102"/>
    </row>
    <row r="981" spans="1:1" x14ac:dyDescent="0.25">
      <c r="A981" s="102"/>
    </row>
    <row r="982" spans="1:1" x14ac:dyDescent="0.25">
      <c r="A982" s="102"/>
    </row>
    <row r="983" spans="1:1" x14ac:dyDescent="0.25">
      <c r="A983" s="102"/>
    </row>
    <row r="984" spans="1:1" x14ac:dyDescent="0.25">
      <c r="A984" s="102"/>
    </row>
    <row r="985" spans="1:1" x14ac:dyDescent="0.25">
      <c r="A985" s="102"/>
    </row>
    <row r="986" spans="1:1" x14ac:dyDescent="0.25">
      <c r="A986" s="102"/>
    </row>
    <row r="987" spans="1:1" x14ac:dyDescent="0.25">
      <c r="A987" s="102"/>
    </row>
    <row r="988" spans="1:1" x14ac:dyDescent="0.25">
      <c r="A988" s="102"/>
    </row>
    <row r="989" spans="1:1" x14ac:dyDescent="0.25">
      <c r="A989" s="102"/>
    </row>
    <row r="990" spans="1:1" x14ac:dyDescent="0.25">
      <c r="A990" s="102"/>
    </row>
    <row r="991" spans="1:1" x14ac:dyDescent="0.25">
      <c r="A991" s="102"/>
    </row>
    <row r="992" spans="1:1" x14ac:dyDescent="0.25">
      <c r="A992" s="102"/>
    </row>
    <row r="993" spans="1:1" x14ac:dyDescent="0.25">
      <c r="A993" s="102"/>
    </row>
    <row r="994" spans="1:1" x14ac:dyDescent="0.25">
      <c r="A994" s="102"/>
    </row>
    <row r="995" spans="1:1" x14ac:dyDescent="0.25">
      <c r="A995" s="102"/>
    </row>
    <row r="996" spans="1:1" x14ac:dyDescent="0.25">
      <c r="A996" s="102"/>
    </row>
    <row r="997" spans="1:1" x14ac:dyDescent="0.25">
      <c r="A997" s="102"/>
    </row>
    <row r="998" spans="1:1" x14ac:dyDescent="0.25">
      <c r="A998" s="102"/>
    </row>
    <row r="999" spans="1:1" x14ac:dyDescent="0.25">
      <c r="A999" s="102"/>
    </row>
    <row r="1000" spans="1:1" x14ac:dyDescent="0.25">
      <c r="A1000" s="102"/>
    </row>
    <row r="1001" spans="1:1" x14ac:dyDescent="0.25">
      <c r="A1001" s="102"/>
    </row>
    <row r="1002" spans="1:1" x14ac:dyDescent="0.25">
      <c r="A1002" s="102"/>
    </row>
    <row r="1003" spans="1:1" x14ac:dyDescent="0.25">
      <c r="A1003" s="102"/>
    </row>
    <row r="1004" spans="1:1" x14ac:dyDescent="0.25">
      <c r="A1004" s="102"/>
    </row>
    <row r="1005" spans="1:1" x14ac:dyDescent="0.25">
      <c r="A1005" s="102"/>
    </row>
    <row r="1006" spans="1:1" x14ac:dyDescent="0.25">
      <c r="A1006" s="102"/>
    </row>
    <row r="1007" spans="1:1" x14ac:dyDescent="0.25">
      <c r="A1007" s="102"/>
    </row>
    <row r="1008" spans="1:1" x14ac:dyDescent="0.25">
      <c r="A1008" s="102"/>
    </row>
    <row r="1009" spans="1:1" x14ac:dyDescent="0.25">
      <c r="A1009" s="102"/>
    </row>
    <row r="1010" spans="1:1" x14ac:dyDescent="0.25">
      <c r="A1010" s="102"/>
    </row>
    <row r="1011" spans="1:1" x14ac:dyDescent="0.25">
      <c r="A1011" s="102"/>
    </row>
    <row r="1012" spans="1:1" x14ac:dyDescent="0.25">
      <c r="A1012" s="102"/>
    </row>
    <row r="1013" spans="1:1" x14ac:dyDescent="0.25">
      <c r="A1013" s="102"/>
    </row>
    <row r="1014" spans="1:1" x14ac:dyDescent="0.25">
      <c r="A1014" s="102"/>
    </row>
    <row r="1015" spans="1:1" x14ac:dyDescent="0.25">
      <c r="A1015" s="102"/>
    </row>
    <row r="1016" spans="1:1" x14ac:dyDescent="0.25">
      <c r="A1016" s="102"/>
    </row>
    <row r="1017" spans="1:1" x14ac:dyDescent="0.25">
      <c r="A1017" s="102"/>
    </row>
    <row r="1018" spans="1:1" x14ac:dyDescent="0.25">
      <c r="A1018" s="102"/>
    </row>
    <row r="1019" spans="1:1" x14ac:dyDescent="0.25">
      <c r="A1019" s="102"/>
    </row>
    <row r="1020" spans="1:1" x14ac:dyDescent="0.25">
      <c r="A1020" s="102"/>
    </row>
    <row r="1021" spans="1:1" x14ac:dyDescent="0.25">
      <c r="A1021" s="102"/>
    </row>
    <row r="1022" spans="1:1" x14ac:dyDescent="0.25">
      <c r="A1022" s="102"/>
    </row>
    <row r="1023" spans="1:1" x14ac:dyDescent="0.25">
      <c r="A1023" s="102"/>
    </row>
    <row r="1024" spans="1:1" x14ac:dyDescent="0.25">
      <c r="A1024" s="102"/>
    </row>
    <row r="1025" spans="1:1" x14ac:dyDescent="0.25">
      <c r="A1025" s="102"/>
    </row>
    <row r="1026" spans="1:1" x14ac:dyDescent="0.25">
      <c r="A1026" s="102"/>
    </row>
    <row r="1027" spans="1:1" x14ac:dyDescent="0.25">
      <c r="A1027" s="102"/>
    </row>
    <row r="1028" spans="1:1" x14ac:dyDescent="0.25">
      <c r="A1028" s="102"/>
    </row>
    <row r="1029" spans="1:1" x14ac:dyDescent="0.25">
      <c r="A1029" s="102"/>
    </row>
    <row r="1030" spans="1:1" x14ac:dyDescent="0.25">
      <c r="A1030" s="102"/>
    </row>
    <row r="1031" spans="1:1" x14ac:dyDescent="0.25">
      <c r="A1031" s="102"/>
    </row>
    <row r="1032" spans="1:1" x14ac:dyDescent="0.25">
      <c r="A1032" s="102"/>
    </row>
    <row r="1033" spans="1:1" x14ac:dyDescent="0.25">
      <c r="A1033" s="102"/>
    </row>
    <row r="1034" spans="1:1" x14ac:dyDescent="0.25">
      <c r="A1034" s="102"/>
    </row>
    <row r="1035" spans="1:1" x14ac:dyDescent="0.25">
      <c r="A1035" s="102"/>
    </row>
    <row r="1036" spans="1:1" x14ac:dyDescent="0.25">
      <c r="A1036" s="102"/>
    </row>
    <row r="1037" spans="1:1" x14ac:dyDescent="0.25">
      <c r="A1037" s="102"/>
    </row>
    <row r="1038" spans="1:1" x14ac:dyDescent="0.25">
      <c r="A1038" s="102"/>
    </row>
    <row r="1039" spans="1:1" x14ac:dyDescent="0.25">
      <c r="A1039" s="102"/>
    </row>
    <row r="1040" spans="1:1" x14ac:dyDescent="0.25">
      <c r="A1040" s="102"/>
    </row>
    <row r="1041" spans="1:1" x14ac:dyDescent="0.25">
      <c r="A1041" s="102"/>
    </row>
    <row r="1042" spans="1:1" x14ac:dyDescent="0.25">
      <c r="A1042" s="102"/>
    </row>
    <row r="1043" spans="1:1" x14ac:dyDescent="0.25">
      <c r="A1043" s="102"/>
    </row>
    <row r="1044" spans="1:1" x14ac:dyDescent="0.25">
      <c r="A1044" s="102"/>
    </row>
    <row r="1045" spans="1:1" x14ac:dyDescent="0.25">
      <c r="A1045" s="102"/>
    </row>
    <row r="1046" spans="1:1" x14ac:dyDescent="0.25">
      <c r="A1046" s="102"/>
    </row>
    <row r="1047" spans="1:1" x14ac:dyDescent="0.25">
      <c r="A1047" s="102"/>
    </row>
    <row r="1048" spans="1:1" x14ac:dyDescent="0.25">
      <c r="A1048" s="102"/>
    </row>
    <row r="1049" spans="1:1" x14ac:dyDescent="0.25">
      <c r="A1049" s="102"/>
    </row>
    <row r="1050" spans="1:1" x14ac:dyDescent="0.25">
      <c r="A1050" s="102"/>
    </row>
    <row r="1051" spans="1:1" x14ac:dyDescent="0.25">
      <c r="A1051" s="102"/>
    </row>
    <row r="1052" spans="1:1" x14ac:dyDescent="0.25">
      <c r="A1052" s="102"/>
    </row>
    <row r="1053" spans="1:1" x14ac:dyDescent="0.25">
      <c r="A1053" s="102"/>
    </row>
    <row r="1054" spans="1:1" x14ac:dyDescent="0.25">
      <c r="A1054" s="102"/>
    </row>
    <row r="1055" spans="1:1" x14ac:dyDescent="0.25">
      <c r="A1055" s="102"/>
    </row>
    <row r="1056" spans="1:1" x14ac:dyDescent="0.25">
      <c r="A1056" s="102"/>
    </row>
    <row r="1057" spans="1:1" x14ac:dyDescent="0.25">
      <c r="A1057" s="102"/>
    </row>
    <row r="1058" spans="1:1" x14ac:dyDescent="0.25">
      <c r="A1058" s="102"/>
    </row>
    <row r="1059" spans="1:1" x14ac:dyDescent="0.25">
      <c r="A1059" s="102"/>
    </row>
    <row r="1060" spans="1:1" x14ac:dyDescent="0.25">
      <c r="A1060" s="102"/>
    </row>
    <row r="1061" spans="1:1" x14ac:dyDescent="0.25">
      <c r="A1061" s="102"/>
    </row>
    <row r="1062" spans="1:1" x14ac:dyDescent="0.25">
      <c r="A1062" s="102"/>
    </row>
    <row r="1063" spans="1:1" x14ac:dyDescent="0.25">
      <c r="A1063" s="102"/>
    </row>
    <row r="1064" spans="1:1" x14ac:dyDescent="0.25">
      <c r="A1064" s="102"/>
    </row>
    <row r="1065" spans="1:1" x14ac:dyDescent="0.25">
      <c r="A1065" s="102"/>
    </row>
    <row r="1066" spans="1:1" x14ac:dyDescent="0.25">
      <c r="A1066" s="102"/>
    </row>
    <row r="1067" spans="1:1" x14ac:dyDescent="0.25">
      <c r="A1067" s="102"/>
    </row>
    <row r="1068" spans="1:1" x14ac:dyDescent="0.25">
      <c r="A1068" s="102"/>
    </row>
    <row r="1069" spans="1:1" x14ac:dyDescent="0.25">
      <c r="A1069" s="102"/>
    </row>
    <row r="1070" spans="1:1" x14ac:dyDescent="0.25">
      <c r="A1070" s="102"/>
    </row>
    <row r="1071" spans="1:1" x14ac:dyDescent="0.25">
      <c r="A1071" s="102"/>
    </row>
    <row r="1072" spans="1:1" x14ac:dyDescent="0.25">
      <c r="A1072" s="102"/>
    </row>
    <row r="1073" spans="1:1" x14ac:dyDescent="0.25">
      <c r="A1073" s="102"/>
    </row>
    <row r="1074" spans="1:1" x14ac:dyDescent="0.25">
      <c r="A1074" s="102"/>
    </row>
    <row r="1075" spans="1:1" x14ac:dyDescent="0.25">
      <c r="A1075" s="102"/>
    </row>
    <row r="1076" spans="1:1" x14ac:dyDescent="0.25">
      <c r="A1076" s="102"/>
    </row>
    <row r="1077" spans="1:1" x14ac:dyDescent="0.25">
      <c r="A1077" s="102"/>
    </row>
    <row r="1078" spans="1:1" x14ac:dyDescent="0.25">
      <c r="A1078" s="102"/>
    </row>
    <row r="1079" spans="1:1" x14ac:dyDescent="0.25">
      <c r="A1079" s="102"/>
    </row>
    <row r="1080" spans="1:1" x14ac:dyDescent="0.25">
      <c r="A1080" s="102"/>
    </row>
    <row r="1081" spans="1:1" x14ac:dyDescent="0.25">
      <c r="A1081" s="102"/>
    </row>
    <row r="1082" spans="1:1" x14ac:dyDescent="0.25">
      <c r="A1082" s="102"/>
    </row>
    <row r="1083" spans="1:1" x14ac:dyDescent="0.25">
      <c r="A1083" s="102"/>
    </row>
    <row r="1084" spans="1:1" x14ac:dyDescent="0.25">
      <c r="A1084" s="102"/>
    </row>
    <row r="1085" spans="1:1" x14ac:dyDescent="0.25">
      <c r="A1085" s="102"/>
    </row>
    <row r="1086" spans="1:1" x14ac:dyDescent="0.25">
      <c r="A1086" s="102"/>
    </row>
    <row r="1087" spans="1:1" x14ac:dyDescent="0.25">
      <c r="A1087" s="102"/>
    </row>
    <row r="1088" spans="1:1" x14ac:dyDescent="0.25">
      <c r="A1088" s="102"/>
    </row>
    <row r="1089" spans="1:1" x14ac:dyDescent="0.25">
      <c r="A1089" s="102"/>
    </row>
    <row r="1090" spans="1:1" x14ac:dyDescent="0.25">
      <c r="A1090" s="102"/>
    </row>
    <row r="1091" spans="1:1" x14ac:dyDescent="0.25">
      <c r="A1091" s="102"/>
    </row>
    <row r="1092" spans="1:1" x14ac:dyDescent="0.25">
      <c r="A1092" s="102"/>
    </row>
    <row r="1093" spans="1:1" x14ac:dyDescent="0.25">
      <c r="A1093" s="102"/>
    </row>
    <row r="1094" spans="1:1" x14ac:dyDescent="0.25">
      <c r="A1094" s="102"/>
    </row>
    <row r="1095" spans="1:1" x14ac:dyDescent="0.25">
      <c r="A1095" s="102"/>
    </row>
    <row r="1096" spans="1:1" x14ac:dyDescent="0.25">
      <c r="A1096" s="102"/>
    </row>
    <row r="1097" spans="1:1" x14ac:dyDescent="0.25">
      <c r="A1097" s="102"/>
    </row>
    <row r="1098" spans="1:1" x14ac:dyDescent="0.25">
      <c r="A1098" s="102"/>
    </row>
    <row r="1099" spans="1:1" x14ac:dyDescent="0.25">
      <c r="A1099" s="102"/>
    </row>
    <row r="1100" spans="1:1" x14ac:dyDescent="0.25">
      <c r="A1100" s="102"/>
    </row>
    <row r="1101" spans="1:1" x14ac:dyDescent="0.25">
      <c r="A1101" s="102"/>
    </row>
    <row r="1102" spans="1:1" x14ac:dyDescent="0.25">
      <c r="A1102" s="102"/>
    </row>
    <row r="1103" spans="1:1" x14ac:dyDescent="0.25">
      <c r="A1103" s="102"/>
    </row>
    <row r="1104" spans="1:1" x14ac:dyDescent="0.25">
      <c r="A1104" s="102"/>
    </row>
    <row r="1105" spans="1:1" x14ac:dyDescent="0.25">
      <c r="A1105" s="102"/>
    </row>
    <row r="1106" spans="1:1" x14ac:dyDescent="0.25">
      <c r="A1106" s="102"/>
    </row>
    <row r="1107" spans="1:1" x14ac:dyDescent="0.25">
      <c r="A1107" s="102"/>
    </row>
    <row r="1108" spans="1:1" x14ac:dyDescent="0.25">
      <c r="A1108" s="102"/>
    </row>
    <row r="1109" spans="1:1" x14ac:dyDescent="0.25">
      <c r="A1109" s="102"/>
    </row>
    <row r="1110" spans="1:1" x14ac:dyDescent="0.25">
      <c r="A1110" s="102"/>
    </row>
    <row r="1111" spans="1:1" x14ac:dyDescent="0.25">
      <c r="A1111" s="102"/>
    </row>
    <row r="1112" spans="1:1" x14ac:dyDescent="0.25">
      <c r="A1112" s="102"/>
    </row>
    <row r="1113" spans="1:1" x14ac:dyDescent="0.25">
      <c r="A1113" s="102"/>
    </row>
    <row r="1114" spans="1:1" x14ac:dyDescent="0.25">
      <c r="A1114" s="102"/>
    </row>
    <row r="1115" spans="1:1" x14ac:dyDescent="0.25">
      <c r="A1115" s="102"/>
    </row>
    <row r="1116" spans="1:1" x14ac:dyDescent="0.25">
      <c r="A1116" s="102"/>
    </row>
    <row r="1117" spans="1:1" x14ac:dyDescent="0.25">
      <c r="A1117" s="102"/>
    </row>
    <row r="1118" spans="1:1" x14ac:dyDescent="0.25">
      <c r="A1118" s="102"/>
    </row>
    <row r="1119" spans="1:1" x14ac:dyDescent="0.25">
      <c r="A1119" s="102"/>
    </row>
    <row r="1120" spans="1:1" x14ac:dyDescent="0.25">
      <c r="A1120" s="102"/>
    </row>
    <row r="1121" spans="1:1" x14ac:dyDescent="0.25">
      <c r="A1121" s="102"/>
    </row>
    <row r="1122" spans="1:1" x14ac:dyDescent="0.25">
      <c r="A1122" s="102"/>
    </row>
    <row r="1123" spans="1:1" x14ac:dyDescent="0.25">
      <c r="A1123" s="102"/>
    </row>
    <row r="1124" spans="1:1" x14ac:dyDescent="0.25">
      <c r="A1124" s="102"/>
    </row>
    <row r="1125" spans="1:1" x14ac:dyDescent="0.25">
      <c r="A1125" s="102"/>
    </row>
    <row r="1126" spans="1:1" x14ac:dyDescent="0.25">
      <c r="A1126" s="102"/>
    </row>
    <row r="1127" spans="1:1" x14ac:dyDescent="0.25">
      <c r="A1127" s="102"/>
    </row>
    <row r="1128" spans="1:1" x14ac:dyDescent="0.25">
      <c r="A1128" s="102"/>
    </row>
    <row r="1129" spans="1:1" x14ac:dyDescent="0.25">
      <c r="A1129" s="102"/>
    </row>
    <row r="1130" spans="1:1" x14ac:dyDescent="0.25">
      <c r="A1130" s="102"/>
    </row>
    <row r="1131" spans="1:1" x14ac:dyDescent="0.25">
      <c r="A1131" s="102"/>
    </row>
    <row r="1132" spans="1:1" x14ac:dyDescent="0.25">
      <c r="A1132" s="102"/>
    </row>
    <row r="1133" spans="1:1" x14ac:dyDescent="0.25">
      <c r="A1133" s="102"/>
    </row>
    <row r="1134" spans="1:1" x14ac:dyDescent="0.25">
      <c r="A1134" s="102"/>
    </row>
    <row r="1135" spans="1:1" x14ac:dyDescent="0.25">
      <c r="A1135" s="102"/>
    </row>
    <row r="1136" spans="1:1" x14ac:dyDescent="0.25">
      <c r="A1136" s="102"/>
    </row>
    <row r="1137" spans="1:1" x14ac:dyDescent="0.25">
      <c r="A1137" s="102"/>
    </row>
    <row r="1138" spans="1:1" x14ac:dyDescent="0.25">
      <c r="A1138" s="102"/>
    </row>
    <row r="1139" spans="1:1" x14ac:dyDescent="0.25">
      <c r="A1139" s="102"/>
    </row>
    <row r="1140" spans="1:1" x14ac:dyDescent="0.25">
      <c r="A1140" s="102"/>
    </row>
    <row r="1141" spans="1:1" x14ac:dyDescent="0.25">
      <c r="A1141" s="102"/>
    </row>
    <row r="1142" spans="1:1" x14ac:dyDescent="0.25">
      <c r="A1142" s="102"/>
    </row>
    <row r="1143" spans="1:1" x14ac:dyDescent="0.25">
      <c r="A1143" s="102"/>
    </row>
    <row r="1144" spans="1:1" x14ac:dyDescent="0.25">
      <c r="A1144" s="102"/>
    </row>
    <row r="1145" spans="1:1" x14ac:dyDescent="0.25">
      <c r="A1145" s="102"/>
    </row>
    <row r="1146" spans="1:1" x14ac:dyDescent="0.25">
      <c r="A1146" s="102"/>
    </row>
    <row r="1147" spans="1:1" x14ac:dyDescent="0.25">
      <c r="A1147" s="102"/>
    </row>
    <row r="1148" spans="1:1" x14ac:dyDescent="0.25">
      <c r="A1148" s="102"/>
    </row>
    <row r="1149" spans="1:1" x14ac:dyDescent="0.25">
      <c r="A1149" s="102"/>
    </row>
    <row r="1150" spans="1:1" x14ac:dyDescent="0.25">
      <c r="A1150" s="102"/>
    </row>
    <row r="1151" spans="1:1" x14ac:dyDescent="0.25">
      <c r="A1151" s="102"/>
    </row>
    <row r="1152" spans="1:1" x14ac:dyDescent="0.25">
      <c r="A1152" s="102"/>
    </row>
    <row r="1153" spans="1:1" x14ac:dyDescent="0.25">
      <c r="A1153" s="102"/>
    </row>
    <row r="1154" spans="1:1" x14ac:dyDescent="0.25">
      <c r="A1154" s="102"/>
    </row>
    <row r="1155" spans="1:1" x14ac:dyDescent="0.25">
      <c r="A1155" s="102"/>
    </row>
    <row r="1156" spans="1:1" x14ac:dyDescent="0.25">
      <c r="A1156" s="102"/>
    </row>
    <row r="1157" spans="1:1" x14ac:dyDescent="0.25">
      <c r="A1157" s="102"/>
    </row>
    <row r="1158" spans="1:1" x14ac:dyDescent="0.25">
      <c r="A1158" s="102"/>
    </row>
    <row r="1159" spans="1:1" x14ac:dyDescent="0.25">
      <c r="A1159" s="102"/>
    </row>
    <row r="1160" spans="1:1" x14ac:dyDescent="0.25">
      <c r="A1160" s="102"/>
    </row>
    <row r="1161" spans="1:1" x14ac:dyDescent="0.25">
      <c r="A1161" s="102"/>
    </row>
    <row r="1162" spans="1:1" x14ac:dyDescent="0.25">
      <c r="A1162" s="102"/>
    </row>
    <row r="1163" spans="1:1" x14ac:dyDescent="0.25">
      <c r="A1163" s="102"/>
    </row>
    <row r="1164" spans="1:1" x14ac:dyDescent="0.25">
      <c r="A1164" s="102"/>
    </row>
    <row r="1165" spans="1:1" x14ac:dyDescent="0.25">
      <c r="A1165" s="102"/>
    </row>
    <row r="1166" spans="1:1" x14ac:dyDescent="0.25">
      <c r="A1166" s="102"/>
    </row>
    <row r="1167" spans="1:1" x14ac:dyDescent="0.25">
      <c r="A1167" s="102"/>
    </row>
    <row r="1168" spans="1:1" x14ac:dyDescent="0.25">
      <c r="A1168" s="102"/>
    </row>
    <row r="1169" spans="1:1" x14ac:dyDescent="0.25">
      <c r="A1169" s="102"/>
    </row>
    <row r="1170" spans="1:1" x14ac:dyDescent="0.25">
      <c r="A1170" s="102"/>
    </row>
    <row r="1171" spans="1:1" x14ac:dyDescent="0.25">
      <c r="A1171" s="102"/>
    </row>
    <row r="1172" spans="1:1" x14ac:dyDescent="0.25">
      <c r="A1172" s="102"/>
    </row>
    <row r="1173" spans="1:1" x14ac:dyDescent="0.25">
      <c r="A1173" s="102"/>
    </row>
    <row r="1174" spans="1:1" x14ac:dyDescent="0.25">
      <c r="A1174" s="102"/>
    </row>
    <row r="1175" spans="1:1" x14ac:dyDescent="0.25">
      <c r="A1175" s="102"/>
    </row>
    <row r="1176" spans="1:1" x14ac:dyDescent="0.25">
      <c r="A1176" s="102"/>
    </row>
    <row r="1177" spans="1:1" x14ac:dyDescent="0.25">
      <c r="A1177" s="102"/>
    </row>
    <row r="1178" spans="1:1" x14ac:dyDescent="0.25">
      <c r="A1178" s="102"/>
    </row>
    <row r="1179" spans="1:1" x14ac:dyDescent="0.25">
      <c r="A1179" s="102"/>
    </row>
    <row r="1180" spans="1:1" x14ac:dyDescent="0.25">
      <c r="A1180" s="102"/>
    </row>
    <row r="1181" spans="1:1" x14ac:dyDescent="0.25">
      <c r="A1181" s="102"/>
    </row>
    <row r="1182" spans="1:1" x14ac:dyDescent="0.25">
      <c r="A1182" s="102"/>
    </row>
    <row r="1183" spans="1:1" x14ac:dyDescent="0.25">
      <c r="A1183" s="102"/>
    </row>
    <row r="1184" spans="1:1" x14ac:dyDescent="0.25">
      <c r="A1184" s="102"/>
    </row>
    <row r="1185" spans="1:1" x14ac:dyDescent="0.25">
      <c r="A1185" s="102"/>
    </row>
    <row r="1186" spans="1:1" x14ac:dyDescent="0.25">
      <c r="A1186" s="102"/>
    </row>
    <row r="1187" spans="1:1" x14ac:dyDescent="0.25">
      <c r="A1187" s="102"/>
    </row>
    <row r="1188" spans="1:1" x14ac:dyDescent="0.25">
      <c r="A1188" s="102"/>
    </row>
    <row r="1189" spans="1:1" x14ac:dyDescent="0.25">
      <c r="A1189" s="102"/>
    </row>
    <row r="1190" spans="1:1" x14ac:dyDescent="0.25">
      <c r="A1190" s="102"/>
    </row>
    <row r="1191" spans="1:1" x14ac:dyDescent="0.25">
      <c r="A1191" s="102"/>
    </row>
    <row r="1192" spans="1:1" x14ac:dyDescent="0.25">
      <c r="A1192" s="102"/>
    </row>
    <row r="1193" spans="1:1" x14ac:dyDescent="0.25">
      <c r="A1193" s="102"/>
    </row>
    <row r="1194" spans="1:1" x14ac:dyDescent="0.25">
      <c r="A1194" s="102"/>
    </row>
    <row r="1195" spans="1:1" x14ac:dyDescent="0.25">
      <c r="A1195" s="102"/>
    </row>
    <row r="1196" spans="1:1" x14ac:dyDescent="0.25">
      <c r="A1196" s="102"/>
    </row>
    <row r="1197" spans="1:1" x14ac:dyDescent="0.25">
      <c r="A1197" s="102"/>
    </row>
    <row r="1198" spans="1:1" x14ac:dyDescent="0.25">
      <c r="A1198" s="102"/>
    </row>
    <row r="1199" spans="1:1" x14ac:dyDescent="0.25">
      <c r="A1199" s="102"/>
    </row>
    <row r="1200" spans="1:1" x14ac:dyDescent="0.25">
      <c r="A1200" s="102"/>
    </row>
    <row r="1201" spans="1:1" x14ac:dyDescent="0.25">
      <c r="A1201" s="102"/>
    </row>
    <row r="1202" spans="1:1" x14ac:dyDescent="0.25">
      <c r="A1202" s="102"/>
    </row>
    <row r="1203" spans="1:1" x14ac:dyDescent="0.25">
      <c r="A1203" s="102"/>
    </row>
    <row r="1204" spans="1:1" x14ac:dyDescent="0.25">
      <c r="A1204" s="102"/>
    </row>
    <row r="1205" spans="1:1" x14ac:dyDescent="0.25">
      <c r="A1205" s="102"/>
    </row>
    <row r="1206" spans="1:1" x14ac:dyDescent="0.25">
      <c r="A1206" s="102"/>
    </row>
    <row r="1207" spans="1:1" x14ac:dyDescent="0.25">
      <c r="A1207" s="102"/>
    </row>
    <row r="1208" spans="1:1" x14ac:dyDescent="0.25">
      <c r="A1208" s="102"/>
    </row>
    <row r="1209" spans="1:1" x14ac:dyDescent="0.25">
      <c r="A1209" s="102"/>
    </row>
    <row r="1210" spans="1:1" x14ac:dyDescent="0.25">
      <c r="A1210" s="102"/>
    </row>
    <row r="1211" spans="1:1" x14ac:dyDescent="0.25">
      <c r="A1211" s="102"/>
    </row>
    <row r="1212" spans="1:1" x14ac:dyDescent="0.25">
      <c r="A1212" s="102"/>
    </row>
    <row r="1213" spans="1:1" x14ac:dyDescent="0.25">
      <c r="A1213" s="102"/>
    </row>
    <row r="1214" spans="1:1" x14ac:dyDescent="0.25">
      <c r="A1214" s="102"/>
    </row>
    <row r="1215" spans="1:1" x14ac:dyDescent="0.25">
      <c r="A1215" s="102"/>
    </row>
    <row r="1216" spans="1:1" x14ac:dyDescent="0.25">
      <c r="A1216" s="102"/>
    </row>
    <row r="1217" spans="1:1" x14ac:dyDescent="0.25">
      <c r="A1217" s="102"/>
    </row>
    <row r="1218" spans="1:1" x14ac:dyDescent="0.25">
      <c r="A1218" s="102"/>
    </row>
    <row r="1219" spans="1:1" x14ac:dyDescent="0.25">
      <c r="A1219" s="102"/>
    </row>
    <row r="1220" spans="1:1" x14ac:dyDescent="0.25">
      <c r="A1220" s="102"/>
    </row>
    <row r="1221" spans="1:1" x14ac:dyDescent="0.25">
      <c r="A1221" s="102"/>
    </row>
    <row r="1222" spans="1:1" x14ac:dyDescent="0.25">
      <c r="A1222" s="102"/>
    </row>
    <row r="1223" spans="1:1" x14ac:dyDescent="0.25">
      <c r="A1223" s="102"/>
    </row>
    <row r="1224" spans="1:1" x14ac:dyDescent="0.25">
      <c r="A1224" s="102"/>
    </row>
    <row r="1225" spans="1:1" x14ac:dyDescent="0.25">
      <c r="A1225" s="102"/>
    </row>
    <row r="1226" spans="1:1" x14ac:dyDescent="0.25">
      <c r="A1226" s="102"/>
    </row>
    <row r="1227" spans="1:1" x14ac:dyDescent="0.25">
      <c r="A1227" s="102"/>
    </row>
    <row r="1228" spans="1:1" x14ac:dyDescent="0.25">
      <c r="A1228" s="102"/>
    </row>
    <row r="1229" spans="1:1" x14ac:dyDescent="0.25">
      <c r="A1229" s="102"/>
    </row>
    <row r="1230" spans="1:1" x14ac:dyDescent="0.25">
      <c r="A1230" s="102"/>
    </row>
    <row r="1231" spans="1:1" x14ac:dyDescent="0.25">
      <c r="A1231" s="102"/>
    </row>
    <row r="1232" spans="1:1" x14ac:dyDescent="0.25">
      <c r="A1232" s="102"/>
    </row>
    <row r="1233" spans="1:1" x14ac:dyDescent="0.25">
      <c r="A1233" s="102"/>
    </row>
    <row r="1234" spans="1:1" x14ac:dyDescent="0.25">
      <c r="A1234" s="102"/>
    </row>
    <row r="1235" spans="1:1" x14ac:dyDescent="0.25">
      <c r="A1235" s="102"/>
    </row>
    <row r="1236" spans="1:1" x14ac:dyDescent="0.25">
      <c r="A1236" s="102"/>
    </row>
    <row r="1237" spans="1:1" x14ac:dyDescent="0.25">
      <c r="A1237" s="102"/>
    </row>
    <row r="1238" spans="1:1" x14ac:dyDescent="0.25">
      <c r="A1238" s="102"/>
    </row>
    <row r="1239" spans="1:1" x14ac:dyDescent="0.25">
      <c r="A1239" s="102"/>
    </row>
    <row r="1240" spans="1:1" x14ac:dyDescent="0.25">
      <c r="A1240" s="102"/>
    </row>
    <row r="1241" spans="1:1" x14ac:dyDescent="0.25">
      <c r="A1241" s="102"/>
    </row>
    <row r="1242" spans="1:1" x14ac:dyDescent="0.25">
      <c r="A1242" s="102"/>
    </row>
    <row r="1243" spans="1:1" x14ac:dyDescent="0.25">
      <c r="A1243" s="102"/>
    </row>
    <row r="1244" spans="1:1" x14ac:dyDescent="0.25">
      <c r="A1244" s="102"/>
    </row>
    <row r="1245" spans="1:1" x14ac:dyDescent="0.25">
      <c r="A1245" s="102"/>
    </row>
    <row r="1246" spans="1:1" x14ac:dyDescent="0.25">
      <c r="A1246" s="102"/>
    </row>
    <row r="1247" spans="1:1" x14ac:dyDescent="0.25">
      <c r="A1247" s="102"/>
    </row>
    <row r="1248" spans="1:1" x14ac:dyDescent="0.25">
      <c r="A1248" s="102"/>
    </row>
    <row r="1249" spans="1:1" x14ac:dyDescent="0.25">
      <c r="A1249" s="102"/>
    </row>
    <row r="1250" spans="1:1" x14ac:dyDescent="0.25">
      <c r="A1250" s="102"/>
    </row>
    <row r="1251" spans="1:1" x14ac:dyDescent="0.25">
      <c r="A1251" s="102"/>
    </row>
    <row r="1252" spans="1:1" x14ac:dyDescent="0.25">
      <c r="A1252" s="102"/>
    </row>
    <row r="1253" spans="1:1" x14ac:dyDescent="0.25">
      <c r="A1253" s="102"/>
    </row>
    <row r="1254" spans="1:1" x14ac:dyDescent="0.25">
      <c r="A1254" s="102"/>
    </row>
    <row r="1255" spans="1:1" x14ac:dyDescent="0.25">
      <c r="A1255" s="102"/>
    </row>
    <row r="1256" spans="1:1" x14ac:dyDescent="0.25">
      <c r="A1256" s="102"/>
    </row>
    <row r="1257" spans="1:1" x14ac:dyDescent="0.25">
      <c r="A1257" s="102"/>
    </row>
    <row r="1258" spans="1:1" x14ac:dyDescent="0.25">
      <c r="A1258" s="102"/>
    </row>
    <row r="1259" spans="1:1" x14ac:dyDescent="0.25">
      <c r="A1259" s="102"/>
    </row>
    <row r="1260" spans="1:1" x14ac:dyDescent="0.25">
      <c r="A1260" s="102"/>
    </row>
    <row r="1261" spans="1:1" x14ac:dyDescent="0.25">
      <c r="A1261" s="102"/>
    </row>
    <row r="1262" spans="1:1" x14ac:dyDescent="0.25">
      <c r="A1262" s="102"/>
    </row>
    <row r="1263" spans="1:1" x14ac:dyDescent="0.25">
      <c r="A1263" s="102"/>
    </row>
    <row r="1264" spans="1:1" x14ac:dyDescent="0.25">
      <c r="A1264" s="102"/>
    </row>
    <row r="1265" spans="1:1" x14ac:dyDescent="0.25">
      <c r="A1265" s="102"/>
    </row>
    <row r="1266" spans="1:1" x14ac:dyDescent="0.25">
      <c r="A1266" s="102"/>
    </row>
    <row r="1267" spans="1:1" x14ac:dyDescent="0.25">
      <c r="A1267" s="102"/>
    </row>
    <row r="1268" spans="1:1" x14ac:dyDescent="0.25">
      <c r="A1268" s="102"/>
    </row>
    <row r="1269" spans="1:1" x14ac:dyDescent="0.25">
      <c r="A1269" s="102"/>
    </row>
    <row r="1270" spans="1:1" x14ac:dyDescent="0.25">
      <c r="A1270" s="102"/>
    </row>
    <row r="1271" spans="1:1" x14ac:dyDescent="0.25">
      <c r="A1271" s="102"/>
    </row>
    <row r="1272" spans="1:1" x14ac:dyDescent="0.25">
      <c r="A1272" s="102"/>
    </row>
    <row r="1273" spans="1:1" x14ac:dyDescent="0.25">
      <c r="A1273" s="102"/>
    </row>
    <row r="1274" spans="1:1" x14ac:dyDescent="0.25">
      <c r="A1274" s="102"/>
    </row>
    <row r="1275" spans="1:1" x14ac:dyDescent="0.25">
      <c r="A1275" s="102"/>
    </row>
    <row r="1276" spans="1:1" x14ac:dyDescent="0.25">
      <c r="A1276" s="102"/>
    </row>
    <row r="1277" spans="1:1" x14ac:dyDescent="0.25">
      <c r="A1277" s="102"/>
    </row>
    <row r="1278" spans="1:1" x14ac:dyDescent="0.25">
      <c r="A1278" s="102"/>
    </row>
    <row r="1279" spans="1:1" x14ac:dyDescent="0.25">
      <c r="A1279" s="102"/>
    </row>
    <row r="1280" spans="1:1" x14ac:dyDescent="0.25">
      <c r="A1280" s="102"/>
    </row>
    <row r="1281" spans="1:1" x14ac:dyDescent="0.25">
      <c r="A1281" s="102"/>
    </row>
    <row r="1282" spans="1:1" x14ac:dyDescent="0.25">
      <c r="A1282" s="102"/>
    </row>
    <row r="1283" spans="1:1" x14ac:dyDescent="0.25">
      <c r="A1283" s="102"/>
    </row>
    <row r="1284" spans="1:1" x14ac:dyDescent="0.25">
      <c r="A1284" s="102"/>
    </row>
    <row r="1285" spans="1:1" x14ac:dyDescent="0.25">
      <c r="A1285" s="102"/>
    </row>
    <row r="1286" spans="1:1" x14ac:dyDescent="0.25">
      <c r="A1286" s="102"/>
    </row>
    <row r="1287" spans="1:1" x14ac:dyDescent="0.25">
      <c r="A1287" s="102"/>
    </row>
    <row r="1288" spans="1:1" x14ac:dyDescent="0.25">
      <c r="A1288" s="102"/>
    </row>
    <row r="1289" spans="1:1" x14ac:dyDescent="0.25">
      <c r="A1289" s="102"/>
    </row>
    <row r="1290" spans="1:1" x14ac:dyDescent="0.25">
      <c r="A1290" s="102"/>
    </row>
    <row r="1291" spans="1:1" x14ac:dyDescent="0.25">
      <c r="A1291" s="102"/>
    </row>
    <row r="1292" spans="1:1" x14ac:dyDescent="0.25">
      <c r="A1292" s="102"/>
    </row>
    <row r="1293" spans="1:1" x14ac:dyDescent="0.25">
      <c r="A1293" s="102"/>
    </row>
    <row r="1294" spans="1:1" x14ac:dyDescent="0.25">
      <c r="A1294" s="102"/>
    </row>
    <row r="1295" spans="1:1" x14ac:dyDescent="0.25">
      <c r="A1295" s="102"/>
    </row>
    <row r="1296" spans="1:1" x14ac:dyDescent="0.25">
      <c r="A1296" s="102"/>
    </row>
    <row r="1297" spans="1:1" x14ac:dyDescent="0.25">
      <c r="A1297" s="102"/>
    </row>
    <row r="1298" spans="1:1" x14ac:dyDescent="0.25">
      <c r="A1298" s="102"/>
    </row>
    <row r="1299" spans="1:1" x14ac:dyDescent="0.25">
      <c r="A1299" s="102"/>
    </row>
    <row r="1300" spans="1:1" x14ac:dyDescent="0.25">
      <c r="A1300" s="102"/>
    </row>
    <row r="1301" spans="1:1" x14ac:dyDescent="0.25">
      <c r="A1301" s="102"/>
    </row>
    <row r="1302" spans="1:1" x14ac:dyDescent="0.25">
      <c r="A1302" s="102"/>
    </row>
    <row r="1303" spans="1:1" x14ac:dyDescent="0.25">
      <c r="A1303" s="102"/>
    </row>
    <row r="1304" spans="1:1" x14ac:dyDescent="0.25">
      <c r="A1304" s="102"/>
    </row>
    <row r="1305" spans="1:1" x14ac:dyDescent="0.25">
      <c r="A1305" s="102"/>
    </row>
    <row r="1306" spans="1:1" x14ac:dyDescent="0.25">
      <c r="A1306" s="102"/>
    </row>
    <row r="1307" spans="1:1" x14ac:dyDescent="0.25">
      <c r="A1307" s="102"/>
    </row>
    <row r="1308" spans="1:1" x14ac:dyDescent="0.25">
      <c r="A1308" s="102"/>
    </row>
    <row r="1309" spans="1:1" x14ac:dyDescent="0.25">
      <c r="A1309" s="102"/>
    </row>
    <row r="1310" spans="1:1" x14ac:dyDescent="0.25">
      <c r="A1310" s="102"/>
    </row>
    <row r="1311" spans="1:1" x14ac:dyDescent="0.25">
      <c r="A1311" s="102"/>
    </row>
    <row r="1312" spans="1:1" x14ac:dyDescent="0.25">
      <c r="A1312" s="102"/>
    </row>
    <row r="1313" spans="1:1" x14ac:dyDescent="0.25">
      <c r="A1313" s="102"/>
    </row>
    <row r="1314" spans="1:1" x14ac:dyDescent="0.25">
      <c r="A1314" s="102"/>
    </row>
    <row r="1315" spans="1:1" x14ac:dyDescent="0.25">
      <c r="A1315" s="102"/>
    </row>
    <row r="1316" spans="1:1" x14ac:dyDescent="0.25">
      <c r="A1316" s="102"/>
    </row>
    <row r="1317" spans="1:1" x14ac:dyDescent="0.25">
      <c r="A1317" s="102"/>
    </row>
    <row r="1318" spans="1:1" x14ac:dyDescent="0.25">
      <c r="A1318" s="102"/>
    </row>
    <row r="1319" spans="1:1" x14ac:dyDescent="0.25">
      <c r="A1319" s="102"/>
    </row>
    <row r="1320" spans="1:1" x14ac:dyDescent="0.25">
      <c r="A1320" s="102"/>
    </row>
    <row r="1321" spans="1:1" x14ac:dyDescent="0.25">
      <c r="A1321" s="102"/>
    </row>
    <row r="1322" spans="1:1" x14ac:dyDescent="0.25">
      <c r="A1322" s="102"/>
    </row>
    <row r="1323" spans="1:1" x14ac:dyDescent="0.25">
      <c r="A1323" s="102"/>
    </row>
    <row r="1324" spans="1:1" x14ac:dyDescent="0.25">
      <c r="A1324" s="102"/>
    </row>
    <row r="1325" spans="1:1" x14ac:dyDescent="0.25">
      <c r="A1325" s="102"/>
    </row>
    <row r="1326" spans="1:1" x14ac:dyDescent="0.25">
      <c r="A1326" s="102"/>
    </row>
    <row r="1327" spans="1:1" x14ac:dyDescent="0.25">
      <c r="A1327" s="102"/>
    </row>
    <row r="1328" spans="1:1" x14ac:dyDescent="0.25">
      <c r="A1328" s="102"/>
    </row>
    <row r="1329" spans="1:1" x14ac:dyDescent="0.25">
      <c r="A1329" s="102"/>
    </row>
    <row r="1330" spans="1:1" x14ac:dyDescent="0.25">
      <c r="A1330" s="102"/>
    </row>
    <row r="1331" spans="1:1" x14ac:dyDescent="0.25">
      <c r="A1331" s="102"/>
    </row>
    <row r="1332" spans="1:1" x14ac:dyDescent="0.25">
      <c r="A1332" s="102"/>
    </row>
    <row r="1333" spans="1:1" x14ac:dyDescent="0.25">
      <c r="A1333" s="102"/>
    </row>
    <row r="1334" spans="1:1" x14ac:dyDescent="0.25">
      <c r="A1334" s="102"/>
    </row>
    <row r="1335" spans="1:1" x14ac:dyDescent="0.25">
      <c r="A1335" s="102"/>
    </row>
    <row r="1336" spans="1:1" x14ac:dyDescent="0.25">
      <c r="A1336" s="102"/>
    </row>
    <row r="1337" spans="1:1" x14ac:dyDescent="0.25">
      <c r="A1337" s="102"/>
    </row>
    <row r="1338" spans="1:1" x14ac:dyDescent="0.25">
      <c r="A1338" s="102"/>
    </row>
    <row r="1339" spans="1:1" x14ac:dyDescent="0.25">
      <c r="A1339" s="102"/>
    </row>
    <row r="1340" spans="1:1" x14ac:dyDescent="0.25">
      <c r="A1340" s="102"/>
    </row>
    <row r="1341" spans="1:1" x14ac:dyDescent="0.25">
      <c r="A1341" s="102"/>
    </row>
    <row r="1342" spans="1:1" x14ac:dyDescent="0.25">
      <c r="A1342" s="102"/>
    </row>
    <row r="1343" spans="1:1" x14ac:dyDescent="0.25">
      <c r="A1343" s="102"/>
    </row>
    <row r="1344" spans="1:1" x14ac:dyDescent="0.25">
      <c r="A1344" s="102"/>
    </row>
    <row r="1345" spans="1:1" x14ac:dyDescent="0.25">
      <c r="A1345" s="102"/>
    </row>
    <row r="1346" spans="1:1" x14ac:dyDescent="0.25">
      <c r="A1346" s="102"/>
    </row>
    <row r="1347" spans="1:1" x14ac:dyDescent="0.25">
      <c r="A1347" s="102"/>
    </row>
    <row r="1348" spans="1:1" x14ac:dyDescent="0.25">
      <c r="A1348" s="102"/>
    </row>
    <row r="1349" spans="1:1" x14ac:dyDescent="0.25">
      <c r="A1349" s="102"/>
    </row>
    <row r="1350" spans="1:1" x14ac:dyDescent="0.25">
      <c r="A1350" s="102"/>
    </row>
    <row r="1351" spans="1:1" x14ac:dyDescent="0.25">
      <c r="A1351" s="102"/>
    </row>
    <row r="1352" spans="1:1" x14ac:dyDescent="0.25">
      <c r="A1352" s="102"/>
    </row>
    <row r="1353" spans="1:1" x14ac:dyDescent="0.25">
      <c r="A1353" s="102"/>
    </row>
    <row r="1354" spans="1:1" x14ac:dyDescent="0.25">
      <c r="A1354" s="102"/>
    </row>
    <row r="1355" spans="1:1" x14ac:dyDescent="0.25">
      <c r="A1355" s="102"/>
    </row>
    <row r="1356" spans="1:1" x14ac:dyDescent="0.25">
      <c r="A1356" s="102"/>
    </row>
    <row r="1357" spans="1:1" x14ac:dyDescent="0.25">
      <c r="A1357" s="102"/>
    </row>
    <row r="1358" spans="1:1" x14ac:dyDescent="0.25">
      <c r="A1358" s="102"/>
    </row>
    <row r="1359" spans="1:1" x14ac:dyDescent="0.25">
      <c r="A1359" s="102"/>
    </row>
    <row r="1360" spans="1:1" x14ac:dyDescent="0.25">
      <c r="A1360" s="102"/>
    </row>
    <row r="1361" spans="1:1" x14ac:dyDescent="0.25">
      <c r="A1361" s="102"/>
    </row>
    <row r="1362" spans="1:1" x14ac:dyDescent="0.25">
      <c r="A1362" s="102"/>
    </row>
    <row r="1363" spans="1:1" x14ac:dyDescent="0.25">
      <c r="A1363" s="102"/>
    </row>
    <row r="1364" spans="1:1" x14ac:dyDescent="0.25">
      <c r="A1364" s="102"/>
    </row>
    <row r="1365" spans="1:1" x14ac:dyDescent="0.25">
      <c r="A1365" s="102"/>
    </row>
    <row r="1366" spans="1:1" x14ac:dyDescent="0.25">
      <c r="A1366" s="102"/>
    </row>
    <row r="1367" spans="1:1" x14ac:dyDescent="0.25">
      <c r="A1367" s="102"/>
    </row>
    <row r="1368" spans="1:1" x14ac:dyDescent="0.25">
      <c r="A1368" s="102"/>
    </row>
    <row r="1369" spans="1:1" x14ac:dyDescent="0.25">
      <c r="A1369" s="102"/>
    </row>
    <row r="1370" spans="1:1" x14ac:dyDescent="0.25">
      <c r="A1370" s="102"/>
    </row>
    <row r="1371" spans="1:1" x14ac:dyDescent="0.25">
      <c r="A1371" s="102"/>
    </row>
    <row r="1372" spans="1:1" x14ac:dyDescent="0.25">
      <c r="A1372" s="102"/>
    </row>
    <row r="1373" spans="1:1" x14ac:dyDescent="0.25">
      <c r="A1373" s="102"/>
    </row>
    <row r="1374" spans="1:1" x14ac:dyDescent="0.25">
      <c r="A1374" s="102"/>
    </row>
    <row r="1375" spans="1:1" x14ac:dyDescent="0.25">
      <c r="A1375" s="102"/>
    </row>
    <row r="1376" spans="1:1" x14ac:dyDescent="0.25">
      <c r="A1376" s="102"/>
    </row>
  </sheetData>
  <mergeCells count="32">
    <mergeCell ref="A747:A770"/>
    <mergeCell ref="A483:A506"/>
    <mergeCell ref="A507:A530"/>
    <mergeCell ref="A531:A554"/>
    <mergeCell ref="A555:A578"/>
    <mergeCell ref="A579:A602"/>
    <mergeCell ref="A603:A626"/>
    <mergeCell ref="A627:A650"/>
    <mergeCell ref="A651:A674"/>
    <mergeCell ref="A675:A698"/>
    <mergeCell ref="A699:A722"/>
    <mergeCell ref="A723:A746"/>
    <mergeCell ref="A459:A482"/>
    <mergeCell ref="A195:A218"/>
    <mergeCell ref="A219:A242"/>
    <mergeCell ref="A243:A266"/>
    <mergeCell ref="A267:A290"/>
    <mergeCell ref="A291:A314"/>
    <mergeCell ref="A315:A338"/>
    <mergeCell ref="A339:A362"/>
    <mergeCell ref="A123:A146"/>
    <mergeCell ref="A363:A386"/>
    <mergeCell ref="A387:A410"/>
    <mergeCell ref="A411:A434"/>
    <mergeCell ref="A435:A458"/>
    <mergeCell ref="A147:A170"/>
    <mergeCell ref="A171:A194"/>
    <mergeCell ref="A3:A26"/>
    <mergeCell ref="A27:A50"/>
    <mergeCell ref="A51:A74"/>
    <mergeCell ref="A75:A98"/>
    <mergeCell ref="A99:A122"/>
  </mergeCells>
  <conditionalFormatting sqref="N3:N770">
    <cfRule type="cellIs" dxfId="10" priority="11" operator="greaterThan">
      <formula>0</formula>
    </cfRule>
  </conditionalFormatting>
  <conditionalFormatting sqref="O3:O50 O747:O1048576">
    <cfRule type="cellIs" dxfId="9" priority="10" operator="greaterThan">
      <formula>0</formula>
    </cfRule>
  </conditionalFormatting>
  <conditionalFormatting sqref="O51:O74">
    <cfRule type="cellIs" dxfId="8" priority="9" operator="greaterThan">
      <formula>0</formula>
    </cfRule>
  </conditionalFormatting>
  <conditionalFormatting sqref="O75:O98">
    <cfRule type="cellIs" dxfId="7" priority="8" operator="greaterThan">
      <formula>0</formula>
    </cfRule>
  </conditionalFormatting>
  <conditionalFormatting sqref="O99:O122">
    <cfRule type="cellIs" dxfId="6" priority="7" operator="greaterThan">
      <formula>0</formula>
    </cfRule>
  </conditionalFormatting>
  <conditionalFormatting sqref="O123:O146">
    <cfRule type="cellIs" dxfId="5" priority="6" operator="greaterThan">
      <formula>0</formula>
    </cfRule>
  </conditionalFormatting>
  <conditionalFormatting sqref="O147:O170">
    <cfRule type="cellIs" dxfId="4" priority="5" operator="greaterThan">
      <formula>0</formula>
    </cfRule>
  </conditionalFormatting>
  <conditionalFormatting sqref="O171:O194">
    <cfRule type="cellIs" dxfId="3" priority="4" operator="greaterThan">
      <formula>0</formula>
    </cfRule>
  </conditionalFormatting>
  <conditionalFormatting sqref="O195:O746">
    <cfRule type="cellIs" dxfId="2" priority="3" operator="greaterThan">
      <formula>0</formula>
    </cfRule>
  </conditionalFormatting>
  <conditionalFormatting sqref="P219:P242">
    <cfRule type="cellIs" dxfId="1" priority="1" operator="equal">
      <formula>$K$219</formula>
    </cfRule>
    <cfRule type="cellIs" dxfId="0" priority="2" operator="equal">
      <formula>$K$219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zoomScale="115" zoomScaleNormal="115" workbookViewId="0">
      <selection activeCell="I4" sqref="I4"/>
    </sheetView>
  </sheetViews>
  <sheetFormatPr baseColWidth="10" defaultColWidth="9.5703125" defaultRowHeight="15" x14ac:dyDescent="0.25"/>
  <cols>
    <col min="1" max="1" width="8.85546875" style="47" customWidth="1"/>
    <col min="2" max="2" width="1.42578125" style="47" customWidth="1"/>
    <col min="3" max="3" width="5.7109375" style="47" customWidth="1"/>
    <col min="4" max="4" width="12.7109375" style="47" customWidth="1"/>
    <col min="5" max="5" width="13.42578125" style="47" bestFit="1" customWidth="1"/>
    <col min="6" max="6" width="14.7109375" style="47" customWidth="1"/>
    <col min="7" max="7" width="16.140625" style="47" bestFit="1" customWidth="1"/>
    <col min="8" max="8" width="10.5703125" style="47" customWidth="1"/>
    <col min="9" max="9" width="18.85546875" style="47" customWidth="1"/>
    <col min="10" max="10" width="10.5703125" style="47" customWidth="1"/>
    <col min="11" max="11" width="4.85546875" style="47" customWidth="1"/>
    <col min="12" max="12" width="13" style="47" customWidth="1"/>
    <col min="13" max="13" width="7.7109375" style="47" customWidth="1"/>
    <col min="14" max="14" width="7.42578125" style="47" customWidth="1"/>
    <col min="15" max="15" width="15" style="47" bestFit="1" customWidth="1"/>
    <col min="16" max="17" width="8.85546875" style="47" customWidth="1"/>
    <col min="18" max="18" width="15.42578125" style="47" customWidth="1"/>
  </cols>
  <sheetData>
    <row r="1" spans="3:14" x14ac:dyDescent="0.25">
      <c r="F1" s="47" t="s">
        <v>17</v>
      </c>
    </row>
    <row r="4" spans="3:14" x14ac:dyDescent="0.25">
      <c r="K4" s="48" t="s">
        <v>18</v>
      </c>
      <c r="L4" s="130">
        <v>42948</v>
      </c>
      <c r="M4" s="130"/>
    </row>
    <row r="5" spans="3:14" x14ac:dyDescent="0.25">
      <c r="I5" s="49"/>
      <c r="L5" s="50"/>
    </row>
    <row r="9" spans="3:14" x14ac:dyDescent="0.25">
      <c r="C9" s="51" t="s">
        <v>19</v>
      </c>
      <c r="H9" s="51" t="s">
        <v>20</v>
      </c>
      <c r="M9" s="47" t="s">
        <v>58</v>
      </c>
    </row>
    <row r="10" spans="3:14" x14ac:dyDescent="0.25">
      <c r="D10" s="131" t="s">
        <v>57</v>
      </c>
      <c r="H10" s="132" t="s">
        <v>27</v>
      </c>
      <c r="I10" s="132"/>
      <c r="J10" s="132"/>
      <c r="K10" s="132"/>
      <c r="L10" s="132"/>
      <c r="M10" s="132"/>
      <c r="N10" s="132"/>
    </row>
    <row r="11" spans="3:14" x14ac:dyDescent="0.25">
      <c r="D11" s="52" t="s">
        <v>21</v>
      </c>
      <c r="H11" s="132"/>
      <c r="I11" s="132"/>
      <c r="J11" s="132"/>
      <c r="K11" s="132"/>
      <c r="L11" s="132"/>
      <c r="M11" s="132"/>
      <c r="N11" s="132"/>
    </row>
    <row r="12" spans="3:14" x14ac:dyDescent="0.25">
      <c r="D12" s="52" t="s">
        <v>22</v>
      </c>
      <c r="H12" s="132"/>
      <c r="I12" s="132"/>
      <c r="J12" s="132"/>
      <c r="K12" s="132"/>
      <c r="L12" s="132"/>
      <c r="M12" s="132"/>
      <c r="N12" s="132"/>
    </row>
    <row r="13" spans="3:14" x14ac:dyDescent="0.25">
      <c r="D13" s="47" t="s">
        <v>23</v>
      </c>
      <c r="H13" s="132"/>
      <c r="I13" s="132"/>
      <c r="J13" s="132"/>
      <c r="K13" s="132"/>
      <c r="L13" s="132"/>
      <c r="M13" s="132"/>
      <c r="N13" s="132"/>
    </row>
    <row r="14" spans="3:14" x14ac:dyDescent="0.25">
      <c r="D14" s="52" t="s">
        <v>24</v>
      </c>
      <c r="H14" s="132"/>
      <c r="I14" s="132"/>
      <c r="J14" s="132"/>
      <c r="K14" s="132"/>
      <c r="L14" s="132"/>
      <c r="M14" s="132"/>
      <c r="N14" s="132"/>
    </row>
    <row r="15" spans="3:14" x14ac:dyDescent="0.25">
      <c r="H15" s="132"/>
      <c r="I15" s="132"/>
      <c r="J15" s="132"/>
      <c r="K15" s="132"/>
      <c r="L15" s="132"/>
      <c r="M15" s="132"/>
      <c r="N15" s="132"/>
    </row>
    <row r="16" spans="3:14" s="56" customFormat="1" ht="19.149999999999999" customHeight="1" thickBot="1" x14ac:dyDescent="0.3">
      <c r="C16" s="53" t="str">
        <f>IF(ABS([1]Datos!B35-'[1]Anexo Cargos'!G93)&gt;0.1,"LOS VALORES DE LA FACTURA NO CUADRAN CON ESTE ANEXO","Componentes del Suministro Eléctrico")</f>
        <v>Componentes del Suministro Eléctrico</v>
      </c>
      <c r="D16" s="54"/>
      <c r="E16" s="54"/>
      <c r="F16" s="54"/>
      <c r="G16" s="54"/>
      <c r="H16" s="55"/>
      <c r="I16" s="54"/>
      <c r="J16" s="54"/>
      <c r="K16" s="54"/>
      <c r="L16" s="54"/>
      <c r="M16" s="54"/>
      <c r="N16" s="54"/>
    </row>
    <row r="17" spans="1:18" ht="7.15" customHeight="1" thickTop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C18" s="57"/>
      <c r="D18" s="58"/>
      <c r="E18" s="58"/>
      <c r="F18" s="58"/>
      <c r="G18" s="59"/>
      <c r="H18" s="58"/>
      <c r="I18" s="58"/>
      <c r="J18" s="58"/>
      <c r="K18" s="58"/>
      <c r="L18" s="60"/>
      <c r="M18" s="59"/>
      <c r="N18" s="61"/>
    </row>
    <row r="19" spans="1:18" x14ac:dyDescent="0.25">
      <c r="C19" s="62"/>
      <c r="D19" s="51" t="s">
        <v>59</v>
      </c>
      <c r="F19" s="63"/>
      <c r="G19" s="64">
        <f>SUM(Datos!O3:O746)</f>
        <v>1712</v>
      </c>
      <c r="H19" s="65" t="s">
        <v>25</v>
      </c>
      <c r="I19" s="63"/>
      <c r="J19" s="66"/>
      <c r="N19" s="67"/>
    </row>
    <row r="20" spans="1:18" x14ac:dyDescent="0.25">
      <c r="C20" s="62"/>
      <c r="D20" s="51"/>
      <c r="F20" s="63"/>
      <c r="G20" s="68"/>
      <c r="H20" s="65"/>
      <c r="I20" s="63"/>
      <c r="J20" s="66"/>
      <c r="N20" s="67"/>
    </row>
    <row r="21" spans="1:18" x14ac:dyDescent="0.25">
      <c r="C21" s="62"/>
      <c r="D21" s="51" t="s">
        <v>28</v>
      </c>
      <c r="F21" s="63"/>
      <c r="G21" s="133">
        <v>2000</v>
      </c>
      <c r="H21" s="65" t="s">
        <v>26</v>
      </c>
      <c r="I21" s="63"/>
      <c r="J21" s="66"/>
      <c r="N21" s="67"/>
    </row>
    <row r="22" spans="1:18" x14ac:dyDescent="0.25"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8" s="56" customFormat="1" ht="12.75" customHeight="1" x14ac:dyDescent="0.2">
      <c r="C23" s="72"/>
      <c r="D23" s="73" t="s">
        <v>40</v>
      </c>
      <c r="E23" s="74"/>
      <c r="F23" s="74"/>
      <c r="G23" s="74"/>
      <c r="H23" s="74"/>
      <c r="I23" s="74"/>
      <c r="J23" s="74"/>
      <c r="K23" s="74"/>
      <c r="L23" s="75"/>
      <c r="M23" s="74"/>
      <c r="N23" s="76"/>
    </row>
    <row r="24" spans="1:18" x14ac:dyDescent="0.25">
      <c r="C24" s="57"/>
      <c r="D24" s="99" t="s">
        <v>30</v>
      </c>
      <c r="E24" s="58"/>
      <c r="F24" s="58"/>
      <c r="G24" s="58"/>
      <c r="H24" s="58"/>
      <c r="I24" s="58"/>
      <c r="K24" s="58"/>
      <c r="L24" s="77"/>
      <c r="M24" s="58"/>
      <c r="N24" s="61"/>
    </row>
    <row r="25" spans="1:18" ht="15" customHeight="1" x14ac:dyDescent="0.25">
      <c r="C25" s="62"/>
      <c r="D25" s="47" t="s">
        <v>31</v>
      </c>
      <c r="F25" s="78"/>
      <c r="G25" s="134">
        <v>8.5</v>
      </c>
      <c r="H25" s="78" t="s">
        <v>7</v>
      </c>
      <c r="L25" s="78"/>
      <c r="M25" s="52"/>
      <c r="N25" s="67"/>
    </row>
    <row r="26" spans="1:18" x14ac:dyDescent="0.25">
      <c r="C26" s="62"/>
      <c r="D26" s="47" t="s">
        <v>32</v>
      </c>
      <c r="F26" s="78"/>
      <c r="G26" s="134">
        <v>2</v>
      </c>
      <c r="H26" s="47" t="s">
        <v>5</v>
      </c>
      <c r="L26" s="78"/>
      <c r="M26" s="52"/>
      <c r="N26" s="67"/>
    </row>
    <row r="27" spans="1:18" x14ac:dyDescent="0.25">
      <c r="C27" s="62"/>
      <c r="D27" s="47" t="s">
        <v>41</v>
      </c>
      <c r="F27" s="78"/>
      <c r="G27" s="101" t="s">
        <v>39</v>
      </c>
      <c r="L27" s="78"/>
      <c r="M27" s="52"/>
      <c r="N27" s="67"/>
    </row>
    <row r="28" spans="1:18" ht="17.25" customHeight="1" x14ac:dyDescent="0.25">
      <c r="A28"/>
      <c r="B28"/>
      <c r="C28" s="62"/>
      <c r="D28" s="47" t="s">
        <v>33</v>
      </c>
      <c r="E28"/>
      <c r="F28" s="78"/>
      <c r="G28" s="52"/>
      <c r="H28" s="79"/>
      <c r="J28"/>
      <c r="K28"/>
      <c r="L28"/>
      <c r="M28"/>
      <c r="N28" s="67"/>
      <c r="O28"/>
      <c r="P28"/>
      <c r="Q28"/>
      <c r="R28"/>
    </row>
    <row r="29" spans="1:18" x14ac:dyDescent="0.25">
      <c r="C29" s="62"/>
      <c r="F29" s="80"/>
      <c r="G29" s="63"/>
      <c r="L29" s="80"/>
      <c r="M29" s="63"/>
      <c r="N29" s="67"/>
    </row>
    <row r="30" spans="1:18" ht="12.75" customHeight="1" x14ac:dyDescent="0.25">
      <c r="A30"/>
      <c r="B30"/>
      <c r="C30" s="62"/>
      <c r="D30" s="100" t="s">
        <v>34</v>
      </c>
      <c r="F30" s="78"/>
      <c r="G30" s="52"/>
      <c r="H30" s="79"/>
      <c r="I30" s="81"/>
      <c r="J30"/>
      <c r="K30"/>
      <c r="L30" s="82"/>
      <c r="M30" s="52"/>
      <c r="N30" s="67"/>
      <c r="O30"/>
      <c r="P30"/>
      <c r="Q30"/>
      <c r="R30"/>
    </row>
    <row r="31" spans="1:18" x14ac:dyDescent="0.25">
      <c r="C31" s="62"/>
      <c r="D31" s="47" t="s">
        <v>36</v>
      </c>
      <c r="F31" s="78"/>
      <c r="G31" s="52">
        <v>10</v>
      </c>
      <c r="H31" s="47" t="s">
        <v>37</v>
      </c>
      <c r="L31" s="83"/>
      <c r="N31" s="67"/>
    </row>
    <row r="32" spans="1:18" x14ac:dyDescent="0.25">
      <c r="C32" s="62"/>
      <c r="D32" s="47" t="s">
        <v>38</v>
      </c>
      <c r="F32" s="78"/>
      <c r="G32" s="47">
        <v>2</v>
      </c>
      <c r="H32" s="47" t="s">
        <v>29</v>
      </c>
      <c r="L32" s="84"/>
      <c r="N32" s="67"/>
    </row>
    <row r="33" spans="1:18" x14ac:dyDescent="0.25">
      <c r="C33" s="62"/>
      <c r="F33" s="78"/>
      <c r="L33" s="84"/>
      <c r="N33" s="67"/>
    </row>
    <row r="34" spans="1:18" x14ac:dyDescent="0.25">
      <c r="C34" s="86"/>
      <c r="D34" s="87" t="s">
        <v>43</v>
      </c>
      <c r="E34" s="88"/>
      <c r="F34" s="89"/>
      <c r="G34" s="88"/>
      <c r="H34" s="88"/>
      <c r="I34" s="88"/>
      <c r="J34" s="88"/>
      <c r="K34" s="88"/>
      <c r="L34" s="90"/>
      <c r="M34" s="88"/>
      <c r="N34" s="91"/>
    </row>
    <row r="35" spans="1:18" x14ac:dyDescent="0.25">
      <c r="C35" s="57"/>
      <c r="D35" s="58"/>
      <c r="E35" s="58"/>
      <c r="F35" s="85"/>
      <c r="G35" s="58"/>
      <c r="H35" s="58"/>
      <c r="I35" s="58"/>
      <c r="J35" s="58"/>
      <c r="K35" s="58"/>
      <c r="L35" s="77"/>
      <c r="M35" s="58"/>
      <c r="N35" s="61"/>
    </row>
    <row r="36" spans="1:18" x14ac:dyDescent="0.25">
      <c r="C36" s="62"/>
      <c r="D36" s="47" t="s">
        <v>44</v>
      </c>
      <c r="G36" s="116">
        <f t="array" ref="G36">SUM((Datos!G3:G746+Datos!H3:H746)*Datos!C3:C746*Datos!O3:O746)</f>
        <v>857667.89047384309</v>
      </c>
      <c r="H36" s="47" t="s">
        <v>46</v>
      </c>
      <c r="I36" s="117"/>
      <c r="J36" s="63"/>
      <c r="K36" s="63"/>
      <c r="L36" s="80"/>
      <c r="M36" s="63"/>
      <c r="N36" s="67"/>
    </row>
    <row r="37" spans="1:18" s="56" customFormat="1" x14ac:dyDescent="0.25">
      <c r="C37" s="62"/>
      <c r="D37" s="47" t="s">
        <v>45</v>
      </c>
      <c r="E37" s="47"/>
      <c r="F37" s="47"/>
      <c r="G37" s="116">
        <f t="array" ref="G37">SUM((Datos!I3:I746+Datos!J3:J746)*Datos!O3:O746)</f>
        <v>95506.145599999683</v>
      </c>
      <c r="H37" s="47" t="s">
        <v>46</v>
      </c>
      <c r="I37" s="92"/>
      <c r="J37" s="47"/>
      <c r="K37" s="47"/>
      <c r="L37" s="84"/>
      <c r="M37" s="47"/>
      <c r="N37" s="67"/>
    </row>
    <row r="38" spans="1:18" x14ac:dyDescent="0.25">
      <c r="C38" s="62"/>
      <c r="D38" s="115" t="s">
        <v>48</v>
      </c>
      <c r="E38" s="115"/>
      <c r="F38" s="115"/>
      <c r="G38" s="119">
        <f>SUMPRODUCT(Datos!N3:N746,Datos!O3:O746)</f>
        <v>953174.03607384197</v>
      </c>
      <c r="H38" s="115" t="s">
        <v>46</v>
      </c>
      <c r="I38" s="92"/>
      <c r="L38" s="84"/>
      <c r="N38" s="67"/>
    </row>
    <row r="39" spans="1:18" x14ac:dyDescent="0.25">
      <c r="C39" s="62"/>
      <c r="G39" s="116"/>
    </row>
    <row r="40" spans="1:18" ht="12.75" customHeight="1" x14ac:dyDescent="0.25">
      <c r="A40"/>
      <c r="B40"/>
      <c r="C40" s="62"/>
      <c r="D40" s="47" t="s">
        <v>49</v>
      </c>
      <c r="G40" s="116">
        <f>G31*G21</f>
        <v>20000</v>
      </c>
      <c r="H40" s="47" t="s">
        <v>47</v>
      </c>
      <c r="N40" s="67"/>
      <c r="O40"/>
      <c r="P40"/>
      <c r="Q40"/>
      <c r="R40"/>
    </row>
    <row r="41" spans="1:18" ht="12.75" customHeight="1" x14ac:dyDescent="0.25">
      <c r="A41"/>
      <c r="B41"/>
      <c r="C41" s="62"/>
      <c r="D41" s="47" t="s">
        <v>52</v>
      </c>
      <c r="G41" s="116">
        <f>Datos!B1</f>
        <v>17.87</v>
      </c>
      <c r="H41" s="47" t="s">
        <v>46</v>
      </c>
      <c r="N41" s="67"/>
      <c r="O41"/>
      <c r="P41"/>
      <c r="Q41"/>
      <c r="R41"/>
    </row>
    <row r="42" spans="1:18" ht="13.5" customHeight="1" x14ac:dyDescent="0.25">
      <c r="A42"/>
      <c r="B42"/>
      <c r="C42" s="62"/>
      <c r="D42" s="115" t="s">
        <v>55</v>
      </c>
      <c r="G42" s="119">
        <f>G40*G41</f>
        <v>357400</v>
      </c>
      <c r="H42" s="115" t="s">
        <v>46</v>
      </c>
      <c r="N42" s="67"/>
      <c r="O42"/>
      <c r="P42"/>
      <c r="Q42"/>
      <c r="R42"/>
    </row>
    <row r="43" spans="1:18" ht="9.75" customHeight="1" x14ac:dyDescent="0.25">
      <c r="A43"/>
      <c r="B43"/>
      <c r="C43" s="62"/>
      <c r="G43" s="119"/>
      <c r="H43" s="115"/>
      <c r="N43" s="67"/>
      <c r="O43"/>
      <c r="P43"/>
      <c r="Q43"/>
      <c r="R43"/>
    </row>
    <row r="44" spans="1:18" ht="21" customHeight="1" x14ac:dyDescent="0.25">
      <c r="A44"/>
      <c r="B44"/>
      <c r="C44" s="62"/>
      <c r="F44" s="121" t="s">
        <v>54</v>
      </c>
      <c r="G44" s="120"/>
      <c r="H44" s="120"/>
      <c r="I44" s="126">
        <f>G38+G41</f>
        <v>953191.90607384196</v>
      </c>
      <c r="J44" s="121" t="s">
        <v>46</v>
      </c>
      <c r="N44" s="67"/>
      <c r="O44"/>
      <c r="P44"/>
      <c r="Q44"/>
      <c r="R44"/>
    </row>
    <row r="45" spans="1:18" s="56" customFormat="1" ht="15.75" customHeight="1" x14ac:dyDescent="0.25">
      <c r="C45" s="69"/>
      <c r="D45" s="122"/>
      <c r="E45" s="93"/>
      <c r="F45" s="122"/>
      <c r="G45" s="122"/>
      <c r="H45" s="123"/>
      <c r="I45" s="70"/>
      <c r="J45" s="93"/>
      <c r="K45" s="94"/>
      <c r="L45" s="70"/>
      <c r="M45" s="70"/>
      <c r="N45" s="71"/>
    </row>
    <row r="46" spans="1:18" s="56" customFormat="1" ht="12.75" x14ac:dyDescent="0.2">
      <c r="C46" s="86"/>
      <c r="D46" s="87" t="s">
        <v>50</v>
      </c>
      <c r="E46" s="88"/>
      <c r="F46" s="89"/>
      <c r="G46" s="88"/>
      <c r="H46" s="88"/>
      <c r="I46" s="88"/>
      <c r="J46" s="88"/>
      <c r="K46" s="88"/>
      <c r="L46" s="90"/>
      <c r="M46" s="88"/>
      <c r="N46" s="91"/>
    </row>
    <row r="47" spans="1:18" s="56" customFormat="1" x14ac:dyDescent="0.25">
      <c r="C47" s="57"/>
      <c r="D47" s="58"/>
      <c r="E47" s="58"/>
      <c r="F47" s="85"/>
      <c r="G47" s="58"/>
      <c r="H47" s="58"/>
      <c r="I47" s="58"/>
      <c r="J47" s="58"/>
      <c r="K47" s="58"/>
      <c r="L47" s="77"/>
      <c r="M47" s="58"/>
      <c r="N47" s="61"/>
    </row>
    <row r="48" spans="1:18" s="56" customFormat="1" x14ac:dyDescent="0.25">
      <c r="C48" s="62"/>
      <c r="D48" s="47" t="s">
        <v>51</v>
      </c>
      <c r="E48" s="116">
        <f>I44*0.16</f>
        <v>152510.70497181473</v>
      </c>
      <c r="F48" s="47"/>
      <c r="G48" s="47"/>
      <c r="H48" s="79"/>
      <c r="I48" s="47"/>
      <c r="J48" s="47"/>
      <c r="K48" s="47"/>
      <c r="L48" s="47"/>
      <c r="M48" s="47"/>
      <c r="N48" s="67"/>
    </row>
    <row r="49" spans="3:14" s="56" customFormat="1" x14ac:dyDescent="0.25">
      <c r="C49" s="62"/>
      <c r="D49" s="47"/>
      <c r="E49" s="47"/>
      <c r="F49" s="47"/>
      <c r="G49" s="47"/>
      <c r="H49" s="79"/>
      <c r="I49" s="47"/>
      <c r="J49" s="47"/>
      <c r="K49" s="47"/>
      <c r="L49" s="47"/>
      <c r="M49" s="47"/>
      <c r="N49" s="67"/>
    </row>
    <row r="50" spans="3:14" s="56" customFormat="1" x14ac:dyDescent="0.25">
      <c r="C50" s="62"/>
      <c r="D50" s="47"/>
      <c r="E50" s="47"/>
      <c r="F50" s="47"/>
      <c r="G50" s="47"/>
      <c r="H50" s="79"/>
      <c r="I50" s="47"/>
      <c r="J50" s="47"/>
      <c r="K50" s="47"/>
      <c r="L50" s="47"/>
      <c r="M50" s="47"/>
      <c r="N50" s="67"/>
    </row>
    <row r="51" spans="3:14" s="56" customFormat="1" ht="15.75" x14ac:dyDescent="0.25">
      <c r="C51" s="62"/>
      <c r="D51" s="47"/>
      <c r="E51" s="47"/>
      <c r="F51" s="121" t="s">
        <v>56</v>
      </c>
      <c r="G51" s="120"/>
      <c r="H51" s="120"/>
      <c r="I51" s="126">
        <f>I44+E48</f>
        <v>1105702.6110456567</v>
      </c>
      <c r="J51" s="121" t="s">
        <v>46</v>
      </c>
      <c r="K51" s="47"/>
      <c r="L51" s="47"/>
      <c r="M51" s="47"/>
      <c r="N51" s="67"/>
    </row>
    <row r="52" spans="3:14" s="47" customFormat="1" x14ac:dyDescent="0.25"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7"/>
    </row>
    <row r="54" spans="3:14" s="47" customFormat="1" x14ac:dyDescent="0.25"/>
  </sheetData>
  <mergeCells count="2">
    <mergeCell ref="L4:M4"/>
    <mergeCell ref="H10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 de Compra</vt:lpstr>
      <vt:lpstr>Datos</vt:lpstr>
      <vt:lpstr>Anexo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Moreno</dc:creator>
  <cp:lastModifiedBy>Constantino Rugerio, Rogelio</cp:lastModifiedBy>
  <dcterms:created xsi:type="dcterms:W3CDTF">2017-07-14T17:50:25Z</dcterms:created>
  <dcterms:modified xsi:type="dcterms:W3CDTF">2017-09-01T16:39:31Z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1710208656</vt:i4>
  </property>
  <property fmtid="{D5CDD505-2E9C-101B-9397-08002B2CF9AE}" pid="3" name="_NewReviewCycle">
    <vt:lpwstr/>
  </property>
  <property fmtid="{D5CDD505-2E9C-101B-9397-08002B2CF9AE}" pid="4" name="_EmailSubject">
    <vt:lpwstr>Facturación CFE Calificados BCN</vt:lpwstr>
  </property>
  <property fmtid="{D5CDD505-2E9C-101B-9397-08002B2CF9AE}" pid="5" name="_AuthorEmail">
    <vt:lpwstr>awilde@iberdrola.com</vt:lpwstr>
  </property>
  <property fmtid="{D5CDD505-2E9C-101B-9397-08002B2CF9AE}" pid="6" name="_AuthorEmailDisplayName">
    <vt:lpwstr>Wilde Lopez, Alejandra</vt:lpwstr>
  </property>
  <property fmtid="{D5CDD505-2E9C-101B-9397-08002B2CF9AE}" pid="7" name="_PreviousAdHocReviewCycleID">
    <vt:i4>-1787175357</vt:i4>
  </property>
  <property fmtid="{D5CDD505-2E9C-101B-9397-08002B2CF9AE}" pid="8" name="_ReviewingToolsShownOnce">
    <vt:lpwstr/>
  </property>
</Properties>
</file>