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roger_howell_education_gov_uk/Documents/docs/Me - Employee/"/>
    </mc:Choice>
  </mc:AlternateContent>
  <xr:revisionPtr revIDLastSave="100" documentId="14_{A4DB220D-A523-4AFF-A310-96E9B6197C50}" xr6:coauthVersionLast="47" xr6:coauthVersionMax="47" xr10:uidLastSave="{0ED0E86F-65DB-4761-BAAA-0B4B72FEBDA3}"/>
  <bookViews>
    <workbookView xWindow="24850" yWindow="-11340" windowWidth="38620" windowHeight="21100" tabRatio="885" xr2:uid="{7426EBA4-CC29-4632-8E61-A5F5A685DAEB}"/>
  </bookViews>
  <sheets>
    <sheet name="SUMMARY" sheetId="6" r:id="rId1"/>
    <sheet name="OCTOBER-2023" sheetId="1" r:id="rId2"/>
    <sheet name="NOVEMBER-2023" sheetId="4" r:id="rId3"/>
    <sheet name="DECEMBER-2023" sheetId="5" r:id="rId4"/>
    <sheet name="JANUARY-2024" sheetId="7" r:id="rId5"/>
    <sheet name="FEBRUARY-2024" sheetId="8" r:id="rId6"/>
    <sheet name="MARCH-2024" sheetId="9" r:id="rId7"/>
    <sheet name="APRIL-2024" sheetId="10" r:id="rId8"/>
    <sheet name="MAY-2024" sheetId="11" r:id="rId9"/>
    <sheet name="JUNE-2024" sheetId="12" r:id="rId10"/>
    <sheet name="JULY-2024" sheetId="13" r:id="rId11"/>
    <sheet name="AUGUST-2024" sheetId="14" r:id="rId12"/>
    <sheet name="SEPTEMBER-2024" sheetId="15" r:id="rId13"/>
    <sheet name="OCTOBER-2024" sheetId="16" r:id="rId14"/>
    <sheet name="NOVEMBER-2024" sheetId="17" r:id="rId15"/>
    <sheet name="DECEMBER-2024" sheetId="18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8" l="1"/>
  <c r="I33" i="18" s="1"/>
  <c r="E33" i="18"/>
  <c r="F33" i="18"/>
  <c r="G33" i="18"/>
  <c r="H33" i="18"/>
  <c r="D31" i="16"/>
  <c r="I31" i="16" s="1"/>
  <c r="E31" i="16"/>
  <c r="F31" i="16"/>
  <c r="G31" i="16"/>
  <c r="H31" i="16"/>
  <c r="K31" i="16"/>
  <c r="L31" i="16"/>
  <c r="D32" i="16"/>
  <c r="I32" i="16" s="1"/>
  <c r="E32" i="16"/>
  <c r="F32" i="16"/>
  <c r="G32" i="16"/>
  <c r="K33" i="16" s="1"/>
  <c r="H32" i="16"/>
  <c r="K32" i="16"/>
  <c r="L32" i="16"/>
  <c r="D33" i="16"/>
  <c r="E33" i="16"/>
  <c r="F33" i="16"/>
  <c r="G33" i="16"/>
  <c r="H33" i="16"/>
  <c r="L33" i="16" s="1"/>
  <c r="I33" i="16"/>
  <c r="D18" i="14"/>
  <c r="E18" i="14"/>
  <c r="F18" i="14"/>
  <c r="G18" i="14"/>
  <c r="H18" i="14"/>
  <c r="I18" i="14"/>
  <c r="J19" i="14" s="1"/>
  <c r="J18" i="14"/>
  <c r="K18" i="14"/>
  <c r="M18" i="14" s="1"/>
  <c r="L18" i="14"/>
  <c r="D19" i="14"/>
  <c r="E19" i="14"/>
  <c r="F19" i="14"/>
  <c r="G19" i="14"/>
  <c r="K19" i="14" s="1"/>
  <c r="M19" i="14" s="1"/>
  <c r="H19" i="14"/>
  <c r="L22" i="14" s="1"/>
  <c r="I19" i="14"/>
  <c r="D20" i="14"/>
  <c r="E20" i="14"/>
  <c r="I20" i="14" s="1"/>
  <c r="F20" i="14"/>
  <c r="G20" i="14"/>
  <c r="H20" i="14"/>
  <c r="D21" i="14"/>
  <c r="I21" i="14" s="1"/>
  <c r="E21" i="14"/>
  <c r="F21" i="14"/>
  <c r="G21" i="14"/>
  <c r="H21" i="14"/>
  <c r="D22" i="14"/>
  <c r="E22" i="14"/>
  <c r="F22" i="14"/>
  <c r="G22" i="14"/>
  <c r="H22" i="14"/>
  <c r="I22" i="14"/>
  <c r="D23" i="14"/>
  <c r="E23" i="14"/>
  <c r="F23" i="14"/>
  <c r="G23" i="14"/>
  <c r="H23" i="14"/>
  <c r="L25" i="14" s="1"/>
  <c r="I23" i="14"/>
  <c r="D24" i="14"/>
  <c r="E24" i="14"/>
  <c r="I24" i="14" s="1"/>
  <c r="F24" i="14"/>
  <c r="G24" i="14"/>
  <c r="K26" i="14" s="1"/>
  <c r="H24" i="14"/>
  <c r="D25" i="14"/>
  <c r="I25" i="14" s="1"/>
  <c r="E25" i="14"/>
  <c r="F25" i="14"/>
  <c r="G25" i="14"/>
  <c r="H25" i="14"/>
  <c r="D26" i="14"/>
  <c r="E26" i="14"/>
  <c r="F26" i="14"/>
  <c r="G26" i="14"/>
  <c r="H26" i="14"/>
  <c r="I26" i="14"/>
  <c r="D27" i="14"/>
  <c r="E27" i="14"/>
  <c r="F27" i="14"/>
  <c r="G27" i="14"/>
  <c r="H27" i="14"/>
  <c r="L29" i="14" s="1"/>
  <c r="I27" i="14"/>
  <c r="D28" i="14"/>
  <c r="E28" i="14"/>
  <c r="F28" i="14"/>
  <c r="G28" i="14"/>
  <c r="K30" i="14" s="1"/>
  <c r="H28" i="14"/>
  <c r="D29" i="14"/>
  <c r="I29" i="14" s="1"/>
  <c r="E29" i="14"/>
  <c r="F29" i="14"/>
  <c r="G29" i="14"/>
  <c r="H29" i="14"/>
  <c r="D30" i="14"/>
  <c r="E30" i="14"/>
  <c r="F30" i="14"/>
  <c r="G30" i="14"/>
  <c r="H30" i="14"/>
  <c r="I30" i="14"/>
  <c r="D31" i="14"/>
  <c r="E31" i="14"/>
  <c r="F31" i="14"/>
  <c r="G31" i="14"/>
  <c r="H31" i="14"/>
  <c r="I31" i="14"/>
  <c r="D32" i="14"/>
  <c r="E32" i="14"/>
  <c r="I32" i="14" s="1"/>
  <c r="F32" i="14"/>
  <c r="G32" i="14"/>
  <c r="H32" i="14"/>
  <c r="D33" i="14"/>
  <c r="I33" i="14" s="1"/>
  <c r="E33" i="14"/>
  <c r="F33" i="14"/>
  <c r="G33" i="14"/>
  <c r="H33" i="14"/>
  <c r="L33" i="14"/>
  <c r="D21" i="13"/>
  <c r="I21" i="13" s="1"/>
  <c r="E21" i="13"/>
  <c r="F21" i="13"/>
  <c r="G21" i="13"/>
  <c r="K22" i="13" s="1"/>
  <c r="H21" i="13"/>
  <c r="L22" i="13" s="1"/>
  <c r="K21" i="13"/>
  <c r="L21" i="13"/>
  <c r="D22" i="13"/>
  <c r="E22" i="13"/>
  <c r="F22" i="13"/>
  <c r="G22" i="13"/>
  <c r="H22" i="13"/>
  <c r="I22" i="13"/>
  <c r="D23" i="13"/>
  <c r="I23" i="13" s="1"/>
  <c r="E23" i="13"/>
  <c r="F23" i="13"/>
  <c r="G23" i="13"/>
  <c r="K23" i="13" s="1"/>
  <c r="H23" i="13"/>
  <c r="L27" i="13" s="1"/>
  <c r="D24" i="13"/>
  <c r="I24" i="13" s="1"/>
  <c r="E24" i="13"/>
  <c r="F24" i="13"/>
  <c r="G24" i="13"/>
  <c r="H24" i="13"/>
  <c r="D25" i="13"/>
  <c r="I25" i="13" s="1"/>
  <c r="E25" i="13"/>
  <c r="F25" i="13"/>
  <c r="G25" i="13"/>
  <c r="H25" i="13"/>
  <c r="L25" i="13"/>
  <c r="D26" i="13"/>
  <c r="E26" i="13"/>
  <c r="F26" i="13"/>
  <c r="G26" i="13"/>
  <c r="H26" i="13"/>
  <c r="I26" i="13"/>
  <c r="D27" i="13"/>
  <c r="I27" i="13" s="1"/>
  <c r="E27" i="13"/>
  <c r="F27" i="13"/>
  <c r="G27" i="13"/>
  <c r="H27" i="13"/>
  <c r="D28" i="13"/>
  <c r="I28" i="13" s="1"/>
  <c r="E28" i="13"/>
  <c r="F28" i="13"/>
  <c r="G28" i="13"/>
  <c r="H28" i="13"/>
  <c r="D29" i="13"/>
  <c r="I29" i="13" s="1"/>
  <c r="E29" i="13"/>
  <c r="F29" i="13"/>
  <c r="G29" i="13"/>
  <c r="H29" i="13"/>
  <c r="K29" i="13"/>
  <c r="L29" i="13"/>
  <c r="D30" i="13"/>
  <c r="E30" i="13"/>
  <c r="F30" i="13"/>
  <c r="G30" i="13"/>
  <c r="H30" i="13"/>
  <c r="I30" i="13"/>
  <c r="D31" i="13"/>
  <c r="I31" i="13" s="1"/>
  <c r="E31" i="13"/>
  <c r="F31" i="13"/>
  <c r="G31" i="13"/>
  <c r="K33" i="13" s="1"/>
  <c r="H31" i="13"/>
  <c r="D32" i="13"/>
  <c r="I32" i="13" s="1"/>
  <c r="E32" i="13"/>
  <c r="F32" i="13"/>
  <c r="G32" i="13"/>
  <c r="H32" i="13"/>
  <c r="D33" i="13"/>
  <c r="I33" i="13" s="1"/>
  <c r="E33" i="13"/>
  <c r="F33" i="13"/>
  <c r="G33" i="13"/>
  <c r="H33" i="13"/>
  <c r="L33" i="13"/>
  <c r="H32" i="18"/>
  <c r="G32" i="18"/>
  <c r="F32" i="18"/>
  <c r="E32" i="18"/>
  <c r="D32" i="18"/>
  <c r="I32" i="18" s="1"/>
  <c r="H31" i="18"/>
  <c r="G31" i="18"/>
  <c r="F31" i="18"/>
  <c r="E31" i="18"/>
  <c r="D31" i="18"/>
  <c r="I30" i="18"/>
  <c r="H30" i="18"/>
  <c r="G30" i="18"/>
  <c r="F30" i="18"/>
  <c r="E30" i="18"/>
  <c r="D30" i="18"/>
  <c r="I29" i="18"/>
  <c r="H29" i="18"/>
  <c r="G29" i="18"/>
  <c r="F29" i="18"/>
  <c r="E29" i="18"/>
  <c r="D29" i="18"/>
  <c r="H28" i="18"/>
  <c r="G28" i="18"/>
  <c r="F28" i="18"/>
  <c r="E28" i="18"/>
  <c r="D28" i="18"/>
  <c r="I28" i="18" s="1"/>
  <c r="H27" i="18"/>
  <c r="L33" i="18" s="1"/>
  <c r="G27" i="18"/>
  <c r="K33" i="18" s="1"/>
  <c r="F27" i="18"/>
  <c r="E27" i="18"/>
  <c r="I27" i="18" s="1"/>
  <c r="D27" i="18"/>
  <c r="I26" i="18"/>
  <c r="H26" i="18"/>
  <c r="G26" i="18"/>
  <c r="F26" i="18"/>
  <c r="E26" i="18"/>
  <c r="D26" i="18"/>
  <c r="I25" i="18"/>
  <c r="H25" i="18"/>
  <c r="G25" i="18"/>
  <c r="F25" i="18"/>
  <c r="E25" i="18"/>
  <c r="D25" i="18"/>
  <c r="H24" i="18"/>
  <c r="G24" i="18"/>
  <c r="F24" i="18"/>
  <c r="E24" i="18"/>
  <c r="D24" i="18"/>
  <c r="I24" i="18" s="1"/>
  <c r="H23" i="18"/>
  <c r="G23" i="18"/>
  <c r="F23" i="18"/>
  <c r="E23" i="18"/>
  <c r="D23" i="18"/>
  <c r="H22" i="18"/>
  <c r="G22" i="18"/>
  <c r="F22" i="18"/>
  <c r="E22" i="18"/>
  <c r="D22" i="18"/>
  <c r="I22" i="18" s="1"/>
  <c r="H21" i="18"/>
  <c r="G21" i="18"/>
  <c r="F21" i="18"/>
  <c r="E21" i="18"/>
  <c r="I21" i="18" s="1"/>
  <c r="D21" i="18"/>
  <c r="H20" i="18"/>
  <c r="G20" i="18"/>
  <c r="F20" i="18"/>
  <c r="E20" i="18"/>
  <c r="D20" i="18"/>
  <c r="H19" i="18"/>
  <c r="G19" i="18"/>
  <c r="F19" i="18"/>
  <c r="E19" i="18"/>
  <c r="D19" i="18"/>
  <c r="I19" i="18" s="1"/>
  <c r="H18" i="18"/>
  <c r="G18" i="18"/>
  <c r="F18" i="18"/>
  <c r="E18" i="18"/>
  <c r="I18" i="18" s="1"/>
  <c r="D18" i="18"/>
  <c r="H17" i="18"/>
  <c r="G17" i="18"/>
  <c r="F17" i="18"/>
  <c r="I17" i="18" s="1"/>
  <c r="E17" i="18"/>
  <c r="D17" i="18"/>
  <c r="H16" i="18"/>
  <c r="G16" i="18"/>
  <c r="F16" i="18"/>
  <c r="E16" i="18"/>
  <c r="D16" i="18"/>
  <c r="H15" i="18"/>
  <c r="G15" i="18"/>
  <c r="F15" i="18"/>
  <c r="E15" i="18"/>
  <c r="D15" i="18"/>
  <c r="H14" i="18"/>
  <c r="G14" i="18"/>
  <c r="F14" i="18"/>
  <c r="I14" i="18" s="1"/>
  <c r="E14" i="18"/>
  <c r="D14" i="18"/>
  <c r="H13" i="18"/>
  <c r="G13" i="18"/>
  <c r="F13" i="18"/>
  <c r="E13" i="18"/>
  <c r="D13" i="18"/>
  <c r="I13" i="18" s="1"/>
  <c r="H12" i="18"/>
  <c r="G12" i="18"/>
  <c r="F12" i="18"/>
  <c r="E12" i="18"/>
  <c r="D12" i="18"/>
  <c r="I12" i="18" s="1"/>
  <c r="H11" i="18"/>
  <c r="G11" i="18"/>
  <c r="F11" i="18"/>
  <c r="E11" i="18"/>
  <c r="D11" i="18"/>
  <c r="H10" i="18"/>
  <c r="G10" i="18"/>
  <c r="F10" i="18"/>
  <c r="E10" i="18"/>
  <c r="D10" i="18"/>
  <c r="I10" i="18" s="1"/>
  <c r="H9" i="18"/>
  <c r="G9" i="18"/>
  <c r="F9" i="18"/>
  <c r="E9" i="18"/>
  <c r="D9" i="18"/>
  <c r="I9" i="18" s="1"/>
  <c r="H8" i="18"/>
  <c r="G8" i="18"/>
  <c r="F8" i="18"/>
  <c r="E8" i="18"/>
  <c r="D8" i="18"/>
  <c r="I8" i="18" s="1"/>
  <c r="H7" i="18"/>
  <c r="G7" i="18"/>
  <c r="F7" i="18"/>
  <c r="E7" i="18"/>
  <c r="D7" i="18"/>
  <c r="H6" i="18"/>
  <c r="G6" i="18"/>
  <c r="F6" i="18"/>
  <c r="E6" i="18"/>
  <c r="D6" i="18"/>
  <c r="I6" i="18" s="1"/>
  <c r="H5" i="18"/>
  <c r="G5" i="18"/>
  <c r="F5" i="18"/>
  <c r="E5" i="18"/>
  <c r="D5" i="18"/>
  <c r="I5" i="18" s="1"/>
  <c r="H4" i="18"/>
  <c r="G4" i="18"/>
  <c r="F4" i="18"/>
  <c r="E4" i="18"/>
  <c r="D4" i="18"/>
  <c r="H3" i="18"/>
  <c r="G3" i="18"/>
  <c r="F3" i="18"/>
  <c r="E3" i="18"/>
  <c r="D3" i="18"/>
  <c r="I3" i="18" s="1"/>
  <c r="H32" i="17"/>
  <c r="G32" i="17"/>
  <c r="F32" i="17"/>
  <c r="E32" i="17"/>
  <c r="D32" i="17"/>
  <c r="I32" i="17" s="1"/>
  <c r="H31" i="17"/>
  <c r="G31" i="17"/>
  <c r="F31" i="17"/>
  <c r="E31" i="17"/>
  <c r="D31" i="17"/>
  <c r="I31" i="17" s="1"/>
  <c r="H30" i="17"/>
  <c r="G30" i="17"/>
  <c r="F30" i="17"/>
  <c r="E30" i="17"/>
  <c r="D30" i="17"/>
  <c r="I30" i="17" s="1"/>
  <c r="H29" i="17"/>
  <c r="G29" i="17"/>
  <c r="F29" i="17"/>
  <c r="E29" i="17"/>
  <c r="D29" i="17"/>
  <c r="I29" i="17" s="1"/>
  <c r="H28" i="17"/>
  <c r="G28" i="17"/>
  <c r="F28" i="17"/>
  <c r="E28" i="17"/>
  <c r="D28" i="17"/>
  <c r="I28" i="17" s="1"/>
  <c r="H27" i="17"/>
  <c r="G27" i="17"/>
  <c r="F27" i="17"/>
  <c r="E27" i="17"/>
  <c r="D27" i="17"/>
  <c r="I27" i="17" s="1"/>
  <c r="H26" i="17"/>
  <c r="G26" i="17"/>
  <c r="F26" i="17"/>
  <c r="E26" i="17"/>
  <c r="D26" i="17"/>
  <c r="I26" i="17" s="1"/>
  <c r="H25" i="17"/>
  <c r="G25" i="17"/>
  <c r="F25" i="17"/>
  <c r="E25" i="17"/>
  <c r="D25" i="17"/>
  <c r="I25" i="17" s="1"/>
  <c r="H24" i="17"/>
  <c r="G24" i="17"/>
  <c r="F24" i="17"/>
  <c r="E24" i="17"/>
  <c r="D24" i="17"/>
  <c r="I23" i="17"/>
  <c r="H23" i="17"/>
  <c r="G23" i="17"/>
  <c r="F23" i="17"/>
  <c r="E23" i="17"/>
  <c r="D23" i="17"/>
  <c r="H22" i="17"/>
  <c r="G22" i="17"/>
  <c r="F22" i="17"/>
  <c r="E22" i="17"/>
  <c r="D22" i="17"/>
  <c r="I22" i="17" s="1"/>
  <c r="H21" i="17"/>
  <c r="G21" i="17"/>
  <c r="F21" i="17"/>
  <c r="E21" i="17"/>
  <c r="D21" i="17"/>
  <c r="H20" i="17"/>
  <c r="G20" i="17"/>
  <c r="F20" i="17"/>
  <c r="E20" i="17"/>
  <c r="D20" i="17"/>
  <c r="H19" i="17"/>
  <c r="G19" i="17"/>
  <c r="F19" i="17"/>
  <c r="E19" i="17"/>
  <c r="D19" i="17"/>
  <c r="I19" i="17" s="1"/>
  <c r="H18" i="17"/>
  <c r="G18" i="17"/>
  <c r="F18" i="17"/>
  <c r="E18" i="17"/>
  <c r="D18" i="17"/>
  <c r="H17" i="17"/>
  <c r="G17" i="17"/>
  <c r="F17" i="17"/>
  <c r="E17" i="17"/>
  <c r="D17" i="17"/>
  <c r="H16" i="17"/>
  <c r="G16" i="17"/>
  <c r="F16" i="17"/>
  <c r="E16" i="17"/>
  <c r="D16" i="17"/>
  <c r="I16" i="17" s="1"/>
  <c r="I15" i="17"/>
  <c r="H15" i="17"/>
  <c r="G15" i="17"/>
  <c r="F15" i="17"/>
  <c r="E15" i="17"/>
  <c r="D15" i="17"/>
  <c r="H14" i="17"/>
  <c r="G14" i="17"/>
  <c r="F14" i="17"/>
  <c r="E14" i="17"/>
  <c r="D14" i="17"/>
  <c r="H13" i="17"/>
  <c r="G13" i="17"/>
  <c r="F13" i="17"/>
  <c r="E13" i="17"/>
  <c r="D13" i="17"/>
  <c r="I13" i="17" s="1"/>
  <c r="H12" i="17"/>
  <c r="G12" i="17"/>
  <c r="F12" i="17"/>
  <c r="E12" i="17"/>
  <c r="D12" i="17"/>
  <c r="I12" i="17" s="1"/>
  <c r="H11" i="17"/>
  <c r="G11" i="17"/>
  <c r="F11" i="17"/>
  <c r="E11" i="17"/>
  <c r="D11" i="17"/>
  <c r="I11" i="17" s="1"/>
  <c r="H10" i="17"/>
  <c r="G10" i="17"/>
  <c r="F10" i="17"/>
  <c r="E10" i="17"/>
  <c r="D10" i="17"/>
  <c r="I10" i="17" s="1"/>
  <c r="H9" i="17"/>
  <c r="G9" i="17"/>
  <c r="F9" i="17"/>
  <c r="E9" i="17"/>
  <c r="D9" i="17"/>
  <c r="I9" i="17" s="1"/>
  <c r="H8" i="17"/>
  <c r="G8" i="17"/>
  <c r="F8" i="17"/>
  <c r="E8" i="17"/>
  <c r="D8" i="17"/>
  <c r="I8" i="17" s="1"/>
  <c r="I7" i="17"/>
  <c r="H7" i="17"/>
  <c r="G7" i="17"/>
  <c r="F7" i="17"/>
  <c r="E7" i="17"/>
  <c r="D7" i="17"/>
  <c r="H6" i="17"/>
  <c r="G6" i="17"/>
  <c r="F6" i="17"/>
  <c r="E6" i="17"/>
  <c r="D6" i="17"/>
  <c r="I6" i="17" s="1"/>
  <c r="H5" i="17"/>
  <c r="G5" i="17"/>
  <c r="F5" i="17"/>
  <c r="E5" i="17"/>
  <c r="D5" i="17"/>
  <c r="I5" i="17" s="1"/>
  <c r="H4" i="17"/>
  <c r="G4" i="17"/>
  <c r="F4" i="17"/>
  <c r="E4" i="17"/>
  <c r="D4" i="17"/>
  <c r="I4" i="17" s="1"/>
  <c r="I3" i="17"/>
  <c r="H3" i="17"/>
  <c r="G3" i="17"/>
  <c r="F3" i="17"/>
  <c r="E3" i="17"/>
  <c r="D3" i="17"/>
  <c r="H30" i="16"/>
  <c r="G30" i="16"/>
  <c r="F30" i="16"/>
  <c r="E30" i="16"/>
  <c r="D30" i="16"/>
  <c r="I30" i="16" s="1"/>
  <c r="H29" i="16"/>
  <c r="G29" i="16"/>
  <c r="F29" i="16"/>
  <c r="E29" i="16"/>
  <c r="D29" i="16"/>
  <c r="I29" i="16" s="1"/>
  <c r="H28" i="16"/>
  <c r="G28" i="16"/>
  <c r="F28" i="16"/>
  <c r="E28" i="16"/>
  <c r="D28" i="16"/>
  <c r="I28" i="16" s="1"/>
  <c r="H27" i="16"/>
  <c r="G27" i="16"/>
  <c r="F27" i="16"/>
  <c r="E27" i="16"/>
  <c r="D27" i="16"/>
  <c r="I26" i="16"/>
  <c r="H26" i="16"/>
  <c r="G26" i="16"/>
  <c r="F26" i="16"/>
  <c r="E26" i="16"/>
  <c r="D26" i="16"/>
  <c r="H25" i="16"/>
  <c r="G25" i="16"/>
  <c r="F25" i="16"/>
  <c r="E25" i="16"/>
  <c r="D25" i="16"/>
  <c r="I25" i="16" s="1"/>
  <c r="H24" i="16"/>
  <c r="G24" i="16"/>
  <c r="F24" i="16"/>
  <c r="E24" i="16"/>
  <c r="D24" i="16"/>
  <c r="H23" i="16"/>
  <c r="G23" i="16"/>
  <c r="F23" i="16"/>
  <c r="I23" i="16" s="1"/>
  <c r="E23" i="16"/>
  <c r="D23" i="16"/>
  <c r="H22" i="16"/>
  <c r="G22" i="16"/>
  <c r="F22" i="16"/>
  <c r="E22" i="16"/>
  <c r="D22" i="16"/>
  <c r="I22" i="16" s="1"/>
  <c r="H21" i="16"/>
  <c r="G21" i="16"/>
  <c r="F21" i="16"/>
  <c r="E21" i="16"/>
  <c r="D21" i="16"/>
  <c r="H20" i="16"/>
  <c r="G20" i="16"/>
  <c r="F20" i="16"/>
  <c r="E20" i="16"/>
  <c r="D20" i="16"/>
  <c r="H19" i="16"/>
  <c r="G19" i="16"/>
  <c r="F19" i="16"/>
  <c r="E19" i="16"/>
  <c r="D19" i="16"/>
  <c r="I18" i="16"/>
  <c r="H18" i="16"/>
  <c r="G18" i="16"/>
  <c r="F18" i="16"/>
  <c r="E18" i="16"/>
  <c r="D18" i="16"/>
  <c r="H17" i="16"/>
  <c r="G17" i="16"/>
  <c r="F17" i="16"/>
  <c r="E17" i="16"/>
  <c r="D17" i="16"/>
  <c r="H16" i="16"/>
  <c r="G16" i="16"/>
  <c r="F16" i="16"/>
  <c r="E16" i="16"/>
  <c r="D16" i="16"/>
  <c r="I16" i="16" s="1"/>
  <c r="H15" i="16"/>
  <c r="G15" i="16"/>
  <c r="F15" i="16"/>
  <c r="E15" i="16"/>
  <c r="D15" i="16"/>
  <c r="H14" i="16"/>
  <c r="G14" i="16"/>
  <c r="F14" i="16"/>
  <c r="E14" i="16"/>
  <c r="D14" i="16"/>
  <c r="I14" i="16" s="1"/>
  <c r="H13" i="16"/>
  <c r="G13" i="16"/>
  <c r="F13" i="16"/>
  <c r="E13" i="16"/>
  <c r="D13" i="16"/>
  <c r="I13" i="16" s="1"/>
  <c r="H12" i="16"/>
  <c r="G12" i="16"/>
  <c r="F12" i="16"/>
  <c r="E12" i="16"/>
  <c r="D12" i="16"/>
  <c r="I12" i="16" s="1"/>
  <c r="H11" i="16"/>
  <c r="G11" i="16"/>
  <c r="F11" i="16"/>
  <c r="E11" i="16"/>
  <c r="D11" i="16"/>
  <c r="I11" i="16" s="1"/>
  <c r="I10" i="16"/>
  <c r="H10" i="16"/>
  <c r="G10" i="16"/>
  <c r="F10" i="16"/>
  <c r="E10" i="16"/>
  <c r="D10" i="16"/>
  <c r="H9" i="16"/>
  <c r="G9" i="16"/>
  <c r="F9" i="16"/>
  <c r="E9" i="16"/>
  <c r="D9" i="16"/>
  <c r="I9" i="16" s="1"/>
  <c r="H8" i="16"/>
  <c r="G8" i="16"/>
  <c r="F8" i="16"/>
  <c r="E8" i="16"/>
  <c r="D8" i="16"/>
  <c r="I8" i="16" s="1"/>
  <c r="H7" i="16"/>
  <c r="G7" i="16"/>
  <c r="F7" i="16"/>
  <c r="E7" i="16"/>
  <c r="D7" i="16"/>
  <c r="I6" i="16"/>
  <c r="H6" i="16"/>
  <c r="G6" i="16"/>
  <c r="F6" i="16"/>
  <c r="E6" i="16"/>
  <c r="D6" i="16"/>
  <c r="H5" i="16"/>
  <c r="G5" i="16"/>
  <c r="F5" i="16"/>
  <c r="E5" i="16"/>
  <c r="D5" i="16"/>
  <c r="I5" i="16" s="1"/>
  <c r="H4" i="16"/>
  <c r="G4" i="16"/>
  <c r="F4" i="16"/>
  <c r="E4" i="16"/>
  <c r="D4" i="16"/>
  <c r="I4" i="16" s="1"/>
  <c r="H3" i="16"/>
  <c r="G3" i="16"/>
  <c r="F3" i="16"/>
  <c r="E3" i="16"/>
  <c r="D3" i="16"/>
  <c r="I3" i="16" s="1"/>
  <c r="H32" i="15"/>
  <c r="G32" i="15"/>
  <c r="F32" i="15"/>
  <c r="E32" i="15"/>
  <c r="D32" i="15"/>
  <c r="I32" i="15" s="1"/>
  <c r="H31" i="15"/>
  <c r="G31" i="15"/>
  <c r="F31" i="15"/>
  <c r="E31" i="15"/>
  <c r="D31" i="15"/>
  <c r="H30" i="15"/>
  <c r="G30" i="15"/>
  <c r="F30" i="15"/>
  <c r="E30" i="15"/>
  <c r="D30" i="15"/>
  <c r="I30" i="15" s="1"/>
  <c r="H29" i="15"/>
  <c r="G29" i="15"/>
  <c r="F29" i="15"/>
  <c r="E29" i="15"/>
  <c r="D29" i="15"/>
  <c r="I29" i="15" s="1"/>
  <c r="H28" i="15"/>
  <c r="G28" i="15"/>
  <c r="F28" i="15"/>
  <c r="E28" i="15"/>
  <c r="I28" i="15" s="1"/>
  <c r="D28" i="15"/>
  <c r="H27" i="15"/>
  <c r="G27" i="15"/>
  <c r="F27" i="15"/>
  <c r="E27" i="15"/>
  <c r="D27" i="15"/>
  <c r="I27" i="15" s="1"/>
  <c r="H26" i="15"/>
  <c r="G26" i="15"/>
  <c r="F26" i="15"/>
  <c r="E26" i="15"/>
  <c r="D26" i="15"/>
  <c r="I26" i="15" s="1"/>
  <c r="H25" i="15"/>
  <c r="G25" i="15"/>
  <c r="F25" i="15"/>
  <c r="E25" i="15"/>
  <c r="D25" i="15"/>
  <c r="I25" i="15" s="1"/>
  <c r="H24" i="15"/>
  <c r="G24" i="15"/>
  <c r="F24" i="15"/>
  <c r="E24" i="15"/>
  <c r="I24" i="15" s="1"/>
  <c r="D24" i="15"/>
  <c r="H23" i="15"/>
  <c r="G23" i="15"/>
  <c r="F23" i="15"/>
  <c r="E23" i="15"/>
  <c r="D23" i="15"/>
  <c r="I23" i="15" s="1"/>
  <c r="H22" i="15"/>
  <c r="G22" i="15"/>
  <c r="F22" i="15"/>
  <c r="E22" i="15"/>
  <c r="D22" i="15"/>
  <c r="I22" i="15" s="1"/>
  <c r="H21" i="15"/>
  <c r="G21" i="15"/>
  <c r="F21" i="15"/>
  <c r="E21" i="15"/>
  <c r="D21" i="15"/>
  <c r="H20" i="15"/>
  <c r="G20" i="15"/>
  <c r="F20" i="15"/>
  <c r="E20" i="15"/>
  <c r="D20" i="15"/>
  <c r="H19" i="15"/>
  <c r="G19" i="15"/>
  <c r="F19" i="15"/>
  <c r="E19" i="15"/>
  <c r="D19" i="15"/>
  <c r="H18" i="15"/>
  <c r="G18" i="15"/>
  <c r="F18" i="15"/>
  <c r="E18" i="15"/>
  <c r="D18" i="15"/>
  <c r="H17" i="15"/>
  <c r="G17" i="15"/>
  <c r="F17" i="15"/>
  <c r="E17" i="15"/>
  <c r="D17" i="15"/>
  <c r="I17" i="15" s="1"/>
  <c r="H16" i="15"/>
  <c r="G16" i="15"/>
  <c r="F16" i="15"/>
  <c r="E16" i="15"/>
  <c r="I16" i="15" s="1"/>
  <c r="D16" i="15"/>
  <c r="H15" i="15"/>
  <c r="G15" i="15"/>
  <c r="F15" i="15"/>
  <c r="E15" i="15"/>
  <c r="D15" i="15"/>
  <c r="I15" i="15" s="1"/>
  <c r="H14" i="15"/>
  <c r="G14" i="15"/>
  <c r="F14" i="15"/>
  <c r="E14" i="15"/>
  <c r="D14" i="15"/>
  <c r="I14" i="15" s="1"/>
  <c r="H13" i="15"/>
  <c r="G13" i="15"/>
  <c r="F13" i="15"/>
  <c r="E13" i="15"/>
  <c r="D13" i="15"/>
  <c r="H12" i="15"/>
  <c r="G12" i="15"/>
  <c r="F12" i="15"/>
  <c r="E12" i="15"/>
  <c r="D12" i="15"/>
  <c r="H11" i="15"/>
  <c r="G11" i="15"/>
  <c r="F11" i="15"/>
  <c r="E11" i="15"/>
  <c r="D11" i="15"/>
  <c r="H10" i="15"/>
  <c r="G10" i="15"/>
  <c r="F10" i="15"/>
  <c r="E10" i="15"/>
  <c r="D10" i="15"/>
  <c r="H9" i="15"/>
  <c r="G9" i="15"/>
  <c r="F9" i="15"/>
  <c r="E9" i="15"/>
  <c r="D9" i="15"/>
  <c r="I9" i="15" s="1"/>
  <c r="H8" i="15"/>
  <c r="G8" i="15"/>
  <c r="F8" i="15"/>
  <c r="E8" i="15"/>
  <c r="I8" i="15" s="1"/>
  <c r="D8" i="15"/>
  <c r="H7" i="15"/>
  <c r="G7" i="15"/>
  <c r="F7" i="15"/>
  <c r="E7" i="15"/>
  <c r="D7" i="15"/>
  <c r="I7" i="15" s="1"/>
  <c r="H6" i="15"/>
  <c r="G6" i="15"/>
  <c r="F6" i="15"/>
  <c r="E6" i="15"/>
  <c r="D6" i="15"/>
  <c r="I6" i="15" s="1"/>
  <c r="H5" i="15"/>
  <c r="G5" i="15"/>
  <c r="F5" i="15"/>
  <c r="E5" i="15"/>
  <c r="D5" i="15"/>
  <c r="H4" i="15"/>
  <c r="G4" i="15"/>
  <c r="F4" i="15"/>
  <c r="E4" i="15"/>
  <c r="D4" i="15"/>
  <c r="H3" i="15"/>
  <c r="G3" i="15"/>
  <c r="F3" i="15"/>
  <c r="E3" i="15"/>
  <c r="D3" i="15"/>
  <c r="H17" i="14"/>
  <c r="G17" i="14"/>
  <c r="F17" i="14"/>
  <c r="E17" i="14"/>
  <c r="D17" i="14"/>
  <c r="H16" i="14"/>
  <c r="G16" i="14"/>
  <c r="F16" i="14"/>
  <c r="E16" i="14"/>
  <c r="D16" i="14"/>
  <c r="I16" i="14" s="1"/>
  <c r="H15" i="14"/>
  <c r="G15" i="14"/>
  <c r="F15" i="14"/>
  <c r="E15" i="14"/>
  <c r="D15" i="14"/>
  <c r="I15" i="14" s="1"/>
  <c r="H14" i="14"/>
  <c r="G14" i="14"/>
  <c r="F14" i="14"/>
  <c r="E14" i="14"/>
  <c r="D14" i="14"/>
  <c r="H13" i="14"/>
  <c r="G13" i="14"/>
  <c r="F13" i="14"/>
  <c r="E13" i="14"/>
  <c r="D13" i="14"/>
  <c r="I13" i="14" s="1"/>
  <c r="H12" i="14"/>
  <c r="G12" i="14"/>
  <c r="F12" i="14"/>
  <c r="E12" i="14"/>
  <c r="D12" i="14"/>
  <c r="I11" i="14"/>
  <c r="H11" i="14"/>
  <c r="G11" i="14"/>
  <c r="F11" i="14"/>
  <c r="E11" i="14"/>
  <c r="D11" i="14"/>
  <c r="H10" i="14"/>
  <c r="G10" i="14"/>
  <c r="F10" i="14"/>
  <c r="E10" i="14"/>
  <c r="D10" i="14"/>
  <c r="I10" i="14" s="1"/>
  <c r="H9" i="14"/>
  <c r="G9" i="14"/>
  <c r="F9" i="14"/>
  <c r="E9" i="14"/>
  <c r="D9" i="14"/>
  <c r="I9" i="14" s="1"/>
  <c r="H8" i="14"/>
  <c r="G8" i="14"/>
  <c r="F8" i="14"/>
  <c r="E8" i="14"/>
  <c r="D8" i="14"/>
  <c r="I8" i="14" s="1"/>
  <c r="I7" i="14"/>
  <c r="H7" i="14"/>
  <c r="G7" i="14"/>
  <c r="F7" i="14"/>
  <c r="E7" i="14"/>
  <c r="D7" i="14"/>
  <c r="H6" i="14"/>
  <c r="G6" i="14"/>
  <c r="F6" i="14"/>
  <c r="E6" i="14"/>
  <c r="D6" i="14"/>
  <c r="H5" i="14"/>
  <c r="G5" i="14"/>
  <c r="F5" i="14"/>
  <c r="E5" i="14"/>
  <c r="D5" i="14"/>
  <c r="H4" i="14"/>
  <c r="G4" i="14"/>
  <c r="F4" i="14"/>
  <c r="E4" i="14"/>
  <c r="D4" i="14"/>
  <c r="I4" i="14" s="1"/>
  <c r="I3" i="14"/>
  <c r="H3" i="14"/>
  <c r="G3" i="14"/>
  <c r="F3" i="14"/>
  <c r="E3" i="14"/>
  <c r="D3" i="14"/>
  <c r="H20" i="13"/>
  <c r="G20" i="13"/>
  <c r="F20" i="13"/>
  <c r="E20" i="13"/>
  <c r="D20" i="13"/>
  <c r="I20" i="13" s="1"/>
  <c r="H19" i="13"/>
  <c r="G19" i="13"/>
  <c r="F19" i="13"/>
  <c r="E19" i="13"/>
  <c r="D19" i="13"/>
  <c r="H18" i="13"/>
  <c r="G18" i="13"/>
  <c r="F18" i="13"/>
  <c r="E18" i="13"/>
  <c r="D18" i="13"/>
  <c r="I18" i="13" s="1"/>
  <c r="H17" i="13"/>
  <c r="G17" i="13"/>
  <c r="F17" i="13"/>
  <c r="E17" i="13"/>
  <c r="D17" i="13"/>
  <c r="I17" i="13" s="1"/>
  <c r="H16" i="13"/>
  <c r="G16" i="13"/>
  <c r="F16" i="13"/>
  <c r="E16" i="13"/>
  <c r="D16" i="13"/>
  <c r="H15" i="13"/>
  <c r="G15" i="13"/>
  <c r="F15" i="13"/>
  <c r="E15" i="13"/>
  <c r="D15" i="13"/>
  <c r="I15" i="13" s="1"/>
  <c r="I14" i="13"/>
  <c r="H14" i="13"/>
  <c r="G14" i="13"/>
  <c r="F14" i="13"/>
  <c r="E14" i="13"/>
  <c r="D14" i="13"/>
  <c r="H13" i="13"/>
  <c r="G13" i="13"/>
  <c r="F13" i="13"/>
  <c r="E13" i="13"/>
  <c r="D13" i="13"/>
  <c r="H12" i="13"/>
  <c r="G12" i="13"/>
  <c r="F12" i="13"/>
  <c r="E12" i="13"/>
  <c r="D12" i="13"/>
  <c r="I12" i="13" s="1"/>
  <c r="H11" i="13"/>
  <c r="G11" i="13"/>
  <c r="F11" i="13"/>
  <c r="E11" i="13"/>
  <c r="D11" i="13"/>
  <c r="I11" i="13" s="1"/>
  <c r="H10" i="13"/>
  <c r="G10" i="13"/>
  <c r="F10" i="13"/>
  <c r="E10" i="13"/>
  <c r="I10" i="13" s="1"/>
  <c r="D10" i="13"/>
  <c r="H9" i="13"/>
  <c r="G9" i="13"/>
  <c r="F9" i="13"/>
  <c r="E9" i="13"/>
  <c r="D9" i="13"/>
  <c r="H8" i="13"/>
  <c r="G8" i="13"/>
  <c r="F8" i="13"/>
  <c r="E8" i="13"/>
  <c r="D8" i="13"/>
  <c r="H7" i="13"/>
  <c r="G7" i="13"/>
  <c r="F7" i="13"/>
  <c r="E7" i="13"/>
  <c r="D7" i="13"/>
  <c r="I7" i="13" s="1"/>
  <c r="I6" i="13"/>
  <c r="H6" i="13"/>
  <c r="G6" i="13"/>
  <c r="F6" i="13"/>
  <c r="E6" i="13"/>
  <c r="D6" i="13"/>
  <c r="H5" i="13"/>
  <c r="G5" i="13"/>
  <c r="F5" i="13"/>
  <c r="E5" i="13"/>
  <c r="D5" i="13"/>
  <c r="I5" i="13" s="1"/>
  <c r="L4" i="13"/>
  <c r="H4" i="13"/>
  <c r="G4" i="13"/>
  <c r="F4" i="13"/>
  <c r="E4" i="13"/>
  <c r="D4" i="13"/>
  <c r="I4" i="13" s="1"/>
  <c r="H3" i="13"/>
  <c r="G3" i="13"/>
  <c r="F3" i="13"/>
  <c r="E3" i="13"/>
  <c r="D3" i="13"/>
  <c r="I3" i="13" s="1"/>
  <c r="H32" i="12"/>
  <c r="G32" i="12"/>
  <c r="F32" i="12"/>
  <c r="E32" i="12"/>
  <c r="D32" i="12"/>
  <c r="H31" i="12"/>
  <c r="G31" i="12"/>
  <c r="F31" i="12"/>
  <c r="E31" i="12"/>
  <c r="D31" i="12"/>
  <c r="H30" i="12"/>
  <c r="G30" i="12"/>
  <c r="F30" i="12"/>
  <c r="E30" i="12"/>
  <c r="D30" i="12"/>
  <c r="H29" i="12"/>
  <c r="G29" i="12"/>
  <c r="F29" i="12"/>
  <c r="E29" i="12"/>
  <c r="D29" i="12"/>
  <c r="H28" i="12"/>
  <c r="G28" i="12"/>
  <c r="F28" i="12"/>
  <c r="E28" i="12"/>
  <c r="D28" i="12"/>
  <c r="H27" i="12"/>
  <c r="G27" i="12"/>
  <c r="F27" i="12"/>
  <c r="E27" i="12"/>
  <c r="D27" i="12"/>
  <c r="H26" i="12"/>
  <c r="G26" i="12"/>
  <c r="F26" i="12"/>
  <c r="E26" i="12"/>
  <c r="D26" i="12"/>
  <c r="H25" i="12"/>
  <c r="G25" i="12"/>
  <c r="F25" i="12"/>
  <c r="E25" i="12"/>
  <c r="D25" i="12"/>
  <c r="H24" i="12"/>
  <c r="G24" i="12"/>
  <c r="F24" i="12"/>
  <c r="E24" i="12"/>
  <c r="D24" i="12"/>
  <c r="H23" i="12"/>
  <c r="G23" i="12"/>
  <c r="F23" i="12"/>
  <c r="E23" i="12"/>
  <c r="D23" i="12"/>
  <c r="H22" i="12"/>
  <c r="G22" i="12"/>
  <c r="F22" i="12"/>
  <c r="E22" i="12"/>
  <c r="D22" i="12"/>
  <c r="H21" i="12"/>
  <c r="G21" i="12"/>
  <c r="F21" i="12"/>
  <c r="E21" i="12"/>
  <c r="D21" i="12"/>
  <c r="H20" i="12"/>
  <c r="G20" i="12"/>
  <c r="F20" i="12"/>
  <c r="E20" i="12"/>
  <c r="D20" i="12"/>
  <c r="H19" i="12"/>
  <c r="G19" i="12"/>
  <c r="F19" i="12"/>
  <c r="E19" i="12"/>
  <c r="D19" i="12"/>
  <c r="H18" i="12"/>
  <c r="G18" i="12"/>
  <c r="F18" i="12"/>
  <c r="E18" i="12"/>
  <c r="D18" i="12"/>
  <c r="H17" i="12"/>
  <c r="G17" i="12"/>
  <c r="F17" i="12"/>
  <c r="E17" i="12"/>
  <c r="D17" i="12"/>
  <c r="H16" i="12"/>
  <c r="G16" i="12"/>
  <c r="F16" i="12"/>
  <c r="E16" i="12"/>
  <c r="D16" i="12"/>
  <c r="H15" i="12"/>
  <c r="G15" i="12"/>
  <c r="F15" i="12"/>
  <c r="E15" i="12"/>
  <c r="D15" i="12"/>
  <c r="H14" i="12"/>
  <c r="G14" i="12"/>
  <c r="F14" i="12"/>
  <c r="E14" i="12"/>
  <c r="D14" i="12"/>
  <c r="H13" i="12"/>
  <c r="G13" i="12"/>
  <c r="F13" i="12"/>
  <c r="E13" i="12"/>
  <c r="D13" i="12"/>
  <c r="H12" i="12"/>
  <c r="G12" i="12"/>
  <c r="F12" i="12"/>
  <c r="E12" i="12"/>
  <c r="D12" i="12"/>
  <c r="H11" i="12"/>
  <c r="G11" i="12"/>
  <c r="F11" i="12"/>
  <c r="E11" i="12"/>
  <c r="D11" i="12"/>
  <c r="H10" i="12"/>
  <c r="G10" i="12"/>
  <c r="F10" i="12"/>
  <c r="E10" i="12"/>
  <c r="D10" i="12"/>
  <c r="H9" i="12"/>
  <c r="G9" i="12"/>
  <c r="F9" i="12"/>
  <c r="E9" i="12"/>
  <c r="D9" i="12"/>
  <c r="I9" i="12" s="1"/>
  <c r="H8" i="12"/>
  <c r="G8" i="12"/>
  <c r="F8" i="12"/>
  <c r="E8" i="12"/>
  <c r="D8" i="12"/>
  <c r="I8" i="12" s="1"/>
  <c r="H7" i="12"/>
  <c r="G7" i="12"/>
  <c r="F7" i="12"/>
  <c r="E7" i="12"/>
  <c r="D7" i="12"/>
  <c r="H6" i="12"/>
  <c r="G6" i="12"/>
  <c r="F6" i="12"/>
  <c r="E6" i="12"/>
  <c r="D6" i="12"/>
  <c r="I6" i="12" s="1"/>
  <c r="H5" i="12"/>
  <c r="G5" i="12"/>
  <c r="F5" i="12"/>
  <c r="E5" i="12"/>
  <c r="D5" i="12"/>
  <c r="I5" i="12" s="1"/>
  <c r="H4" i="12"/>
  <c r="G4" i="12"/>
  <c r="F4" i="12"/>
  <c r="E4" i="12"/>
  <c r="D4" i="12"/>
  <c r="H3" i="12"/>
  <c r="G3" i="12"/>
  <c r="F3" i="12"/>
  <c r="E3" i="12"/>
  <c r="D3" i="12"/>
  <c r="D5" i="6"/>
  <c r="G6" i="6"/>
  <c r="E8" i="6"/>
  <c r="F11" i="6"/>
  <c r="D13" i="6"/>
  <c r="G14" i="6"/>
  <c r="E16" i="6"/>
  <c r="C18" i="6"/>
  <c r="F19" i="6"/>
  <c r="F5" i="6"/>
  <c r="D7" i="6"/>
  <c r="F13" i="6"/>
  <c r="G16" i="6"/>
  <c r="D4" i="6"/>
  <c r="C9" i="6"/>
  <c r="D12" i="6"/>
  <c r="E15" i="6"/>
  <c r="F18" i="6"/>
  <c r="C6" i="6"/>
  <c r="F7" i="6"/>
  <c r="C14" i="6"/>
  <c r="D17" i="6"/>
  <c r="D6" i="6"/>
  <c r="G7" i="6"/>
  <c r="C11" i="6"/>
  <c r="D14" i="6"/>
  <c r="E17" i="6"/>
  <c r="G4" i="6"/>
  <c r="C8" i="6"/>
  <c r="D11" i="6"/>
  <c r="E14" i="6"/>
  <c r="F17" i="6"/>
  <c r="C5" i="6"/>
  <c r="D8" i="6"/>
  <c r="E11" i="6"/>
  <c r="F14" i="6"/>
  <c r="G17" i="6"/>
  <c r="E5" i="6"/>
  <c r="C7" i="6"/>
  <c r="F8" i="6"/>
  <c r="G11" i="6"/>
  <c r="E13" i="6"/>
  <c r="C15" i="6"/>
  <c r="F16" i="6"/>
  <c r="D18" i="6"/>
  <c r="G19" i="6"/>
  <c r="C4" i="6"/>
  <c r="G8" i="6"/>
  <c r="C12" i="6"/>
  <c r="D15" i="6"/>
  <c r="E18" i="6"/>
  <c r="G5" i="6"/>
  <c r="E7" i="6"/>
  <c r="G13" i="6"/>
  <c r="C17" i="6"/>
  <c r="E4" i="6"/>
  <c r="D9" i="6"/>
  <c r="E12" i="6"/>
  <c r="F15" i="6"/>
  <c r="G18" i="6"/>
  <c r="F4" i="6"/>
  <c r="E9" i="6"/>
  <c r="F12" i="6"/>
  <c r="G15" i="6"/>
  <c r="C19" i="6"/>
  <c r="E6" i="6"/>
  <c r="F9" i="6"/>
  <c r="G12" i="6"/>
  <c r="C16" i="6"/>
  <c r="D19" i="6"/>
  <c r="F6" i="6"/>
  <c r="G9" i="6"/>
  <c r="C13" i="6"/>
  <c r="D16" i="6"/>
  <c r="E19" i="6"/>
  <c r="H6" i="6"/>
  <c r="H8" i="6"/>
  <c r="H19" i="6"/>
  <c r="H7" i="6"/>
  <c r="H4" i="6"/>
  <c r="H5" i="6"/>
  <c r="H9" i="6"/>
  <c r="H11" i="6"/>
  <c r="J4" i="6"/>
  <c r="J8" i="6"/>
  <c r="I6" i="6"/>
  <c r="I4" i="6"/>
  <c r="I5" i="6"/>
  <c r="I9" i="6"/>
  <c r="J5" i="6"/>
  <c r="J9" i="6"/>
  <c r="J6" i="6"/>
  <c r="J11" i="6"/>
  <c r="I7" i="6"/>
  <c r="I11" i="6"/>
  <c r="I19" i="6"/>
  <c r="J7" i="6"/>
  <c r="J19" i="6"/>
  <c r="I8" i="6"/>
  <c r="I28" i="14" l="1"/>
  <c r="J31" i="14" s="1"/>
  <c r="K33" i="14"/>
  <c r="J33" i="18"/>
  <c r="M33" i="18" s="1"/>
  <c r="I7" i="18"/>
  <c r="I16" i="18"/>
  <c r="I23" i="18"/>
  <c r="I15" i="18"/>
  <c r="L32" i="18"/>
  <c r="I11" i="18"/>
  <c r="J20" i="18" s="1"/>
  <c r="I4" i="18"/>
  <c r="J21" i="18" s="1"/>
  <c r="I20" i="18"/>
  <c r="K32" i="18"/>
  <c r="I31" i="18"/>
  <c r="I18" i="17"/>
  <c r="I21" i="17"/>
  <c r="I24" i="17"/>
  <c r="K30" i="17"/>
  <c r="I14" i="17"/>
  <c r="J18" i="17" s="1"/>
  <c r="I17" i="17"/>
  <c r="I20" i="17"/>
  <c r="L10" i="17"/>
  <c r="J15" i="17"/>
  <c r="K29" i="17"/>
  <c r="J33" i="16"/>
  <c r="M33" i="16" s="1"/>
  <c r="J31" i="16"/>
  <c r="M31" i="16" s="1"/>
  <c r="J32" i="16"/>
  <c r="M32" i="16" s="1"/>
  <c r="I19" i="16"/>
  <c r="I21" i="16"/>
  <c r="I24" i="16"/>
  <c r="K17" i="16"/>
  <c r="I27" i="16"/>
  <c r="I15" i="16"/>
  <c r="I17" i="16"/>
  <c r="J20" i="16" s="1"/>
  <c r="I20" i="16"/>
  <c r="I7" i="16"/>
  <c r="I20" i="15"/>
  <c r="I3" i="15"/>
  <c r="I11" i="15"/>
  <c r="I19" i="15"/>
  <c r="L14" i="15"/>
  <c r="I4" i="15"/>
  <c r="J29" i="15" s="1"/>
  <c r="M29" i="15" s="1"/>
  <c r="I12" i="15"/>
  <c r="I5" i="15"/>
  <c r="I13" i="15"/>
  <c r="I21" i="15"/>
  <c r="K29" i="15"/>
  <c r="I10" i="15"/>
  <c r="I18" i="15"/>
  <c r="L32" i="15"/>
  <c r="I31" i="15"/>
  <c r="J22" i="14"/>
  <c r="J30" i="14"/>
  <c r="M30" i="14" s="1"/>
  <c r="J26" i="14"/>
  <c r="M26" i="14" s="1"/>
  <c r="L21" i="14"/>
  <c r="L32" i="14"/>
  <c r="J29" i="14"/>
  <c r="L28" i="14"/>
  <c r="J25" i="14"/>
  <c r="L24" i="14"/>
  <c r="J21" i="14"/>
  <c r="L20" i="14"/>
  <c r="K29" i="14"/>
  <c r="K25" i="14"/>
  <c r="M25" i="14" s="1"/>
  <c r="K32" i="14"/>
  <c r="K28" i="14"/>
  <c r="K24" i="14"/>
  <c r="K20" i="14"/>
  <c r="M20" i="14" s="1"/>
  <c r="L31" i="14"/>
  <c r="L27" i="14"/>
  <c r="J24" i="14"/>
  <c r="L23" i="14"/>
  <c r="J20" i="14"/>
  <c r="L19" i="14"/>
  <c r="K22" i="14"/>
  <c r="M22" i="14" s="1"/>
  <c r="K21" i="14"/>
  <c r="K31" i="14"/>
  <c r="K27" i="14"/>
  <c r="K23" i="14"/>
  <c r="M23" i="14" s="1"/>
  <c r="L30" i="14"/>
  <c r="J27" i="14"/>
  <c r="L26" i="14"/>
  <c r="J23" i="14"/>
  <c r="I12" i="14"/>
  <c r="I14" i="14"/>
  <c r="I17" i="14"/>
  <c r="I6" i="14"/>
  <c r="I5" i="14"/>
  <c r="J22" i="13"/>
  <c r="M22" i="13" s="1"/>
  <c r="J26" i="13"/>
  <c r="J30" i="13"/>
  <c r="J33" i="13"/>
  <c r="M33" i="13" s="1"/>
  <c r="J23" i="13"/>
  <c r="M23" i="13" s="1"/>
  <c r="J27" i="13"/>
  <c r="J31" i="13"/>
  <c r="J24" i="13"/>
  <c r="J28" i="13"/>
  <c r="J32" i="13"/>
  <c r="J21" i="13"/>
  <c r="M21" i="13" s="1"/>
  <c r="J25" i="13"/>
  <c r="J29" i="13"/>
  <c r="M29" i="13" s="1"/>
  <c r="K25" i="13"/>
  <c r="M25" i="13" s="1"/>
  <c r="L32" i="13"/>
  <c r="L28" i="13"/>
  <c r="L24" i="13"/>
  <c r="K32" i="13"/>
  <c r="M32" i="13" s="1"/>
  <c r="K28" i="13"/>
  <c r="M28" i="13" s="1"/>
  <c r="K24" i="13"/>
  <c r="M24" i="13" s="1"/>
  <c r="L31" i="13"/>
  <c r="L23" i="13"/>
  <c r="K31" i="13"/>
  <c r="M31" i="13" s="1"/>
  <c r="K27" i="13"/>
  <c r="L30" i="13"/>
  <c r="L26" i="13"/>
  <c r="K30" i="13"/>
  <c r="M30" i="13" s="1"/>
  <c r="K26" i="13"/>
  <c r="L16" i="13"/>
  <c r="I13" i="13"/>
  <c r="I16" i="13"/>
  <c r="I19" i="13"/>
  <c r="I9" i="13"/>
  <c r="I8" i="13"/>
  <c r="J17" i="13" s="1"/>
  <c r="I14" i="12"/>
  <c r="I22" i="12"/>
  <c r="I30" i="12"/>
  <c r="I17" i="12"/>
  <c r="I25" i="12"/>
  <c r="I24" i="12"/>
  <c r="I32" i="12"/>
  <c r="I16" i="12"/>
  <c r="I27" i="12"/>
  <c r="I13" i="12"/>
  <c r="I21" i="12"/>
  <c r="I29" i="12"/>
  <c r="J8" i="18"/>
  <c r="J4" i="18"/>
  <c r="J7" i="18"/>
  <c r="J3" i="18"/>
  <c r="J10" i="18"/>
  <c r="J6" i="18"/>
  <c r="K25" i="18"/>
  <c r="K29" i="18"/>
  <c r="L9" i="18"/>
  <c r="L13" i="18"/>
  <c r="L17" i="18"/>
  <c r="L21" i="18"/>
  <c r="L25" i="18"/>
  <c r="L29" i="18"/>
  <c r="K6" i="18"/>
  <c r="M6" i="18" s="1"/>
  <c r="K10" i="18"/>
  <c r="K14" i="18"/>
  <c r="K18" i="18"/>
  <c r="K22" i="18"/>
  <c r="K26" i="18"/>
  <c r="K30" i="18"/>
  <c r="K5" i="18"/>
  <c r="K13" i="18"/>
  <c r="K17" i="18"/>
  <c r="K21" i="18"/>
  <c r="L6" i="18"/>
  <c r="L10" i="18"/>
  <c r="L14" i="18"/>
  <c r="L18" i="18"/>
  <c r="K3" i="18"/>
  <c r="K7" i="18"/>
  <c r="M7" i="18" s="1"/>
  <c r="K11" i="18"/>
  <c r="K15" i="18"/>
  <c r="K19" i="18"/>
  <c r="K23" i="18"/>
  <c r="K27" i="18"/>
  <c r="K31" i="18"/>
  <c r="K9" i="18"/>
  <c r="L5" i="18"/>
  <c r="L22" i="18"/>
  <c r="L26" i="18"/>
  <c r="L30" i="18"/>
  <c r="L3" i="18"/>
  <c r="L7" i="18"/>
  <c r="L11" i="18"/>
  <c r="L15" i="18"/>
  <c r="L19" i="18"/>
  <c r="L23" i="18"/>
  <c r="L27" i="18"/>
  <c r="L31" i="18"/>
  <c r="K4" i="18"/>
  <c r="K8" i="18"/>
  <c r="K12" i="18"/>
  <c r="K16" i="18"/>
  <c r="K20" i="18"/>
  <c r="K24" i="18"/>
  <c r="K28" i="18"/>
  <c r="L4" i="18"/>
  <c r="L8" i="18"/>
  <c r="L12" i="18"/>
  <c r="L16" i="18"/>
  <c r="L20" i="18"/>
  <c r="L24" i="18"/>
  <c r="L28" i="18"/>
  <c r="J10" i="17"/>
  <c r="J26" i="17"/>
  <c r="J14" i="17"/>
  <c r="J6" i="17"/>
  <c r="J3" i="17"/>
  <c r="L6" i="17"/>
  <c r="J7" i="17"/>
  <c r="J27" i="17"/>
  <c r="K3" i="17"/>
  <c r="K7" i="17"/>
  <c r="M7" i="17" s="1"/>
  <c r="K11" i="17"/>
  <c r="K15" i="17"/>
  <c r="K19" i="17"/>
  <c r="K23" i="17"/>
  <c r="K27" i="17"/>
  <c r="K31" i="17"/>
  <c r="L29" i="17"/>
  <c r="K22" i="17"/>
  <c r="L14" i="17"/>
  <c r="J31" i="17"/>
  <c r="L3" i="17"/>
  <c r="J4" i="17"/>
  <c r="L7" i="17"/>
  <c r="J8" i="17"/>
  <c r="L11" i="17"/>
  <c r="J12" i="17"/>
  <c r="L15" i="17"/>
  <c r="J16" i="17"/>
  <c r="L19" i="17"/>
  <c r="L23" i="17"/>
  <c r="J24" i="17"/>
  <c r="L27" i="17"/>
  <c r="L31" i="17"/>
  <c r="J32" i="17"/>
  <c r="L5" i="17"/>
  <c r="L9" i="17"/>
  <c r="K6" i="17"/>
  <c r="K18" i="17"/>
  <c r="L18" i="17"/>
  <c r="L26" i="17"/>
  <c r="L30" i="17"/>
  <c r="K4" i="17"/>
  <c r="K8" i="17"/>
  <c r="K12" i="17"/>
  <c r="K16" i="17"/>
  <c r="K20" i="17"/>
  <c r="K24" i="17"/>
  <c r="K28" i="17"/>
  <c r="K32" i="17"/>
  <c r="L22" i="17"/>
  <c r="L4" i="17"/>
  <c r="J5" i="17"/>
  <c r="L8" i="17"/>
  <c r="J9" i="17"/>
  <c r="L12" i="17"/>
  <c r="J13" i="17"/>
  <c r="L16" i="17"/>
  <c r="J17" i="17"/>
  <c r="L20" i="17"/>
  <c r="L24" i="17"/>
  <c r="J25" i="17"/>
  <c r="L28" i="17"/>
  <c r="L32" i="17"/>
  <c r="L13" i="17"/>
  <c r="L17" i="17"/>
  <c r="L21" i="17"/>
  <c r="L25" i="17"/>
  <c r="K10" i="17"/>
  <c r="M10" i="17" s="1"/>
  <c r="K14" i="17"/>
  <c r="K26" i="17"/>
  <c r="J11" i="17"/>
  <c r="K5" i="17"/>
  <c r="M5" i="17" s="1"/>
  <c r="K9" i="17"/>
  <c r="K13" i="17"/>
  <c r="K17" i="17"/>
  <c r="K21" i="17"/>
  <c r="K25" i="17"/>
  <c r="J13" i="16"/>
  <c r="J9" i="16"/>
  <c r="J5" i="16"/>
  <c r="J11" i="16"/>
  <c r="J6" i="16"/>
  <c r="J10" i="16"/>
  <c r="J24" i="16"/>
  <c r="J16" i="16"/>
  <c r="J12" i="16"/>
  <c r="J8" i="16"/>
  <c r="J4" i="16"/>
  <c r="J15" i="16"/>
  <c r="J3" i="16"/>
  <c r="J7" i="16"/>
  <c r="J14" i="16"/>
  <c r="K9" i="16"/>
  <c r="K21" i="16"/>
  <c r="K25" i="16"/>
  <c r="K29" i="16"/>
  <c r="L13" i="16"/>
  <c r="L21" i="16"/>
  <c r="L25" i="16"/>
  <c r="L29" i="16"/>
  <c r="K6" i="16"/>
  <c r="K10" i="16"/>
  <c r="K14" i="16"/>
  <c r="K18" i="16"/>
  <c r="K22" i="16"/>
  <c r="K26" i="16"/>
  <c r="K30" i="16"/>
  <c r="L14" i="16"/>
  <c r="K3" i="16"/>
  <c r="M3" i="16" s="1"/>
  <c r="K7" i="16"/>
  <c r="K11" i="16"/>
  <c r="M11" i="16" s="1"/>
  <c r="K15" i="16"/>
  <c r="K19" i="16"/>
  <c r="K23" i="16"/>
  <c r="K27" i="16"/>
  <c r="L5" i="16"/>
  <c r="L9" i="16"/>
  <c r="L6" i="16"/>
  <c r="L18" i="16"/>
  <c r="L22" i="16"/>
  <c r="L26" i="16"/>
  <c r="L3" i="16"/>
  <c r="L7" i="16"/>
  <c r="L11" i="16"/>
  <c r="L15" i="16"/>
  <c r="L19" i="16"/>
  <c r="L23" i="16"/>
  <c r="L27" i="16"/>
  <c r="K5" i="16"/>
  <c r="K13" i="16"/>
  <c r="M13" i="16" s="1"/>
  <c r="L17" i="16"/>
  <c r="L10" i="16"/>
  <c r="L30" i="16"/>
  <c r="K4" i="16"/>
  <c r="K8" i="16"/>
  <c r="K12" i="16"/>
  <c r="K16" i="16"/>
  <c r="K20" i="16"/>
  <c r="K24" i="16"/>
  <c r="K28" i="16"/>
  <c r="L4" i="16"/>
  <c r="L8" i="16"/>
  <c r="L12" i="16"/>
  <c r="L16" i="16"/>
  <c r="L20" i="16"/>
  <c r="L24" i="16"/>
  <c r="L28" i="16"/>
  <c r="J3" i="15"/>
  <c r="J9" i="15"/>
  <c r="J24" i="15"/>
  <c r="J26" i="15"/>
  <c r="L5" i="15"/>
  <c r="L9" i="15"/>
  <c r="L13" i="15"/>
  <c r="L17" i="15"/>
  <c r="L21" i="15"/>
  <c r="L25" i="15"/>
  <c r="L29" i="15"/>
  <c r="K6" i="15"/>
  <c r="K10" i="15"/>
  <c r="K14" i="15"/>
  <c r="K18" i="15"/>
  <c r="K22" i="15"/>
  <c r="K26" i="15"/>
  <c r="K30" i="15"/>
  <c r="L18" i="15"/>
  <c r="L22" i="15"/>
  <c r="L26" i="15"/>
  <c r="L30" i="15"/>
  <c r="K3" i="15"/>
  <c r="M3" i="15" s="1"/>
  <c r="K7" i="15"/>
  <c r="K11" i="15"/>
  <c r="K15" i="15"/>
  <c r="K19" i="15"/>
  <c r="K23" i="15"/>
  <c r="K27" i="15"/>
  <c r="K31" i="15"/>
  <c r="L23" i="15"/>
  <c r="L27" i="15"/>
  <c r="L31" i="15"/>
  <c r="L6" i="15"/>
  <c r="L10" i="15"/>
  <c r="L7" i="15"/>
  <c r="K20" i="15"/>
  <c r="K24" i="15"/>
  <c r="K28" i="15"/>
  <c r="K32" i="15"/>
  <c r="L3" i="15"/>
  <c r="L11" i="15"/>
  <c r="L15" i="15"/>
  <c r="L19" i="15"/>
  <c r="K4" i="15"/>
  <c r="K8" i="15"/>
  <c r="K12" i="15"/>
  <c r="K16" i="15"/>
  <c r="L4" i="15"/>
  <c r="L8" i="15"/>
  <c r="L12" i="15"/>
  <c r="L16" i="15"/>
  <c r="L20" i="15"/>
  <c r="L24" i="15"/>
  <c r="L28" i="15"/>
  <c r="K5" i="15"/>
  <c r="K9" i="15"/>
  <c r="K13" i="15"/>
  <c r="K17" i="15"/>
  <c r="K21" i="15"/>
  <c r="K25" i="15"/>
  <c r="J14" i="14"/>
  <c r="J6" i="14"/>
  <c r="J10" i="14"/>
  <c r="K14" i="14"/>
  <c r="L6" i="14"/>
  <c r="L10" i="14"/>
  <c r="J11" i="14"/>
  <c r="L14" i="14"/>
  <c r="J15" i="14"/>
  <c r="K3" i="14"/>
  <c r="M3" i="14" s="1"/>
  <c r="K7" i="14"/>
  <c r="K11" i="14"/>
  <c r="K15" i="14"/>
  <c r="J7" i="14"/>
  <c r="L3" i="14"/>
  <c r="J4" i="14"/>
  <c r="L7" i="14"/>
  <c r="J8" i="14"/>
  <c r="L11" i="14"/>
  <c r="J12" i="14"/>
  <c r="L15" i="14"/>
  <c r="J16" i="14"/>
  <c r="L5" i="14"/>
  <c r="L9" i="14"/>
  <c r="L13" i="14"/>
  <c r="L17" i="14"/>
  <c r="K6" i="14"/>
  <c r="M6" i="14" s="1"/>
  <c r="K10" i="14"/>
  <c r="M10" i="14" s="1"/>
  <c r="J3" i="14"/>
  <c r="K4" i="14"/>
  <c r="K8" i="14"/>
  <c r="M8" i="14" s="1"/>
  <c r="K16" i="14"/>
  <c r="L4" i="14"/>
  <c r="J5" i="14"/>
  <c r="L8" i="14"/>
  <c r="J9" i="14"/>
  <c r="L12" i="14"/>
  <c r="J13" i="14"/>
  <c r="L16" i="14"/>
  <c r="J17" i="14"/>
  <c r="K12" i="14"/>
  <c r="M12" i="14" s="1"/>
  <c r="K5" i="14"/>
  <c r="K9" i="14"/>
  <c r="K13" i="14"/>
  <c r="K17" i="14"/>
  <c r="J5" i="13"/>
  <c r="J6" i="13"/>
  <c r="J12" i="13"/>
  <c r="J4" i="13"/>
  <c r="J15" i="13"/>
  <c r="J7" i="13"/>
  <c r="J3" i="13"/>
  <c r="J18" i="13"/>
  <c r="L9" i="13"/>
  <c r="L17" i="13"/>
  <c r="K6" i="13"/>
  <c r="M6" i="13" s="1"/>
  <c r="K10" i="13"/>
  <c r="K14" i="13"/>
  <c r="K18" i="13"/>
  <c r="L8" i="13"/>
  <c r="K13" i="13"/>
  <c r="L6" i="13"/>
  <c r="L14" i="13"/>
  <c r="K7" i="13"/>
  <c r="M7" i="13" s="1"/>
  <c r="K11" i="13"/>
  <c r="K15" i="13"/>
  <c r="K19" i="13"/>
  <c r="L5" i="13"/>
  <c r="K3" i="13"/>
  <c r="L3" i="13"/>
  <c r="L7" i="13"/>
  <c r="L11" i="13"/>
  <c r="L15" i="13"/>
  <c r="L19" i="13"/>
  <c r="L12" i="13"/>
  <c r="L13" i="13"/>
  <c r="L10" i="13"/>
  <c r="L18" i="13"/>
  <c r="K4" i="13"/>
  <c r="M4" i="13" s="1"/>
  <c r="K8" i="13"/>
  <c r="K12" i="13"/>
  <c r="K16" i="13"/>
  <c r="K20" i="13"/>
  <c r="L20" i="13"/>
  <c r="K5" i="13"/>
  <c r="M5" i="13" s="1"/>
  <c r="K9" i="13"/>
  <c r="K17" i="13"/>
  <c r="I3" i="12"/>
  <c r="I11" i="12"/>
  <c r="I19" i="12"/>
  <c r="K29" i="12"/>
  <c r="I10" i="12"/>
  <c r="I18" i="12"/>
  <c r="I26" i="12"/>
  <c r="L10" i="12"/>
  <c r="I7" i="12"/>
  <c r="I15" i="12"/>
  <c r="I4" i="12"/>
  <c r="J14" i="12" s="1"/>
  <c r="I12" i="12"/>
  <c r="I20" i="12"/>
  <c r="I23" i="12"/>
  <c r="I28" i="12"/>
  <c r="I31" i="12"/>
  <c r="L25" i="12"/>
  <c r="L29" i="12"/>
  <c r="K6" i="12"/>
  <c r="K10" i="12"/>
  <c r="K14" i="12"/>
  <c r="K18" i="12"/>
  <c r="K22" i="12"/>
  <c r="K26" i="12"/>
  <c r="K30" i="12"/>
  <c r="L13" i="12"/>
  <c r="L17" i="12"/>
  <c r="L14" i="12"/>
  <c r="L26" i="12"/>
  <c r="L30" i="12"/>
  <c r="K3" i="12"/>
  <c r="K7" i="12"/>
  <c r="K11" i="12"/>
  <c r="K15" i="12"/>
  <c r="K19" i="12"/>
  <c r="K23" i="12"/>
  <c r="K27" i="12"/>
  <c r="K31" i="12"/>
  <c r="L18" i="12"/>
  <c r="L22" i="12"/>
  <c r="L3" i="12"/>
  <c r="L7" i="12"/>
  <c r="L11" i="12"/>
  <c r="L15" i="12"/>
  <c r="L19" i="12"/>
  <c r="L23" i="12"/>
  <c r="L27" i="12"/>
  <c r="L31" i="12"/>
  <c r="L5" i="12"/>
  <c r="K4" i="12"/>
  <c r="K8" i="12"/>
  <c r="K12" i="12"/>
  <c r="K16" i="12"/>
  <c r="K20" i="12"/>
  <c r="K24" i="12"/>
  <c r="K28" i="12"/>
  <c r="K32" i="12"/>
  <c r="L6" i="12"/>
  <c r="L4" i="12"/>
  <c r="L8" i="12"/>
  <c r="L12" i="12"/>
  <c r="L16" i="12"/>
  <c r="L20" i="12"/>
  <c r="L24" i="12"/>
  <c r="L28" i="12"/>
  <c r="L32" i="12"/>
  <c r="L9" i="12"/>
  <c r="L21" i="12"/>
  <c r="K5" i="12"/>
  <c r="K9" i="12"/>
  <c r="K13" i="12"/>
  <c r="K17" i="12"/>
  <c r="K21" i="12"/>
  <c r="K25" i="12"/>
  <c r="H32" i="11"/>
  <c r="G32" i="11"/>
  <c r="F32" i="11"/>
  <c r="I32" i="11" s="1"/>
  <c r="E32" i="11"/>
  <c r="D32" i="11"/>
  <c r="H31" i="11"/>
  <c r="G31" i="11"/>
  <c r="F31" i="11"/>
  <c r="E31" i="11"/>
  <c r="D31" i="11"/>
  <c r="H30" i="11"/>
  <c r="G30" i="11"/>
  <c r="F30" i="11"/>
  <c r="E30" i="11"/>
  <c r="D30" i="11"/>
  <c r="I30" i="11" s="1"/>
  <c r="H29" i="11"/>
  <c r="G29" i="11"/>
  <c r="F29" i="11"/>
  <c r="E29" i="11"/>
  <c r="D29" i="11"/>
  <c r="H28" i="11"/>
  <c r="G28" i="11"/>
  <c r="F28" i="11"/>
  <c r="E28" i="11"/>
  <c r="D28" i="11"/>
  <c r="I28" i="11" s="1"/>
  <c r="H27" i="11"/>
  <c r="G27" i="11"/>
  <c r="F27" i="11"/>
  <c r="E27" i="11"/>
  <c r="D27" i="11"/>
  <c r="I27" i="11" s="1"/>
  <c r="H26" i="11"/>
  <c r="G26" i="11"/>
  <c r="F26" i="11"/>
  <c r="E26" i="11"/>
  <c r="D26" i="11"/>
  <c r="H25" i="11"/>
  <c r="G25" i="11"/>
  <c r="F25" i="11"/>
  <c r="E25" i="11"/>
  <c r="D25" i="11"/>
  <c r="I24" i="11"/>
  <c r="H24" i="11"/>
  <c r="G24" i="11"/>
  <c r="F24" i="11"/>
  <c r="E24" i="11"/>
  <c r="D24" i="11"/>
  <c r="H23" i="11"/>
  <c r="G23" i="11"/>
  <c r="F23" i="11"/>
  <c r="E23" i="11"/>
  <c r="D23" i="11"/>
  <c r="H22" i="11"/>
  <c r="G22" i="11"/>
  <c r="F22" i="11"/>
  <c r="E22" i="11"/>
  <c r="D22" i="11"/>
  <c r="H21" i="11"/>
  <c r="G21" i="11"/>
  <c r="F21" i="11"/>
  <c r="E21" i="11"/>
  <c r="D21" i="11"/>
  <c r="H20" i="11"/>
  <c r="G20" i="11"/>
  <c r="F20" i="11"/>
  <c r="E20" i="11"/>
  <c r="I20" i="11" s="1"/>
  <c r="D20" i="11"/>
  <c r="H19" i="11"/>
  <c r="G19" i="11"/>
  <c r="F19" i="11"/>
  <c r="E19" i="11"/>
  <c r="D19" i="11"/>
  <c r="H18" i="11"/>
  <c r="G18" i="11"/>
  <c r="F18" i="11"/>
  <c r="E18" i="11"/>
  <c r="D18" i="11"/>
  <c r="H17" i="11"/>
  <c r="G17" i="11"/>
  <c r="F17" i="11"/>
  <c r="E17" i="11"/>
  <c r="D17" i="11"/>
  <c r="H16" i="11"/>
  <c r="G16" i="11"/>
  <c r="F16" i="11"/>
  <c r="E16" i="11"/>
  <c r="D16" i="11"/>
  <c r="H15" i="11"/>
  <c r="G15" i="11"/>
  <c r="F15" i="11"/>
  <c r="E15" i="11"/>
  <c r="D15" i="11"/>
  <c r="H14" i="11"/>
  <c r="G14" i="11"/>
  <c r="F14" i="11"/>
  <c r="E14" i="11"/>
  <c r="D14" i="11"/>
  <c r="H13" i="11"/>
  <c r="G13" i="11"/>
  <c r="F13" i="11"/>
  <c r="E13" i="11"/>
  <c r="D13" i="11"/>
  <c r="I13" i="11" s="1"/>
  <c r="I12" i="11"/>
  <c r="H12" i="11"/>
  <c r="G12" i="11"/>
  <c r="F12" i="11"/>
  <c r="E12" i="11"/>
  <c r="D12" i="11"/>
  <c r="H11" i="11"/>
  <c r="G11" i="11"/>
  <c r="F11" i="11"/>
  <c r="E11" i="11"/>
  <c r="D11" i="11"/>
  <c r="H10" i="11"/>
  <c r="G10" i="11"/>
  <c r="F10" i="11"/>
  <c r="E10" i="11"/>
  <c r="D10" i="11"/>
  <c r="I10" i="11" s="1"/>
  <c r="H9" i="11"/>
  <c r="G9" i="11"/>
  <c r="F9" i="11"/>
  <c r="E9" i="11"/>
  <c r="D9" i="11"/>
  <c r="H8" i="11"/>
  <c r="G8" i="11"/>
  <c r="F8" i="11"/>
  <c r="E8" i="11"/>
  <c r="D8" i="11"/>
  <c r="H7" i="11"/>
  <c r="G7" i="11"/>
  <c r="F7" i="11"/>
  <c r="E7" i="11"/>
  <c r="D7" i="11"/>
  <c r="I7" i="11" s="1"/>
  <c r="H6" i="11"/>
  <c r="G6" i="11"/>
  <c r="F6" i="11"/>
  <c r="E6" i="11"/>
  <c r="D6" i="11"/>
  <c r="H5" i="11"/>
  <c r="G5" i="11"/>
  <c r="F5" i="11"/>
  <c r="E5" i="11"/>
  <c r="D5" i="11"/>
  <c r="H4" i="11"/>
  <c r="G4" i="11"/>
  <c r="F4" i="11"/>
  <c r="I4" i="11" s="1"/>
  <c r="E4" i="11"/>
  <c r="D4" i="11"/>
  <c r="K3" i="11"/>
  <c r="H3" i="11"/>
  <c r="G3" i="11"/>
  <c r="F3" i="11"/>
  <c r="E3" i="11"/>
  <c r="D3" i="11"/>
  <c r="J18" i="6"/>
  <c r="I18" i="6"/>
  <c r="I17" i="6"/>
  <c r="J17" i="6"/>
  <c r="I16" i="6"/>
  <c r="J16" i="6"/>
  <c r="I15" i="6"/>
  <c r="J15" i="6"/>
  <c r="I14" i="6"/>
  <c r="J14" i="6"/>
  <c r="I13" i="6"/>
  <c r="J13" i="6"/>
  <c r="I12" i="6"/>
  <c r="J12" i="6"/>
  <c r="M31" i="14" l="1"/>
  <c r="J28" i="14"/>
  <c r="M29" i="14"/>
  <c r="J33" i="14"/>
  <c r="M33" i="14" s="1"/>
  <c r="J32" i="14"/>
  <c r="M19" i="18"/>
  <c r="J26" i="18"/>
  <c r="M26" i="18" s="1"/>
  <c r="J19" i="18"/>
  <c r="J24" i="18"/>
  <c r="J25" i="18"/>
  <c r="M10" i="18"/>
  <c r="J32" i="18"/>
  <c r="M32" i="18" s="1"/>
  <c r="M28" i="18"/>
  <c r="M21" i="18"/>
  <c r="J30" i="18"/>
  <c r="M30" i="18" s="1"/>
  <c r="J23" i="18"/>
  <c r="J28" i="18"/>
  <c r="J29" i="18"/>
  <c r="M20" i="18"/>
  <c r="M25" i="18"/>
  <c r="J5" i="18"/>
  <c r="M24" i="18"/>
  <c r="J31" i="18"/>
  <c r="M31" i="18" s="1"/>
  <c r="J11" i="18"/>
  <c r="T2" i="18" s="1"/>
  <c r="J9" i="18"/>
  <c r="M9" i="18" s="1"/>
  <c r="M12" i="18"/>
  <c r="J14" i="18"/>
  <c r="M14" i="18" s="1"/>
  <c r="J15" i="18"/>
  <c r="J12" i="18"/>
  <c r="J13" i="18"/>
  <c r="M13" i="18" s="1"/>
  <c r="M27" i="18"/>
  <c r="J18" i="18"/>
  <c r="M18" i="18" s="1"/>
  <c r="J27" i="18"/>
  <c r="J16" i="18"/>
  <c r="M16" i="18" s="1"/>
  <c r="J17" i="18"/>
  <c r="J22" i="18"/>
  <c r="M22" i="18" s="1"/>
  <c r="J21" i="17"/>
  <c r="J20" i="17"/>
  <c r="J23" i="17"/>
  <c r="M23" i="17" s="1"/>
  <c r="J22" i="17"/>
  <c r="J30" i="17"/>
  <c r="M30" i="17" s="1"/>
  <c r="J19" i="17"/>
  <c r="M15" i="17"/>
  <c r="M26" i="17"/>
  <c r="J29" i="17"/>
  <c r="J28" i="17"/>
  <c r="M28" i="17" s="1"/>
  <c r="M22" i="17"/>
  <c r="M21" i="17"/>
  <c r="M20" i="17"/>
  <c r="M18" i="17"/>
  <c r="M6" i="17"/>
  <c r="M27" i="17"/>
  <c r="M4" i="17"/>
  <c r="M32" i="17"/>
  <c r="M29" i="17"/>
  <c r="M25" i="17"/>
  <c r="M14" i="17"/>
  <c r="M24" i="17"/>
  <c r="J28" i="16"/>
  <c r="J18" i="16"/>
  <c r="Q2" i="16" s="1"/>
  <c r="M22" i="16"/>
  <c r="J22" i="16"/>
  <c r="J17" i="16"/>
  <c r="J26" i="16"/>
  <c r="J23" i="16"/>
  <c r="M23" i="16" s="1"/>
  <c r="J21" i="16"/>
  <c r="M21" i="16" s="1"/>
  <c r="J30" i="16"/>
  <c r="J27" i="16"/>
  <c r="J25" i="16"/>
  <c r="M25" i="16" s="1"/>
  <c r="J29" i="16"/>
  <c r="M29" i="16" s="1"/>
  <c r="J19" i="16"/>
  <c r="M19" i="16" s="1"/>
  <c r="M26" i="16"/>
  <c r="M8" i="16"/>
  <c r="M15" i="16"/>
  <c r="M14" i="16"/>
  <c r="M28" i="16"/>
  <c r="M7" i="16"/>
  <c r="M10" i="16"/>
  <c r="M24" i="16"/>
  <c r="M9" i="16"/>
  <c r="J18" i="15"/>
  <c r="J4" i="15"/>
  <c r="J12" i="15"/>
  <c r="M22" i="15"/>
  <c r="J22" i="15"/>
  <c r="J20" i="15"/>
  <c r="J5" i="15"/>
  <c r="J31" i="15"/>
  <c r="M12" i="15"/>
  <c r="M18" i="15"/>
  <c r="M8" i="15"/>
  <c r="M24" i="15"/>
  <c r="J30" i="15"/>
  <c r="J28" i="15"/>
  <c r="J13" i="15"/>
  <c r="M20" i="15"/>
  <c r="M10" i="15"/>
  <c r="J15" i="15"/>
  <c r="M15" i="15" s="1"/>
  <c r="J16" i="15"/>
  <c r="M16" i="15" s="1"/>
  <c r="J17" i="15"/>
  <c r="J6" i="15"/>
  <c r="M6" i="15" s="1"/>
  <c r="J19" i="15"/>
  <c r="M19" i="15" s="1"/>
  <c r="J7" i="15"/>
  <c r="M7" i="15" s="1"/>
  <c r="J21" i="15"/>
  <c r="M17" i="15"/>
  <c r="J10" i="15"/>
  <c r="J23" i="15"/>
  <c r="J11" i="15"/>
  <c r="M11" i="15" s="1"/>
  <c r="J25" i="15"/>
  <c r="M25" i="15" s="1"/>
  <c r="M13" i="15"/>
  <c r="J14" i="15"/>
  <c r="M14" i="15" s="1"/>
  <c r="J27" i="15"/>
  <c r="M27" i="15" s="1"/>
  <c r="J8" i="15"/>
  <c r="M31" i="15"/>
  <c r="J32" i="15"/>
  <c r="M32" i="15"/>
  <c r="M21" i="14"/>
  <c r="M24" i="14"/>
  <c r="M28" i="14"/>
  <c r="M32" i="14"/>
  <c r="M27" i="14"/>
  <c r="M17" i="14"/>
  <c r="M15" i="14"/>
  <c r="M13" i="14"/>
  <c r="M5" i="14"/>
  <c r="M14" i="14"/>
  <c r="M27" i="13"/>
  <c r="M26" i="13"/>
  <c r="M9" i="13"/>
  <c r="J19" i="13"/>
  <c r="M19" i="13" s="1"/>
  <c r="M12" i="13"/>
  <c r="J8" i="13"/>
  <c r="J10" i="13"/>
  <c r="J9" i="13"/>
  <c r="M8" i="13"/>
  <c r="J16" i="13"/>
  <c r="M16" i="13" s="1"/>
  <c r="J13" i="13"/>
  <c r="M13" i="13" s="1"/>
  <c r="J20" i="13"/>
  <c r="M20" i="13" s="1"/>
  <c r="M10" i="13"/>
  <c r="J14" i="13"/>
  <c r="M14" i="13" s="1"/>
  <c r="J11" i="13"/>
  <c r="M11" i="13" s="1"/>
  <c r="J5" i="12"/>
  <c r="J25" i="12"/>
  <c r="J16" i="12"/>
  <c r="M16" i="12" s="1"/>
  <c r="J19" i="12"/>
  <c r="M19" i="12" s="1"/>
  <c r="J21" i="12"/>
  <c r="M21" i="12" s="1"/>
  <c r="J20" i="12"/>
  <c r="M20" i="12" s="1"/>
  <c r="J9" i="12"/>
  <c r="M9" i="12" s="1"/>
  <c r="J15" i="12"/>
  <c r="M15" i="12" s="1"/>
  <c r="J24" i="12"/>
  <c r="M24" i="12" s="1"/>
  <c r="J31" i="12"/>
  <c r="M31" i="12" s="1"/>
  <c r="M25" i="12"/>
  <c r="J28" i="12"/>
  <c r="M28" i="12" s="1"/>
  <c r="J13" i="12"/>
  <c r="M13" i="12" s="1"/>
  <c r="J17" i="12"/>
  <c r="M17" i="12" s="1"/>
  <c r="J23" i="12"/>
  <c r="M23" i="12" s="1"/>
  <c r="M3" i="18"/>
  <c r="M8" i="18"/>
  <c r="M23" i="18"/>
  <c r="M4" i="18"/>
  <c r="M15" i="18"/>
  <c r="M17" i="18"/>
  <c r="M29" i="18"/>
  <c r="M17" i="17"/>
  <c r="M16" i="17"/>
  <c r="M31" i="17"/>
  <c r="M3" i="17"/>
  <c r="M13" i="17"/>
  <c r="M12" i="17"/>
  <c r="M9" i="17"/>
  <c r="M8" i="17"/>
  <c r="M19" i="17"/>
  <c r="M11" i="17"/>
  <c r="M20" i="16"/>
  <c r="M16" i="16"/>
  <c r="M5" i="16"/>
  <c r="M27" i="16"/>
  <c r="M30" i="16"/>
  <c r="M12" i="16"/>
  <c r="M4" i="16"/>
  <c r="M6" i="16"/>
  <c r="M4" i="15"/>
  <c r="M21" i="15"/>
  <c r="M23" i="15"/>
  <c r="M30" i="15"/>
  <c r="M9" i="15"/>
  <c r="M26" i="15"/>
  <c r="M5" i="15"/>
  <c r="M28" i="15"/>
  <c r="Q2" i="15"/>
  <c r="T2" i="14"/>
  <c r="Q2" i="14"/>
  <c r="M11" i="14"/>
  <c r="M4" i="14"/>
  <c r="M9" i="14"/>
  <c r="M7" i="14"/>
  <c r="M16" i="14"/>
  <c r="M18" i="13"/>
  <c r="M17" i="13"/>
  <c r="M3" i="13"/>
  <c r="M15" i="13"/>
  <c r="J22" i="12"/>
  <c r="M22" i="12" s="1"/>
  <c r="J3" i="12"/>
  <c r="M3" i="12" s="1"/>
  <c r="J32" i="12"/>
  <c r="M32" i="12" s="1"/>
  <c r="J29" i="12"/>
  <c r="M29" i="12" s="1"/>
  <c r="J26" i="12"/>
  <c r="M26" i="12" s="1"/>
  <c r="J4" i="12"/>
  <c r="J27" i="12"/>
  <c r="M27" i="12" s="1"/>
  <c r="J18" i="12"/>
  <c r="M18" i="12" s="1"/>
  <c r="J30" i="12"/>
  <c r="M30" i="12" s="1"/>
  <c r="J8" i="12"/>
  <c r="J6" i="12"/>
  <c r="J7" i="12"/>
  <c r="M7" i="12" s="1"/>
  <c r="M5" i="12"/>
  <c r="M14" i="12"/>
  <c r="J11" i="12"/>
  <c r="M11" i="12" s="1"/>
  <c r="J12" i="12"/>
  <c r="M12" i="12" s="1"/>
  <c r="J10" i="12"/>
  <c r="M10" i="12" s="1"/>
  <c r="M6" i="12"/>
  <c r="K19" i="6"/>
  <c r="K11" i="6"/>
  <c r="L11" i="6"/>
  <c r="L19" i="6"/>
  <c r="M11" i="6"/>
  <c r="M19" i="6"/>
  <c r="I16" i="11"/>
  <c r="I31" i="11"/>
  <c r="I8" i="11"/>
  <c r="J10" i="11" s="1"/>
  <c r="L18" i="11"/>
  <c r="K29" i="11"/>
  <c r="L32" i="11"/>
  <c r="K23" i="11"/>
  <c r="I9" i="11"/>
  <c r="I15" i="11"/>
  <c r="I18" i="11"/>
  <c r="I21" i="11"/>
  <c r="I3" i="11"/>
  <c r="I6" i="11"/>
  <c r="I23" i="11"/>
  <c r="I26" i="11"/>
  <c r="I29" i="11"/>
  <c r="I11" i="11"/>
  <c r="I14" i="11"/>
  <c r="I17" i="11"/>
  <c r="I5" i="11"/>
  <c r="I19" i="11"/>
  <c r="I22" i="11"/>
  <c r="I25" i="11"/>
  <c r="J5" i="11"/>
  <c r="J6" i="11"/>
  <c r="L13" i="11"/>
  <c r="L21" i="11"/>
  <c r="L25" i="11"/>
  <c r="L29" i="11"/>
  <c r="L14" i="11"/>
  <c r="L5" i="11"/>
  <c r="L9" i="11"/>
  <c r="L17" i="11"/>
  <c r="K6" i="11"/>
  <c r="K10" i="11"/>
  <c r="K14" i="11"/>
  <c r="K18" i="11"/>
  <c r="K22" i="11"/>
  <c r="K26" i="11"/>
  <c r="K30" i="11"/>
  <c r="K15" i="11"/>
  <c r="K19" i="11"/>
  <c r="K31" i="11"/>
  <c r="L3" i="11"/>
  <c r="L7" i="11"/>
  <c r="L11" i="11"/>
  <c r="L15" i="11"/>
  <c r="L19" i="11"/>
  <c r="L23" i="11"/>
  <c r="L27" i="11"/>
  <c r="L31" i="11"/>
  <c r="L22" i="11"/>
  <c r="L30" i="11"/>
  <c r="K11" i="11"/>
  <c r="K4" i="11"/>
  <c r="K8" i="11"/>
  <c r="K12" i="11"/>
  <c r="K16" i="11"/>
  <c r="K20" i="11"/>
  <c r="K24" i="11"/>
  <c r="K28" i="11"/>
  <c r="K32" i="11"/>
  <c r="L6" i="11"/>
  <c r="L26" i="11"/>
  <c r="K7" i="11"/>
  <c r="K27" i="11"/>
  <c r="L4" i="11"/>
  <c r="L8" i="11"/>
  <c r="L12" i="11"/>
  <c r="L16" i="11"/>
  <c r="L20" i="11"/>
  <c r="L24" i="11"/>
  <c r="L28" i="11"/>
  <c r="L10" i="11"/>
  <c r="K5" i="11"/>
  <c r="K9" i="11"/>
  <c r="K13" i="11"/>
  <c r="K17" i="11"/>
  <c r="K21" i="11"/>
  <c r="K25" i="11"/>
  <c r="H14" i="6"/>
  <c r="H18" i="6"/>
  <c r="H17" i="6"/>
  <c r="H16" i="6"/>
  <c r="H15" i="6"/>
  <c r="H13" i="6"/>
  <c r="H12" i="6"/>
  <c r="L14" i="6" l="1"/>
  <c r="K14" i="6"/>
  <c r="M14" i="6"/>
  <c r="Q2" i="18"/>
  <c r="L18" i="6"/>
  <c r="M18" i="6"/>
  <c r="K18" i="6"/>
  <c r="M5" i="18"/>
  <c r="M11" i="18"/>
  <c r="M17" i="6"/>
  <c r="K17" i="6"/>
  <c r="L17" i="6"/>
  <c r="Q2" i="17"/>
  <c r="T2" i="17"/>
  <c r="K16" i="6"/>
  <c r="M16" i="6"/>
  <c r="L16" i="6"/>
  <c r="M17" i="16"/>
  <c r="M18" i="16"/>
  <c r="T2" i="16"/>
  <c r="M15" i="6"/>
  <c r="L15" i="6"/>
  <c r="K15" i="6"/>
  <c r="T2" i="15"/>
  <c r="Q2" i="13"/>
  <c r="M13" i="6"/>
  <c r="L13" i="6"/>
  <c r="K13" i="6"/>
  <c r="T2" i="13"/>
  <c r="T2" i="12"/>
  <c r="Q2" i="12"/>
  <c r="M4" i="12"/>
  <c r="M8" i="12"/>
  <c r="M12" i="6"/>
  <c r="K12" i="6"/>
  <c r="L12" i="6"/>
  <c r="J20" i="11"/>
  <c r="J28" i="11"/>
  <c r="M28" i="11" s="1"/>
  <c r="M6" i="11"/>
  <c r="J24" i="11"/>
  <c r="J3" i="11"/>
  <c r="M3" i="11" s="1"/>
  <c r="J18" i="11"/>
  <c r="M18" i="11" s="1"/>
  <c r="J13" i="11"/>
  <c r="M13" i="11" s="1"/>
  <c r="J7" i="11"/>
  <c r="M7" i="11" s="1"/>
  <c r="J26" i="11"/>
  <c r="M26" i="11" s="1"/>
  <c r="J32" i="11"/>
  <c r="M32" i="11" s="1"/>
  <c r="J17" i="11"/>
  <c r="M17" i="11" s="1"/>
  <c r="J14" i="11"/>
  <c r="M14" i="11" s="1"/>
  <c r="J4" i="11"/>
  <c r="J19" i="11"/>
  <c r="M19" i="11" s="1"/>
  <c r="J21" i="11"/>
  <c r="M21" i="11" s="1"/>
  <c r="J9" i="11"/>
  <c r="M9" i="11" s="1"/>
  <c r="J22" i="11"/>
  <c r="M22" i="11" s="1"/>
  <c r="J8" i="11"/>
  <c r="M8" i="11" s="1"/>
  <c r="J27" i="11"/>
  <c r="M27" i="11" s="1"/>
  <c r="J25" i="11"/>
  <c r="M25" i="11" s="1"/>
  <c r="J30" i="11"/>
  <c r="M30" i="11" s="1"/>
  <c r="J12" i="11"/>
  <c r="M12" i="11" s="1"/>
  <c r="J23" i="11"/>
  <c r="M23" i="11" s="1"/>
  <c r="J29" i="11"/>
  <c r="M29" i="11" s="1"/>
  <c r="J11" i="11"/>
  <c r="M11" i="11" s="1"/>
  <c r="J16" i="11"/>
  <c r="M16" i="11" s="1"/>
  <c r="J31" i="11"/>
  <c r="M31" i="11" s="1"/>
  <c r="J15" i="11"/>
  <c r="M15" i="11" s="1"/>
  <c r="M24" i="11"/>
  <c r="M5" i="11"/>
  <c r="M20" i="11"/>
  <c r="M10" i="11"/>
  <c r="Q2" i="11" l="1"/>
  <c r="M4" i="11"/>
  <c r="T2" i="11"/>
  <c r="I32" i="10" l="1"/>
  <c r="H32" i="10"/>
  <c r="G32" i="10"/>
  <c r="F32" i="10"/>
  <c r="E32" i="10"/>
  <c r="D32" i="10"/>
  <c r="I31" i="10"/>
  <c r="H31" i="10"/>
  <c r="G31" i="10"/>
  <c r="F31" i="10"/>
  <c r="E31" i="10"/>
  <c r="D31" i="10"/>
  <c r="H30" i="10"/>
  <c r="G30" i="10"/>
  <c r="F30" i="10"/>
  <c r="E30" i="10"/>
  <c r="D30" i="10"/>
  <c r="I30" i="10" s="1"/>
  <c r="H29" i="10"/>
  <c r="G29" i="10"/>
  <c r="F29" i="10"/>
  <c r="E29" i="10"/>
  <c r="D29" i="10"/>
  <c r="I29" i="10" s="1"/>
  <c r="H28" i="10"/>
  <c r="G28" i="10"/>
  <c r="F28" i="10"/>
  <c r="I28" i="10" s="1"/>
  <c r="E28" i="10"/>
  <c r="D28" i="10"/>
  <c r="I27" i="10"/>
  <c r="H27" i="10"/>
  <c r="G27" i="10"/>
  <c r="F27" i="10"/>
  <c r="E27" i="10"/>
  <c r="D27" i="10"/>
  <c r="H26" i="10"/>
  <c r="G26" i="10"/>
  <c r="F26" i="10"/>
  <c r="E26" i="10"/>
  <c r="D26" i="10"/>
  <c r="H25" i="10"/>
  <c r="G25" i="10"/>
  <c r="F25" i="10"/>
  <c r="E25" i="10"/>
  <c r="D25" i="10"/>
  <c r="I25" i="10" s="1"/>
  <c r="I24" i="10"/>
  <c r="H24" i="10"/>
  <c r="G24" i="10"/>
  <c r="F24" i="10"/>
  <c r="E24" i="10"/>
  <c r="D24" i="10"/>
  <c r="I23" i="10"/>
  <c r="H23" i="10"/>
  <c r="G23" i="10"/>
  <c r="F23" i="10"/>
  <c r="E23" i="10"/>
  <c r="D23" i="10"/>
  <c r="H22" i="10"/>
  <c r="G22" i="10"/>
  <c r="F22" i="10"/>
  <c r="E22" i="10"/>
  <c r="D22" i="10"/>
  <c r="I22" i="10" s="1"/>
  <c r="H21" i="10"/>
  <c r="G21" i="10"/>
  <c r="F21" i="10"/>
  <c r="E21" i="10"/>
  <c r="D21" i="10"/>
  <c r="I21" i="10" s="1"/>
  <c r="H20" i="10"/>
  <c r="G20" i="10"/>
  <c r="F20" i="10"/>
  <c r="I20" i="10" s="1"/>
  <c r="E20" i="10"/>
  <c r="D20" i="10"/>
  <c r="I19" i="10"/>
  <c r="H19" i="10"/>
  <c r="G19" i="10"/>
  <c r="F19" i="10"/>
  <c r="E19" i="10"/>
  <c r="D19" i="10"/>
  <c r="H18" i="10"/>
  <c r="G18" i="10"/>
  <c r="F18" i="10"/>
  <c r="E18" i="10"/>
  <c r="D18" i="10"/>
  <c r="H17" i="10"/>
  <c r="G17" i="10"/>
  <c r="F17" i="10"/>
  <c r="E17" i="10"/>
  <c r="D17" i="10"/>
  <c r="I17" i="10" s="1"/>
  <c r="I16" i="10"/>
  <c r="H16" i="10"/>
  <c r="G16" i="10"/>
  <c r="F16" i="10"/>
  <c r="E16" i="10"/>
  <c r="D16" i="10"/>
  <c r="I15" i="10"/>
  <c r="H15" i="10"/>
  <c r="G15" i="10"/>
  <c r="F15" i="10"/>
  <c r="E15" i="10"/>
  <c r="D15" i="10"/>
  <c r="H14" i="10"/>
  <c r="G14" i="10"/>
  <c r="F14" i="10"/>
  <c r="E14" i="10"/>
  <c r="D14" i="10"/>
  <c r="I14" i="10" s="1"/>
  <c r="H13" i="10"/>
  <c r="G13" i="10"/>
  <c r="F13" i="10"/>
  <c r="E13" i="10"/>
  <c r="D13" i="10"/>
  <c r="I13" i="10" s="1"/>
  <c r="H12" i="10"/>
  <c r="G12" i="10"/>
  <c r="F12" i="10"/>
  <c r="I12" i="10" s="1"/>
  <c r="E12" i="10"/>
  <c r="D12" i="10"/>
  <c r="I11" i="10"/>
  <c r="H11" i="10"/>
  <c r="G11" i="10"/>
  <c r="F11" i="10"/>
  <c r="E11" i="10"/>
  <c r="D11" i="10"/>
  <c r="H10" i="10"/>
  <c r="G10" i="10"/>
  <c r="F10" i="10"/>
  <c r="E10" i="10"/>
  <c r="D10" i="10"/>
  <c r="H9" i="10"/>
  <c r="G9" i="10"/>
  <c r="F9" i="10"/>
  <c r="E9" i="10"/>
  <c r="D9" i="10"/>
  <c r="I9" i="10" s="1"/>
  <c r="I8" i="10"/>
  <c r="H8" i="10"/>
  <c r="G8" i="10"/>
  <c r="F8" i="10"/>
  <c r="E8" i="10"/>
  <c r="D8" i="10"/>
  <c r="I7" i="10"/>
  <c r="H7" i="10"/>
  <c r="G7" i="10"/>
  <c r="F7" i="10"/>
  <c r="E7" i="10"/>
  <c r="D7" i="10"/>
  <c r="H6" i="10"/>
  <c r="G6" i="10"/>
  <c r="F6" i="10"/>
  <c r="E6" i="10"/>
  <c r="D6" i="10"/>
  <c r="I6" i="10" s="1"/>
  <c r="H5" i="10"/>
  <c r="G5" i="10"/>
  <c r="K27" i="10" s="1"/>
  <c r="F5" i="10"/>
  <c r="E5" i="10"/>
  <c r="D5" i="10"/>
  <c r="I5" i="10" s="1"/>
  <c r="H4" i="10"/>
  <c r="G4" i="10"/>
  <c r="F4" i="10"/>
  <c r="I4" i="10" s="1"/>
  <c r="E4" i="10"/>
  <c r="D4" i="10"/>
  <c r="H3" i="10"/>
  <c r="L30" i="10" s="1"/>
  <c r="G3" i="10"/>
  <c r="F3" i="10"/>
  <c r="E3" i="10"/>
  <c r="D3" i="10"/>
  <c r="H33" i="9"/>
  <c r="G33" i="9"/>
  <c r="F33" i="9"/>
  <c r="E33" i="9"/>
  <c r="D33" i="9"/>
  <c r="I33" i="9" s="1"/>
  <c r="H32" i="9"/>
  <c r="G32" i="9"/>
  <c r="F32" i="9"/>
  <c r="I32" i="9" s="1"/>
  <c r="E32" i="9"/>
  <c r="D32" i="9"/>
  <c r="K31" i="9"/>
  <c r="H31" i="9"/>
  <c r="G31" i="9"/>
  <c r="F31" i="9"/>
  <c r="E31" i="9"/>
  <c r="D31" i="9"/>
  <c r="I31" i="9" s="1"/>
  <c r="H30" i="9"/>
  <c r="G30" i="9"/>
  <c r="F30" i="9"/>
  <c r="E30" i="9"/>
  <c r="D30" i="9"/>
  <c r="I30" i="9" s="1"/>
  <c r="H29" i="9"/>
  <c r="G29" i="9"/>
  <c r="F29" i="9"/>
  <c r="E29" i="9"/>
  <c r="D29" i="9"/>
  <c r="I29" i="9" s="1"/>
  <c r="H28" i="9"/>
  <c r="G28" i="9"/>
  <c r="F28" i="9"/>
  <c r="I28" i="9" s="1"/>
  <c r="E28" i="9"/>
  <c r="D28" i="9"/>
  <c r="K27" i="9"/>
  <c r="I27" i="9"/>
  <c r="H27" i="9"/>
  <c r="G27" i="9"/>
  <c r="F27" i="9"/>
  <c r="E27" i="9"/>
  <c r="D27" i="9"/>
  <c r="H26" i="9"/>
  <c r="G26" i="9"/>
  <c r="F26" i="9"/>
  <c r="E26" i="9"/>
  <c r="D26" i="9"/>
  <c r="I26" i="9" s="1"/>
  <c r="H25" i="9"/>
  <c r="G25" i="9"/>
  <c r="F25" i="9"/>
  <c r="E25" i="9"/>
  <c r="D25" i="9"/>
  <c r="H24" i="9"/>
  <c r="G24" i="9"/>
  <c r="F24" i="9"/>
  <c r="I24" i="9" s="1"/>
  <c r="E24" i="9"/>
  <c r="D24" i="9"/>
  <c r="K23" i="9"/>
  <c r="I23" i="9"/>
  <c r="H23" i="9"/>
  <c r="G23" i="9"/>
  <c r="F23" i="9"/>
  <c r="E23" i="9"/>
  <c r="D23" i="9"/>
  <c r="H22" i="9"/>
  <c r="G22" i="9"/>
  <c r="F22" i="9"/>
  <c r="E22" i="9"/>
  <c r="D22" i="9"/>
  <c r="I22" i="9" s="1"/>
  <c r="H21" i="9"/>
  <c r="G21" i="9"/>
  <c r="F21" i="9"/>
  <c r="E21" i="9"/>
  <c r="D21" i="9"/>
  <c r="I21" i="9" s="1"/>
  <c r="H20" i="9"/>
  <c r="G20" i="9"/>
  <c r="F20" i="9"/>
  <c r="I20" i="9" s="1"/>
  <c r="E20" i="9"/>
  <c r="D20" i="9"/>
  <c r="K19" i="9"/>
  <c r="I19" i="9"/>
  <c r="H19" i="9"/>
  <c r="G19" i="9"/>
  <c r="F19" i="9"/>
  <c r="E19" i="9"/>
  <c r="D19" i="9"/>
  <c r="H18" i="9"/>
  <c r="G18" i="9"/>
  <c r="F18" i="9"/>
  <c r="E18" i="9"/>
  <c r="D18" i="9"/>
  <c r="I18" i="9" s="1"/>
  <c r="H17" i="9"/>
  <c r="G17" i="9"/>
  <c r="F17" i="9"/>
  <c r="E17" i="9"/>
  <c r="D17" i="9"/>
  <c r="H16" i="9"/>
  <c r="G16" i="9"/>
  <c r="F16" i="9"/>
  <c r="I16" i="9" s="1"/>
  <c r="E16" i="9"/>
  <c r="D16" i="9"/>
  <c r="K15" i="9"/>
  <c r="I15" i="9"/>
  <c r="H15" i="9"/>
  <c r="G15" i="9"/>
  <c r="F15" i="9"/>
  <c r="E15" i="9"/>
  <c r="D15" i="9"/>
  <c r="H14" i="9"/>
  <c r="G14" i="9"/>
  <c r="F14" i="9"/>
  <c r="E14" i="9"/>
  <c r="D14" i="9"/>
  <c r="I14" i="9" s="1"/>
  <c r="H13" i="9"/>
  <c r="G13" i="9"/>
  <c r="F13" i="9"/>
  <c r="E13" i="9"/>
  <c r="D13" i="9"/>
  <c r="I13" i="9" s="1"/>
  <c r="H12" i="9"/>
  <c r="G12" i="9"/>
  <c r="F12" i="9"/>
  <c r="I12" i="9" s="1"/>
  <c r="E12" i="9"/>
  <c r="D12" i="9"/>
  <c r="K11" i="9"/>
  <c r="I11" i="9"/>
  <c r="H11" i="9"/>
  <c r="G11" i="9"/>
  <c r="F11" i="9"/>
  <c r="E11" i="9"/>
  <c r="D11" i="9"/>
  <c r="H10" i="9"/>
  <c r="G10" i="9"/>
  <c r="F10" i="9"/>
  <c r="E10" i="9"/>
  <c r="D10" i="9"/>
  <c r="I10" i="9" s="1"/>
  <c r="H9" i="9"/>
  <c r="G9" i="9"/>
  <c r="F9" i="9"/>
  <c r="E9" i="9"/>
  <c r="D9" i="9"/>
  <c r="H8" i="9"/>
  <c r="G8" i="9"/>
  <c r="F8" i="9"/>
  <c r="I8" i="9" s="1"/>
  <c r="E8" i="9"/>
  <c r="D8" i="9"/>
  <c r="K7" i="9"/>
  <c r="I7" i="9"/>
  <c r="H7" i="9"/>
  <c r="G7" i="9"/>
  <c r="F7" i="9"/>
  <c r="E7" i="9"/>
  <c r="D7" i="9"/>
  <c r="H6" i="9"/>
  <c r="G6" i="9"/>
  <c r="F6" i="9"/>
  <c r="E6" i="9"/>
  <c r="D6" i="9"/>
  <c r="I6" i="9" s="1"/>
  <c r="H5" i="9"/>
  <c r="G5" i="9"/>
  <c r="F5" i="9"/>
  <c r="E5" i="9"/>
  <c r="D5" i="9"/>
  <c r="I5" i="9" s="1"/>
  <c r="H4" i="9"/>
  <c r="G4" i="9"/>
  <c r="F4" i="9"/>
  <c r="I4" i="9" s="1"/>
  <c r="E4" i="9"/>
  <c r="D4" i="9"/>
  <c r="K3" i="9"/>
  <c r="J3" i="9"/>
  <c r="I3" i="9"/>
  <c r="H3" i="9"/>
  <c r="L26" i="9" s="1"/>
  <c r="G3" i="9"/>
  <c r="K33" i="9" s="1"/>
  <c r="F3" i="9"/>
  <c r="E3" i="9"/>
  <c r="D3" i="9"/>
  <c r="L31" i="8"/>
  <c r="H31" i="8"/>
  <c r="G31" i="8"/>
  <c r="F31" i="8"/>
  <c r="E31" i="8"/>
  <c r="D31" i="8"/>
  <c r="H30" i="8"/>
  <c r="G30" i="8"/>
  <c r="F30" i="8"/>
  <c r="I30" i="8" s="1"/>
  <c r="E30" i="8"/>
  <c r="D30" i="8"/>
  <c r="I29" i="8"/>
  <c r="H29" i="8"/>
  <c r="G29" i="8"/>
  <c r="F29" i="8"/>
  <c r="E29" i="8"/>
  <c r="D29" i="8"/>
  <c r="H28" i="8"/>
  <c r="G28" i="8"/>
  <c r="F28" i="8"/>
  <c r="E28" i="8"/>
  <c r="D28" i="8"/>
  <c r="I28" i="8" s="1"/>
  <c r="H27" i="8"/>
  <c r="G27" i="8"/>
  <c r="F27" i="8"/>
  <c r="E27" i="8"/>
  <c r="D27" i="8"/>
  <c r="I27" i="8" s="1"/>
  <c r="I26" i="8"/>
  <c r="H26" i="8"/>
  <c r="G26" i="8"/>
  <c r="F26" i="8"/>
  <c r="E26" i="8"/>
  <c r="D26" i="8"/>
  <c r="I25" i="8"/>
  <c r="H25" i="8"/>
  <c r="G25" i="8"/>
  <c r="F25" i="8"/>
  <c r="E25" i="8"/>
  <c r="D25" i="8"/>
  <c r="L24" i="8"/>
  <c r="H24" i="8"/>
  <c r="G24" i="8"/>
  <c r="F24" i="8"/>
  <c r="E24" i="8"/>
  <c r="D24" i="8"/>
  <c r="I24" i="8" s="1"/>
  <c r="H23" i="8"/>
  <c r="G23" i="8"/>
  <c r="F23" i="8"/>
  <c r="E23" i="8"/>
  <c r="D23" i="8"/>
  <c r="H22" i="8"/>
  <c r="G22" i="8"/>
  <c r="F22" i="8"/>
  <c r="I22" i="8" s="1"/>
  <c r="E22" i="8"/>
  <c r="D22" i="8"/>
  <c r="I21" i="8"/>
  <c r="H21" i="8"/>
  <c r="G21" i="8"/>
  <c r="F21" i="8"/>
  <c r="E21" i="8"/>
  <c r="D21" i="8"/>
  <c r="H20" i="8"/>
  <c r="G20" i="8"/>
  <c r="F20" i="8"/>
  <c r="E20" i="8"/>
  <c r="D20" i="8"/>
  <c r="I20" i="8" s="1"/>
  <c r="H19" i="8"/>
  <c r="G19" i="8"/>
  <c r="F19" i="8"/>
  <c r="E19" i="8"/>
  <c r="D19" i="8"/>
  <c r="I19" i="8" s="1"/>
  <c r="H18" i="8"/>
  <c r="G18" i="8"/>
  <c r="F18" i="8"/>
  <c r="I18" i="8" s="1"/>
  <c r="E18" i="8"/>
  <c r="D18" i="8"/>
  <c r="I17" i="8"/>
  <c r="H17" i="8"/>
  <c r="G17" i="8"/>
  <c r="F17" i="8"/>
  <c r="E17" i="8"/>
  <c r="D17" i="8"/>
  <c r="L16" i="8"/>
  <c r="H16" i="8"/>
  <c r="G16" i="8"/>
  <c r="F16" i="8"/>
  <c r="E16" i="8"/>
  <c r="D16" i="8"/>
  <c r="I16" i="8" s="1"/>
  <c r="H15" i="8"/>
  <c r="G15" i="8"/>
  <c r="F15" i="8"/>
  <c r="E15" i="8"/>
  <c r="D15" i="8"/>
  <c r="H14" i="8"/>
  <c r="G14" i="8"/>
  <c r="F14" i="8"/>
  <c r="I14" i="8" s="1"/>
  <c r="E14" i="8"/>
  <c r="D14" i="8"/>
  <c r="I13" i="8"/>
  <c r="H13" i="8"/>
  <c r="G13" i="8"/>
  <c r="F13" i="8"/>
  <c r="E13" i="8"/>
  <c r="D13" i="8"/>
  <c r="H12" i="8"/>
  <c r="G12" i="8"/>
  <c r="F12" i="8"/>
  <c r="E12" i="8"/>
  <c r="D12" i="8"/>
  <c r="I12" i="8" s="1"/>
  <c r="H11" i="8"/>
  <c r="G11" i="8"/>
  <c r="F11" i="8"/>
  <c r="E11" i="8"/>
  <c r="D11" i="8"/>
  <c r="I11" i="8" s="1"/>
  <c r="H10" i="8"/>
  <c r="G10" i="8"/>
  <c r="F10" i="8"/>
  <c r="I10" i="8" s="1"/>
  <c r="E10" i="8"/>
  <c r="D10" i="8"/>
  <c r="I9" i="8"/>
  <c r="H9" i="8"/>
  <c r="L23" i="8" s="1"/>
  <c r="G9" i="8"/>
  <c r="F9" i="8"/>
  <c r="E9" i="8"/>
  <c r="D9" i="8"/>
  <c r="L8" i="8"/>
  <c r="H8" i="8"/>
  <c r="G8" i="8"/>
  <c r="F8" i="8"/>
  <c r="E8" i="8"/>
  <c r="D8" i="8"/>
  <c r="I8" i="8" s="1"/>
  <c r="L7" i="8"/>
  <c r="H7" i="8"/>
  <c r="G7" i="8"/>
  <c r="F7" i="8"/>
  <c r="E7" i="8"/>
  <c r="D7" i="8"/>
  <c r="H6" i="8"/>
  <c r="G6" i="8"/>
  <c r="F6" i="8"/>
  <c r="I6" i="8" s="1"/>
  <c r="E6" i="8"/>
  <c r="D6" i="8"/>
  <c r="I5" i="8"/>
  <c r="H5" i="8"/>
  <c r="L27" i="8" s="1"/>
  <c r="G5" i="8"/>
  <c r="F5" i="8"/>
  <c r="E5" i="8"/>
  <c r="D5" i="8"/>
  <c r="L4" i="8"/>
  <c r="H4" i="8"/>
  <c r="G4" i="8"/>
  <c r="F4" i="8"/>
  <c r="E4" i="8"/>
  <c r="I4" i="8" s="1"/>
  <c r="D4" i="8"/>
  <c r="L3" i="8"/>
  <c r="H3" i="8"/>
  <c r="G3" i="8"/>
  <c r="K3" i="8" s="1"/>
  <c r="F3" i="8"/>
  <c r="E3" i="8"/>
  <c r="D3" i="8"/>
  <c r="H33" i="7"/>
  <c r="G33" i="7"/>
  <c r="F33" i="7"/>
  <c r="I33" i="7" s="1"/>
  <c r="E33" i="7"/>
  <c r="D33" i="7"/>
  <c r="H32" i="7"/>
  <c r="G32" i="7"/>
  <c r="F32" i="7"/>
  <c r="E32" i="7"/>
  <c r="I32" i="7" s="1"/>
  <c r="D32" i="7"/>
  <c r="H31" i="7"/>
  <c r="G31" i="7"/>
  <c r="F31" i="7"/>
  <c r="E31" i="7"/>
  <c r="D31" i="7"/>
  <c r="H30" i="7"/>
  <c r="G30" i="7"/>
  <c r="F30" i="7"/>
  <c r="E30" i="7"/>
  <c r="I30" i="7" s="1"/>
  <c r="D30" i="7"/>
  <c r="H29" i="7"/>
  <c r="G29" i="7"/>
  <c r="F29" i="7"/>
  <c r="E29" i="7"/>
  <c r="D29" i="7"/>
  <c r="I29" i="7" s="1"/>
  <c r="H28" i="7"/>
  <c r="G28" i="7"/>
  <c r="F28" i="7"/>
  <c r="E28" i="7"/>
  <c r="I28" i="7" s="1"/>
  <c r="D28" i="7"/>
  <c r="H27" i="7"/>
  <c r="G27" i="7"/>
  <c r="F27" i="7"/>
  <c r="E27" i="7"/>
  <c r="D27" i="7"/>
  <c r="H26" i="7"/>
  <c r="G26" i="7"/>
  <c r="F26" i="7"/>
  <c r="E26" i="7"/>
  <c r="D26" i="7"/>
  <c r="I26" i="7" s="1"/>
  <c r="I25" i="7"/>
  <c r="H25" i="7"/>
  <c r="G25" i="7"/>
  <c r="F25" i="7"/>
  <c r="E25" i="7"/>
  <c r="D25" i="7"/>
  <c r="I24" i="7"/>
  <c r="H24" i="7"/>
  <c r="G24" i="7"/>
  <c r="F24" i="7"/>
  <c r="E24" i="7"/>
  <c r="D24" i="7"/>
  <c r="H23" i="7"/>
  <c r="G23" i="7"/>
  <c r="F23" i="7"/>
  <c r="E23" i="7"/>
  <c r="D23" i="7"/>
  <c r="I23" i="7" s="1"/>
  <c r="I22" i="7"/>
  <c r="H22" i="7"/>
  <c r="G22" i="7"/>
  <c r="F22" i="7"/>
  <c r="E22" i="7"/>
  <c r="D22" i="7"/>
  <c r="H21" i="7"/>
  <c r="G21" i="7"/>
  <c r="F21" i="7"/>
  <c r="E21" i="7"/>
  <c r="D21" i="7"/>
  <c r="I21" i="7" s="1"/>
  <c r="H20" i="7"/>
  <c r="G20" i="7"/>
  <c r="F20" i="7"/>
  <c r="E20" i="7"/>
  <c r="D20" i="7"/>
  <c r="I20" i="7" s="1"/>
  <c r="H19" i="7"/>
  <c r="G19" i="7"/>
  <c r="F19" i="7"/>
  <c r="E19" i="7"/>
  <c r="D19" i="7"/>
  <c r="H18" i="7"/>
  <c r="G18" i="7"/>
  <c r="F18" i="7"/>
  <c r="I18" i="7" s="1"/>
  <c r="E18" i="7"/>
  <c r="D18" i="7"/>
  <c r="I17" i="7"/>
  <c r="H17" i="7"/>
  <c r="G17" i="7"/>
  <c r="F17" i="7"/>
  <c r="E17" i="7"/>
  <c r="D17" i="7"/>
  <c r="I16" i="7"/>
  <c r="H16" i="7"/>
  <c r="G16" i="7"/>
  <c r="F16" i="7"/>
  <c r="E16" i="7"/>
  <c r="D16" i="7"/>
  <c r="H15" i="7"/>
  <c r="G15" i="7"/>
  <c r="F15" i="7"/>
  <c r="E15" i="7"/>
  <c r="D15" i="7"/>
  <c r="I15" i="7" s="1"/>
  <c r="H14" i="7"/>
  <c r="G14" i="7"/>
  <c r="F14" i="7"/>
  <c r="E14" i="7"/>
  <c r="I14" i="7" s="1"/>
  <c r="D14" i="7"/>
  <c r="H13" i="7"/>
  <c r="G13" i="7"/>
  <c r="F13" i="7"/>
  <c r="E13" i="7"/>
  <c r="D13" i="7"/>
  <c r="I13" i="7" s="1"/>
  <c r="H12" i="7"/>
  <c r="G12" i="7"/>
  <c r="F12" i="7"/>
  <c r="I12" i="7" s="1"/>
  <c r="E12" i="7"/>
  <c r="D12" i="7"/>
  <c r="H11" i="7"/>
  <c r="G11" i="7"/>
  <c r="F11" i="7"/>
  <c r="E11" i="7"/>
  <c r="D11" i="7"/>
  <c r="I11" i="7" s="1"/>
  <c r="H10" i="7"/>
  <c r="G10" i="7"/>
  <c r="F10" i="7"/>
  <c r="E10" i="7"/>
  <c r="D10" i="7"/>
  <c r="I10" i="7" s="1"/>
  <c r="H9" i="7"/>
  <c r="G9" i="7"/>
  <c r="F9" i="7"/>
  <c r="E9" i="7"/>
  <c r="D9" i="7"/>
  <c r="I9" i="7" s="1"/>
  <c r="H8" i="7"/>
  <c r="G8" i="7"/>
  <c r="F8" i="7"/>
  <c r="I8" i="7" s="1"/>
  <c r="E8" i="7"/>
  <c r="D8" i="7"/>
  <c r="H7" i="7"/>
  <c r="G7" i="7"/>
  <c r="F7" i="7"/>
  <c r="E7" i="7"/>
  <c r="D7" i="7"/>
  <c r="I7" i="7" s="1"/>
  <c r="H6" i="7"/>
  <c r="G6" i="7"/>
  <c r="F6" i="7"/>
  <c r="E6" i="7"/>
  <c r="D6" i="7"/>
  <c r="I6" i="7" s="1"/>
  <c r="H5" i="7"/>
  <c r="G5" i="7"/>
  <c r="F5" i="7"/>
  <c r="E5" i="7"/>
  <c r="D5" i="7"/>
  <c r="I5" i="7" s="1"/>
  <c r="H4" i="7"/>
  <c r="G4" i="7"/>
  <c r="F4" i="7"/>
  <c r="I4" i="7" s="1"/>
  <c r="E4" i="7"/>
  <c r="D4" i="7"/>
  <c r="H3" i="7"/>
  <c r="L26" i="7" s="1"/>
  <c r="G3" i="7"/>
  <c r="K16" i="7" s="1"/>
  <c r="F3" i="7"/>
  <c r="E3" i="7"/>
  <c r="D3" i="7"/>
  <c r="D4" i="5"/>
  <c r="E4" i="5"/>
  <c r="F4" i="5"/>
  <c r="G4" i="5"/>
  <c r="H4" i="5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I16" i="1" s="1"/>
  <c r="E16" i="1"/>
  <c r="F16" i="1"/>
  <c r="G16" i="1"/>
  <c r="H16" i="1"/>
  <c r="D17" i="1"/>
  <c r="E17" i="1"/>
  <c r="F17" i="1"/>
  <c r="G17" i="1"/>
  <c r="H17" i="1"/>
  <c r="D18" i="1"/>
  <c r="I18" i="1" s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I23" i="1" s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I26" i="1" s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" i="1"/>
  <c r="I3" i="1" s="1"/>
  <c r="E3" i="1"/>
  <c r="F3" i="1"/>
  <c r="G3" i="1"/>
  <c r="H3" i="1"/>
  <c r="D3" i="5"/>
  <c r="E3" i="5"/>
  <c r="F3" i="5"/>
  <c r="G3" i="5"/>
  <c r="H3" i="5"/>
  <c r="D3" i="4"/>
  <c r="E3" i="4"/>
  <c r="I3" i="4" s="1"/>
  <c r="F3" i="4"/>
  <c r="G3" i="4"/>
  <c r="K3" i="4" s="1"/>
  <c r="H3" i="4"/>
  <c r="D4" i="4"/>
  <c r="E4" i="4"/>
  <c r="F4" i="4"/>
  <c r="G4" i="4"/>
  <c r="H4" i="4"/>
  <c r="D5" i="4"/>
  <c r="E5" i="4"/>
  <c r="F5" i="4"/>
  <c r="G5" i="4"/>
  <c r="H5" i="4"/>
  <c r="D6" i="4"/>
  <c r="E6" i="4"/>
  <c r="F6" i="4"/>
  <c r="G6" i="4"/>
  <c r="H6" i="4"/>
  <c r="D7" i="4"/>
  <c r="E7" i="4"/>
  <c r="F7" i="4"/>
  <c r="G7" i="4"/>
  <c r="H7" i="4"/>
  <c r="D8" i="4"/>
  <c r="E8" i="4"/>
  <c r="F8" i="4"/>
  <c r="G8" i="4"/>
  <c r="H8" i="4"/>
  <c r="D9" i="4"/>
  <c r="E9" i="4"/>
  <c r="F9" i="4"/>
  <c r="G9" i="4"/>
  <c r="H9" i="4"/>
  <c r="D10" i="4"/>
  <c r="E10" i="4"/>
  <c r="F10" i="4"/>
  <c r="G10" i="4"/>
  <c r="H10" i="4"/>
  <c r="D11" i="4"/>
  <c r="E11" i="4"/>
  <c r="F11" i="4"/>
  <c r="G11" i="4"/>
  <c r="H11" i="4"/>
  <c r="D12" i="4"/>
  <c r="E12" i="4"/>
  <c r="F12" i="4"/>
  <c r="G12" i="4"/>
  <c r="H12" i="4"/>
  <c r="D13" i="4"/>
  <c r="E13" i="4"/>
  <c r="F13" i="4"/>
  <c r="G13" i="4"/>
  <c r="H13" i="4"/>
  <c r="D14" i="4"/>
  <c r="E14" i="4"/>
  <c r="F14" i="4"/>
  <c r="G14" i="4"/>
  <c r="H14" i="4"/>
  <c r="D15" i="4"/>
  <c r="E15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I32" i="4" s="1"/>
  <c r="G32" i="4"/>
  <c r="H32" i="4"/>
  <c r="I6" i="4"/>
  <c r="I30" i="4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I7" i="1"/>
  <c r="I14" i="4"/>
  <c r="E10" i="6"/>
  <c r="G10" i="6"/>
  <c r="F10" i="6"/>
  <c r="D10" i="6"/>
  <c r="C10" i="6"/>
  <c r="L14" i="10" l="1"/>
  <c r="L29" i="10"/>
  <c r="I3" i="10"/>
  <c r="J3" i="10" s="1"/>
  <c r="K3" i="10"/>
  <c r="L6" i="10"/>
  <c r="L22" i="10"/>
  <c r="K8" i="6"/>
  <c r="L8" i="6"/>
  <c r="M8" i="6"/>
  <c r="K15" i="7"/>
  <c r="K3" i="7"/>
  <c r="K29" i="7"/>
  <c r="K4" i="7"/>
  <c r="K7" i="7"/>
  <c r="I3" i="7"/>
  <c r="K21" i="7"/>
  <c r="K23" i="7"/>
  <c r="L6" i="7"/>
  <c r="I15" i="4"/>
  <c r="I8" i="4"/>
  <c r="I27" i="1"/>
  <c r="I11" i="1"/>
  <c r="I5" i="1"/>
  <c r="I26" i="4"/>
  <c r="I30" i="1"/>
  <c r="I25" i="1"/>
  <c r="I14" i="1"/>
  <c r="I6" i="1"/>
  <c r="I28" i="5"/>
  <c r="I27" i="4"/>
  <c r="I19" i="4"/>
  <c r="I16" i="4"/>
  <c r="I24" i="4"/>
  <c r="I18" i="4"/>
  <c r="I22" i="4"/>
  <c r="I4" i="4"/>
  <c r="I21" i="4"/>
  <c r="I13" i="4"/>
  <c r="I7" i="4"/>
  <c r="I32" i="1"/>
  <c r="I29" i="1"/>
  <c r="I24" i="1"/>
  <c r="I8" i="1"/>
  <c r="I5" i="4"/>
  <c r="I19" i="1"/>
  <c r="I25" i="4"/>
  <c r="I20" i="4"/>
  <c r="I9" i="4"/>
  <c r="I23" i="5"/>
  <c r="I15" i="5"/>
  <c r="I31" i="4"/>
  <c r="I28" i="4"/>
  <c r="I12" i="4"/>
  <c r="I28" i="1"/>
  <c r="I12" i="1"/>
  <c r="I4" i="1"/>
  <c r="I26" i="5"/>
  <c r="I17" i="4"/>
  <c r="I20" i="1"/>
  <c r="I17" i="1"/>
  <c r="I9" i="1"/>
  <c r="I23" i="4"/>
  <c r="I31" i="1"/>
  <c r="I15" i="1"/>
  <c r="I13" i="1"/>
  <c r="I10" i="1"/>
  <c r="J7" i="9"/>
  <c r="J22" i="9"/>
  <c r="J6" i="9"/>
  <c r="J10" i="9"/>
  <c r="J30" i="7"/>
  <c r="J16" i="7"/>
  <c r="M16" i="7" s="1"/>
  <c r="J10" i="7"/>
  <c r="J6" i="7"/>
  <c r="J28" i="7"/>
  <c r="J15" i="7"/>
  <c r="M15" i="7" s="1"/>
  <c r="J14" i="7"/>
  <c r="J9" i="7"/>
  <c r="J5" i="7"/>
  <c r="J17" i="7"/>
  <c r="J11" i="7"/>
  <c r="J7" i="7"/>
  <c r="J27" i="7"/>
  <c r="J13" i="7"/>
  <c r="J3" i="7"/>
  <c r="J19" i="7"/>
  <c r="J18" i="7"/>
  <c r="J12" i="7"/>
  <c r="J8" i="7"/>
  <c r="J4" i="7"/>
  <c r="J24" i="7"/>
  <c r="J7" i="10"/>
  <c r="M4" i="7"/>
  <c r="M7" i="7"/>
  <c r="K29" i="10"/>
  <c r="L5" i="10"/>
  <c r="K7" i="10"/>
  <c r="L13" i="10"/>
  <c r="K15" i="10"/>
  <c r="L21" i="10"/>
  <c r="K23" i="10"/>
  <c r="K31" i="10"/>
  <c r="L21" i="7"/>
  <c r="L16" i="7"/>
  <c r="L15" i="8"/>
  <c r="K17" i="8"/>
  <c r="K25" i="8"/>
  <c r="L3" i="7"/>
  <c r="L7" i="7"/>
  <c r="L11" i="7"/>
  <c r="K17" i="7"/>
  <c r="M17" i="7" s="1"/>
  <c r="K24" i="7"/>
  <c r="L30" i="8"/>
  <c r="L10" i="9"/>
  <c r="L18" i="9"/>
  <c r="L32" i="10"/>
  <c r="L28" i="10"/>
  <c r="L24" i="10"/>
  <c r="L20" i="10"/>
  <c r="L16" i="10"/>
  <c r="L12" i="10"/>
  <c r="L8" i="10"/>
  <c r="L4" i="10"/>
  <c r="L31" i="10"/>
  <c r="L27" i="10"/>
  <c r="L23" i="10"/>
  <c r="L19" i="10"/>
  <c r="L15" i="10"/>
  <c r="L11" i="10"/>
  <c r="L7" i="10"/>
  <c r="L3" i="10"/>
  <c r="L10" i="7"/>
  <c r="L22" i="7"/>
  <c r="L32" i="9"/>
  <c r="L28" i="9"/>
  <c r="L24" i="9"/>
  <c r="L20" i="9"/>
  <c r="L16" i="9"/>
  <c r="L12" i="9"/>
  <c r="L8" i="9"/>
  <c r="L4" i="9"/>
  <c r="L31" i="9"/>
  <c r="L27" i="9"/>
  <c r="L23" i="9"/>
  <c r="L19" i="9"/>
  <c r="L15" i="9"/>
  <c r="L11" i="9"/>
  <c r="L7" i="9"/>
  <c r="L3" i="9"/>
  <c r="K11" i="7"/>
  <c r="L23" i="7"/>
  <c r="K8" i="7"/>
  <c r="K12" i="7"/>
  <c r="L17" i="7"/>
  <c r="L18" i="7"/>
  <c r="K19" i="7"/>
  <c r="L24" i="7"/>
  <c r="K31" i="7"/>
  <c r="M3" i="9"/>
  <c r="L9" i="9"/>
  <c r="L17" i="9"/>
  <c r="L25" i="9"/>
  <c r="L33" i="9"/>
  <c r="L19" i="7"/>
  <c r="K25" i="7"/>
  <c r="L31" i="7"/>
  <c r="L32" i="7"/>
  <c r="K33" i="7"/>
  <c r="I7" i="8"/>
  <c r="L12" i="8"/>
  <c r="I15" i="8"/>
  <c r="L20" i="8"/>
  <c r="I23" i="8"/>
  <c r="L28" i="8"/>
  <c r="I31" i="8"/>
  <c r="L10" i="10"/>
  <c r="L18" i="10"/>
  <c r="L26" i="10"/>
  <c r="K31" i="8"/>
  <c r="K27" i="8"/>
  <c r="K23" i="8"/>
  <c r="K19" i="8"/>
  <c r="K15" i="8"/>
  <c r="K11" i="8"/>
  <c r="K7" i="8"/>
  <c r="K30" i="8"/>
  <c r="K26" i="8"/>
  <c r="K22" i="8"/>
  <c r="K18" i="8"/>
  <c r="K14" i="8"/>
  <c r="K10" i="8"/>
  <c r="K6" i="8"/>
  <c r="K28" i="8"/>
  <c r="K24" i="8"/>
  <c r="K20" i="8"/>
  <c r="K16" i="8"/>
  <c r="K12" i="8"/>
  <c r="K8" i="8"/>
  <c r="K4" i="8"/>
  <c r="K9" i="8"/>
  <c r="L4" i="7"/>
  <c r="L8" i="7"/>
  <c r="L12" i="7"/>
  <c r="K30" i="7"/>
  <c r="K26" i="7"/>
  <c r="K22" i="7"/>
  <c r="K18" i="7"/>
  <c r="M18" i="7" s="1"/>
  <c r="K14" i="7"/>
  <c r="K32" i="7"/>
  <c r="K28" i="7"/>
  <c r="K5" i="7"/>
  <c r="M5" i="7" s="1"/>
  <c r="K9" i="7"/>
  <c r="M9" i="7" s="1"/>
  <c r="K13" i="7"/>
  <c r="M13" i="7" s="1"/>
  <c r="I19" i="7"/>
  <c r="J23" i="7" s="1"/>
  <c r="M23" i="7" s="1"/>
  <c r="K20" i="7"/>
  <c r="L25" i="7"/>
  <c r="K27" i="7"/>
  <c r="M27" i="7" s="1"/>
  <c r="K5" i="8"/>
  <c r="L11" i="8"/>
  <c r="K13" i="8"/>
  <c r="L19" i="8"/>
  <c r="K21" i="8"/>
  <c r="K29" i="8"/>
  <c r="L9" i="10"/>
  <c r="K11" i="10"/>
  <c r="L17" i="10"/>
  <c r="K19" i="10"/>
  <c r="L25" i="10"/>
  <c r="I10" i="10"/>
  <c r="J27" i="10" s="1"/>
  <c r="M27" i="10" s="1"/>
  <c r="I18" i="10"/>
  <c r="I26" i="10"/>
  <c r="L30" i="7"/>
  <c r="L33" i="7"/>
  <c r="L29" i="7"/>
  <c r="L5" i="7"/>
  <c r="L9" i="7"/>
  <c r="L13" i="7"/>
  <c r="L14" i="7"/>
  <c r="L20" i="7"/>
  <c r="L27" i="7"/>
  <c r="L28" i="7"/>
  <c r="I31" i="7"/>
  <c r="J32" i="7" s="1"/>
  <c r="I3" i="8"/>
  <c r="L6" i="9"/>
  <c r="I9" i="9"/>
  <c r="J31" i="9" s="1"/>
  <c r="L14" i="9"/>
  <c r="I17" i="9"/>
  <c r="J28" i="9" s="1"/>
  <c r="L22" i="9"/>
  <c r="I25" i="9"/>
  <c r="L30" i="9"/>
  <c r="K6" i="7"/>
  <c r="K10" i="7"/>
  <c r="L15" i="7"/>
  <c r="I27" i="7"/>
  <c r="L5" i="9"/>
  <c r="M7" i="9"/>
  <c r="L13" i="9"/>
  <c r="L21" i="9"/>
  <c r="L29" i="9"/>
  <c r="K6" i="9"/>
  <c r="M6" i="9" s="1"/>
  <c r="K10" i="9"/>
  <c r="K14" i="9"/>
  <c r="K18" i="9"/>
  <c r="K22" i="9"/>
  <c r="K26" i="9"/>
  <c r="K30" i="9"/>
  <c r="K6" i="10"/>
  <c r="K10" i="10"/>
  <c r="K14" i="10"/>
  <c r="K18" i="10"/>
  <c r="K22" i="10"/>
  <c r="K26" i="10"/>
  <c r="K30" i="10"/>
  <c r="L5" i="8"/>
  <c r="L9" i="8"/>
  <c r="L13" i="8"/>
  <c r="L17" i="8"/>
  <c r="L21" i="8"/>
  <c r="L25" i="8"/>
  <c r="L29" i="8"/>
  <c r="J4" i="9"/>
  <c r="J8" i="9"/>
  <c r="J12" i="9"/>
  <c r="J16" i="9"/>
  <c r="J24" i="9"/>
  <c r="J16" i="10"/>
  <c r="K4" i="9"/>
  <c r="M4" i="9" s="1"/>
  <c r="K8" i="9"/>
  <c r="M8" i="9" s="1"/>
  <c r="K12" i="9"/>
  <c r="M12" i="9" s="1"/>
  <c r="K16" i="9"/>
  <c r="M16" i="9" s="1"/>
  <c r="K20" i="9"/>
  <c r="K24" i="9"/>
  <c r="M24" i="9" s="1"/>
  <c r="K28" i="9"/>
  <c r="K32" i="9"/>
  <c r="K4" i="10"/>
  <c r="K8" i="10"/>
  <c r="K12" i="10"/>
  <c r="K16" i="10"/>
  <c r="K20" i="10"/>
  <c r="K24" i="10"/>
  <c r="K28" i="10"/>
  <c r="K32" i="10"/>
  <c r="L6" i="8"/>
  <c r="L10" i="8"/>
  <c r="L14" i="8"/>
  <c r="L18" i="8"/>
  <c r="L22" i="8"/>
  <c r="L26" i="8"/>
  <c r="J5" i="9"/>
  <c r="J9" i="9"/>
  <c r="J13" i="9"/>
  <c r="J17" i="9"/>
  <c r="J21" i="9"/>
  <c r="J25" i="9"/>
  <c r="J13" i="10"/>
  <c r="K5" i="9"/>
  <c r="M5" i="9" s="1"/>
  <c r="K9" i="9"/>
  <c r="K13" i="9"/>
  <c r="M13" i="9" s="1"/>
  <c r="K17" i="9"/>
  <c r="K21" i="9"/>
  <c r="K25" i="9"/>
  <c r="K29" i="9"/>
  <c r="K5" i="10"/>
  <c r="K9" i="10"/>
  <c r="K13" i="10"/>
  <c r="K17" i="10"/>
  <c r="K21" i="10"/>
  <c r="K25" i="10"/>
  <c r="I29" i="4"/>
  <c r="I22" i="1"/>
  <c r="I21" i="1"/>
  <c r="I11" i="4"/>
  <c r="I10" i="4"/>
  <c r="I7" i="5"/>
  <c r="I6" i="5"/>
  <c r="I3" i="5"/>
  <c r="I22" i="5"/>
  <c r="I33" i="5"/>
  <c r="I14" i="5"/>
  <c r="I25" i="5"/>
  <c r="I11" i="5"/>
  <c r="I19" i="5"/>
  <c r="I27" i="5"/>
  <c r="I13" i="5"/>
  <c r="I21" i="5"/>
  <c r="I24" i="5"/>
  <c r="I32" i="5"/>
  <c r="I29" i="5"/>
  <c r="K28" i="5"/>
  <c r="K33" i="5"/>
  <c r="L33" i="5"/>
  <c r="I5" i="5"/>
  <c r="I4" i="5"/>
  <c r="I31" i="5"/>
  <c r="I8" i="5"/>
  <c r="I16" i="5"/>
  <c r="I30" i="5"/>
  <c r="L15" i="5"/>
  <c r="I10" i="5"/>
  <c r="I18" i="5"/>
  <c r="K29" i="5"/>
  <c r="I12" i="5"/>
  <c r="I20" i="5"/>
  <c r="L5" i="5"/>
  <c r="I9" i="5"/>
  <c r="I17" i="5"/>
  <c r="L13" i="5"/>
  <c r="K18" i="5"/>
  <c r="K26" i="5"/>
  <c r="L6" i="5"/>
  <c r="L10" i="5"/>
  <c r="L14" i="5"/>
  <c r="L18" i="5"/>
  <c r="L22" i="5"/>
  <c r="L26" i="5"/>
  <c r="L30" i="5"/>
  <c r="L21" i="5"/>
  <c r="L29" i="5"/>
  <c r="K6" i="5"/>
  <c r="K10" i="5"/>
  <c r="K14" i="5"/>
  <c r="K22" i="5"/>
  <c r="K30" i="5"/>
  <c r="K3" i="5"/>
  <c r="K7" i="5"/>
  <c r="K11" i="5"/>
  <c r="K15" i="5"/>
  <c r="K19" i="5"/>
  <c r="K23" i="5"/>
  <c r="K27" i="5"/>
  <c r="K31" i="5"/>
  <c r="L19" i="5"/>
  <c r="L23" i="5"/>
  <c r="L27" i="5"/>
  <c r="L31" i="5"/>
  <c r="L11" i="5"/>
  <c r="K32" i="5"/>
  <c r="L25" i="5"/>
  <c r="L7" i="5"/>
  <c r="K12" i="5"/>
  <c r="K20" i="5"/>
  <c r="L4" i="5"/>
  <c r="L8" i="5"/>
  <c r="L12" i="5"/>
  <c r="L16" i="5"/>
  <c r="L20" i="5"/>
  <c r="L24" i="5"/>
  <c r="L28" i="5"/>
  <c r="L32" i="5"/>
  <c r="L9" i="5"/>
  <c r="L17" i="5"/>
  <c r="L3" i="5"/>
  <c r="K4" i="5"/>
  <c r="K8" i="5"/>
  <c r="K16" i="5"/>
  <c r="K24" i="5"/>
  <c r="K5" i="5"/>
  <c r="K9" i="5"/>
  <c r="K13" i="5"/>
  <c r="K17" i="5"/>
  <c r="K21" i="5"/>
  <c r="K25" i="5"/>
  <c r="J3" i="4"/>
  <c r="K17" i="4"/>
  <c r="K6" i="4"/>
  <c r="L5" i="4"/>
  <c r="L28" i="4"/>
  <c r="K26" i="4"/>
  <c r="K4" i="4"/>
  <c r="L9" i="4"/>
  <c r="K5" i="4"/>
  <c r="L4" i="4"/>
  <c r="K21" i="4"/>
  <c r="L3" i="4"/>
  <c r="K28" i="4"/>
  <c r="L12" i="4"/>
  <c r="K13" i="4"/>
  <c r="L30" i="4"/>
  <c r="K31" i="4"/>
  <c r="L10" i="4"/>
  <c r="K11" i="4"/>
  <c r="L18" i="4"/>
  <c r="K19" i="4"/>
  <c r="K27" i="4"/>
  <c r="K29" i="4"/>
  <c r="L13" i="4"/>
  <c r="K14" i="4"/>
  <c r="L21" i="4"/>
  <c r="K22" i="4"/>
  <c r="L29" i="4"/>
  <c r="K30" i="4"/>
  <c r="L6" i="4"/>
  <c r="K7" i="4"/>
  <c r="L14" i="4"/>
  <c r="K15" i="4"/>
  <c r="L22" i="4"/>
  <c r="K23" i="4"/>
  <c r="L7" i="4"/>
  <c r="K8" i="4"/>
  <c r="L15" i="4"/>
  <c r="K16" i="4"/>
  <c r="L23" i="4"/>
  <c r="K24" i="4"/>
  <c r="L31" i="4"/>
  <c r="K32" i="4"/>
  <c r="L11" i="4"/>
  <c r="K12" i="4"/>
  <c r="L19" i="4"/>
  <c r="K20" i="4"/>
  <c r="L27" i="4"/>
  <c r="L32" i="4"/>
  <c r="L26" i="4"/>
  <c r="L20" i="4"/>
  <c r="L8" i="4"/>
  <c r="K9" i="4"/>
  <c r="L16" i="4"/>
  <c r="L24" i="4"/>
  <c r="K25" i="4"/>
  <c r="K10" i="4"/>
  <c r="L17" i="4"/>
  <c r="K18" i="4"/>
  <c r="L25" i="4"/>
  <c r="I33" i="1"/>
  <c r="K4" i="1"/>
  <c r="L7" i="1"/>
  <c r="K3" i="1"/>
  <c r="K23" i="1"/>
  <c r="K19" i="1"/>
  <c r="K27" i="1"/>
  <c r="K11" i="1"/>
  <c r="K31" i="1"/>
  <c r="K15" i="1"/>
  <c r="K7" i="1"/>
  <c r="L30" i="1"/>
  <c r="L26" i="1"/>
  <c r="L22" i="1"/>
  <c r="L18" i="1"/>
  <c r="L14" i="1"/>
  <c r="L10" i="1"/>
  <c r="L6" i="1"/>
  <c r="L3" i="1"/>
  <c r="K30" i="1"/>
  <c r="K26" i="1"/>
  <c r="K22" i="1"/>
  <c r="K18" i="1"/>
  <c r="K14" i="1"/>
  <c r="K10" i="1"/>
  <c r="K6" i="1"/>
  <c r="L33" i="1"/>
  <c r="L29" i="1"/>
  <c r="L25" i="1"/>
  <c r="L21" i="1"/>
  <c r="L17" i="1"/>
  <c r="L13" i="1"/>
  <c r="L9" i="1"/>
  <c r="L5" i="1"/>
  <c r="K33" i="1"/>
  <c r="K29" i="1"/>
  <c r="K25" i="1"/>
  <c r="K21" i="1"/>
  <c r="K17" i="1"/>
  <c r="K13" i="1"/>
  <c r="K9" i="1"/>
  <c r="K5" i="1"/>
  <c r="L32" i="1"/>
  <c r="L28" i="1"/>
  <c r="L24" i="1"/>
  <c r="L20" i="1"/>
  <c r="L16" i="1"/>
  <c r="L12" i="1"/>
  <c r="L8" i="1"/>
  <c r="L4" i="1"/>
  <c r="K32" i="1"/>
  <c r="K28" i="1"/>
  <c r="K24" i="1"/>
  <c r="K20" i="1"/>
  <c r="K16" i="1"/>
  <c r="K12" i="1"/>
  <c r="K8" i="1"/>
  <c r="L31" i="1"/>
  <c r="L27" i="1"/>
  <c r="L23" i="1"/>
  <c r="L19" i="1"/>
  <c r="L15" i="1"/>
  <c r="L11" i="1"/>
  <c r="I10" i="6"/>
  <c r="J10" i="6"/>
  <c r="M12" i="10" l="1"/>
  <c r="J25" i="10"/>
  <c r="J17" i="10"/>
  <c r="J24" i="10"/>
  <c r="J29" i="10"/>
  <c r="M29" i="10" s="1"/>
  <c r="J31" i="10"/>
  <c r="M31" i="10" s="1"/>
  <c r="J9" i="10"/>
  <c r="J10" i="10"/>
  <c r="M17" i="10"/>
  <c r="J5" i="10"/>
  <c r="J8" i="10"/>
  <c r="J28" i="10"/>
  <c r="M3" i="10"/>
  <c r="M7" i="10"/>
  <c r="J15" i="10"/>
  <c r="J12" i="10"/>
  <c r="M16" i="10"/>
  <c r="J4" i="10"/>
  <c r="J6" i="10"/>
  <c r="M9" i="10"/>
  <c r="M8" i="10"/>
  <c r="M10" i="10"/>
  <c r="J21" i="10"/>
  <c r="M31" i="9"/>
  <c r="M14" i="7"/>
  <c r="M12" i="7"/>
  <c r="M8" i="7"/>
  <c r="M3" i="7"/>
  <c r="J21" i="1"/>
  <c r="M21" i="1" s="1"/>
  <c r="M13" i="10"/>
  <c r="M9" i="9"/>
  <c r="J29" i="9"/>
  <c r="M20" i="9"/>
  <c r="J20" i="10"/>
  <c r="M20" i="10" s="1"/>
  <c r="J20" i="9"/>
  <c r="M10" i="9"/>
  <c r="M28" i="7"/>
  <c r="M11" i="7"/>
  <c r="J33" i="9"/>
  <c r="M33" i="9" s="1"/>
  <c r="J23" i="10"/>
  <c r="M23" i="10" s="1"/>
  <c r="J25" i="7"/>
  <c r="M25" i="7" s="1"/>
  <c r="J29" i="7"/>
  <c r="M29" i="7" s="1"/>
  <c r="J31" i="7"/>
  <c r="M31" i="7" s="1"/>
  <c r="J14" i="9"/>
  <c r="M32" i="7"/>
  <c r="M5" i="10"/>
  <c r="M6" i="10"/>
  <c r="M19" i="7"/>
  <c r="J18" i="10"/>
  <c r="M18" i="10" s="1"/>
  <c r="J14" i="10"/>
  <c r="M14" i="10" s="1"/>
  <c r="J33" i="7"/>
  <c r="M33" i="7" s="1"/>
  <c r="J18" i="9"/>
  <c r="M18" i="9" s="1"/>
  <c r="J30" i="9"/>
  <c r="M30" i="9" s="1"/>
  <c r="M29" i="9"/>
  <c r="M29" i="8"/>
  <c r="M10" i="8"/>
  <c r="M15" i="8"/>
  <c r="M15" i="10"/>
  <c r="J26" i="10"/>
  <c r="J22" i="10"/>
  <c r="M22" i="10" s="1"/>
  <c r="J21" i="7"/>
  <c r="M21" i="7" s="1"/>
  <c r="J26" i="9"/>
  <c r="M26" i="9" s="1"/>
  <c r="M25" i="9"/>
  <c r="M21" i="8"/>
  <c r="M8" i="8"/>
  <c r="M17" i="8"/>
  <c r="J11" i="10"/>
  <c r="J30" i="10"/>
  <c r="M30" i="10" s="1"/>
  <c r="J11" i="9"/>
  <c r="M11" i="9" s="1"/>
  <c r="J15" i="9"/>
  <c r="M15" i="9" s="1"/>
  <c r="M24" i="10"/>
  <c r="M14" i="9"/>
  <c r="M25" i="10"/>
  <c r="M21" i="9"/>
  <c r="J32" i="10"/>
  <c r="M32" i="10" s="1"/>
  <c r="J32" i="9"/>
  <c r="M26" i="10"/>
  <c r="M22" i="9"/>
  <c r="M10" i="7"/>
  <c r="M18" i="8"/>
  <c r="M23" i="8"/>
  <c r="J19" i="10"/>
  <c r="J20" i="7"/>
  <c r="J22" i="7"/>
  <c r="M22" i="7" s="1"/>
  <c r="J19" i="9"/>
  <c r="M19" i="9" s="1"/>
  <c r="J23" i="9"/>
  <c r="M23" i="9" s="1"/>
  <c r="M20" i="8"/>
  <c r="M21" i="10"/>
  <c r="M17" i="9"/>
  <c r="M28" i="10"/>
  <c r="M28" i="9"/>
  <c r="M6" i="7"/>
  <c r="J31" i="8"/>
  <c r="M31" i="8" s="1"/>
  <c r="J27" i="8"/>
  <c r="J23" i="8"/>
  <c r="J19" i="8"/>
  <c r="M19" i="8" s="1"/>
  <c r="J15" i="8"/>
  <c r="J11" i="8"/>
  <c r="M11" i="8" s="1"/>
  <c r="J7" i="8"/>
  <c r="M7" i="8" s="1"/>
  <c r="J3" i="8"/>
  <c r="J30" i="8"/>
  <c r="M30" i="8" s="1"/>
  <c r="J26" i="8"/>
  <c r="M26" i="8" s="1"/>
  <c r="J22" i="8"/>
  <c r="J18" i="8"/>
  <c r="J14" i="8"/>
  <c r="M14" i="8" s="1"/>
  <c r="J10" i="8"/>
  <c r="J6" i="8"/>
  <c r="M6" i="8" s="1"/>
  <c r="J24" i="8"/>
  <c r="M24" i="8" s="1"/>
  <c r="J16" i="8"/>
  <c r="J8" i="8"/>
  <c r="J17" i="8"/>
  <c r="J29" i="8"/>
  <c r="J21" i="8"/>
  <c r="J13" i="8"/>
  <c r="J5" i="8"/>
  <c r="M5" i="8" s="1"/>
  <c r="J9" i="8"/>
  <c r="M9" i="8" s="1"/>
  <c r="J28" i="8"/>
  <c r="M28" i="8" s="1"/>
  <c r="J20" i="8"/>
  <c r="J12" i="8"/>
  <c r="M12" i="8" s="1"/>
  <c r="J4" i="8"/>
  <c r="M4" i="8" s="1"/>
  <c r="J25" i="8"/>
  <c r="M25" i="8" s="1"/>
  <c r="M19" i="10"/>
  <c r="M13" i="8"/>
  <c r="M30" i="7"/>
  <c r="M16" i="8"/>
  <c r="M22" i="8"/>
  <c r="M27" i="8"/>
  <c r="M24" i="7"/>
  <c r="J26" i="7"/>
  <c r="M26" i="7" s="1"/>
  <c r="J27" i="9"/>
  <c r="M27" i="9" s="1"/>
  <c r="J4" i="5"/>
  <c r="M4" i="5" s="1"/>
  <c r="J10" i="5"/>
  <c r="M10" i="5" s="1"/>
  <c r="J3" i="5"/>
  <c r="J9" i="5"/>
  <c r="M9" i="5" s="1"/>
  <c r="J7" i="5"/>
  <c r="M7" i="5" s="1"/>
  <c r="J33" i="5"/>
  <c r="M33" i="5" s="1"/>
  <c r="J6" i="5"/>
  <c r="M6" i="5" s="1"/>
  <c r="J8" i="5"/>
  <c r="M8" i="5" s="1"/>
  <c r="J15" i="5"/>
  <c r="M15" i="5" s="1"/>
  <c r="J5" i="5"/>
  <c r="M5" i="5" s="1"/>
  <c r="J27" i="5"/>
  <c r="M27" i="5" s="1"/>
  <c r="J21" i="5"/>
  <c r="M21" i="5" s="1"/>
  <c r="J26" i="5"/>
  <c r="M26" i="5" s="1"/>
  <c r="J25" i="5"/>
  <c r="M25" i="5" s="1"/>
  <c r="J11" i="5"/>
  <c r="M11" i="5" s="1"/>
  <c r="J16" i="5"/>
  <c r="M16" i="5" s="1"/>
  <c r="J30" i="5"/>
  <c r="M30" i="5" s="1"/>
  <c r="J24" i="5"/>
  <c r="M24" i="5" s="1"/>
  <c r="J12" i="5"/>
  <c r="J28" i="5"/>
  <c r="M28" i="5" s="1"/>
  <c r="J13" i="5"/>
  <c r="M13" i="5" s="1"/>
  <c r="J31" i="5"/>
  <c r="M31" i="5" s="1"/>
  <c r="J14" i="5"/>
  <c r="M14" i="5" s="1"/>
  <c r="J19" i="5"/>
  <c r="M19" i="5" s="1"/>
  <c r="J32" i="5"/>
  <c r="M32" i="5" s="1"/>
  <c r="J17" i="5"/>
  <c r="M17" i="5" s="1"/>
  <c r="J29" i="5"/>
  <c r="M29" i="5" s="1"/>
  <c r="J20" i="5"/>
  <c r="M20" i="5" s="1"/>
  <c r="J22" i="5"/>
  <c r="M22" i="5" s="1"/>
  <c r="J23" i="5"/>
  <c r="M23" i="5" s="1"/>
  <c r="J18" i="5"/>
  <c r="M18" i="5" s="1"/>
  <c r="J24" i="1"/>
  <c r="M24" i="1" s="1"/>
  <c r="J23" i="1"/>
  <c r="M23" i="1" s="1"/>
  <c r="J25" i="1"/>
  <c r="M25" i="1" s="1"/>
  <c r="J29" i="1"/>
  <c r="M29" i="1" s="1"/>
  <c r="J18" i="1"/>
  <c r="M18" i="1" s="1"/>
  <c r="J26" i="1"/>
  <c r="M26" i="1" s="1"/>
  <c r="J19" i="1"/>
  <c r="M19" i="1" s="1"/>
  <c r="J22" i="1"/>
  <c r="M22" i="1" s="1"/>
  <c r="J5" i="1"/>
  <c r="M5" i="1" s="1"/>
  <c r="J13" i="1"/>
  <c r="M13" i="1" s="1"/>
  <c r="J6" i="1"/>
  <c r="M6" i="1" s="1"/>
  <c r="J14" i="1"/>
  <c r="M14" i="1" s="1"/>
  <c r="J7" i="1"/>
  <c r="M7" i="1" s="1"/>
  <c r="J15" i="1"/>
  <c r="M15" i="1" s="1"/>
  <c r="J16" i="1"/>
  <c r="M16" i="1" s="1"/>
  <c r="J8" i="1"/>
  <c r="M8" i="1" s="1"/>
  <c r="J10" i="1"/>
  <c r="M10" i="1" s="1"/>
  <c r="J9" i="1"/>
  <c r="M9" i="1" s="1"/>
  <c r="J17" i="1"/>
  <c r="M17" i="1" s="1"/>
  <c r="J3" i="1"/>
  <c r="J11" i="1"/>
  <c r="M11" i="1" s="1"/>
  <c r="J4" i="1"/>
  <c r="M4" i="1" s="1"/>
  <c r="J12" i="1"/>
  <c r="M12" i="1" s="1"/>
  <c r="J20" i="1"/>
  <c r="M20" i="1" s="1"/>
  <c r="M3" i="4"/>
  <c r="J7" i="4"/>
  <c r="M7" i="4" s="1"/>
  <c r="J5" i="4"/>
  <c r="M5" i="4" s="1"/>
  <c r="J6" i="4"/>
  <c r="M6" i="4" s="1"/>
  <c r="J4" i="4"/>
  <c r="J11" i="4"/>
  <c r="M11" i="4" s="1"/>
  <c r="J31" i="4"/>
  <c r="M31" i="4" s="1"/>
  <c r="J13" i="4"/>
  <c r="M13" i="4" s="1"/>
  <c r="J15" i="4"/>
  <c r="M15" i="4" s="1"/>
  <c r="J14" i="4"/>
  <c r="M14" i="4" s="1"/>
  <c r="J21" i="4"/>
  <c r="M21" i="4" s="1"/>
  <c r="J10" i="4"/>
  <c r="M10" i="4" s="1"/>
  <c r="J28" i="4"/>
  <c r="M28" i="4" s="1"/>
  <c r="J32" i="4"/>
  <c r="J29" i="4"/>
  <c r="M29" i="4" s="1"/>
  <c r="J18" i="4"/>
  <c r="M18" i="4" s="1"/>
  <c r="J8" i="4"/>
  <c r="M8" i="4" s="1"/>
  <c r="J12" i="4"/>
  <c r="M12" i="4" s="1"/>
  <c r="J19" i="4"/>
  <c r="M19" i="4" s="1"/>
  <c r="J16" i="4"/>
  <c r="M16" i="4" s="1"/>
  <c r="J22" i="4"/>
  <c r="M22" i="4" s="1"/>
  <c r="J27" i="4"/>
  <c r="M27" i="4" s="1"/>
  <c r="J9" i="4"/>
  <c r="M9" i="4" s="1"/>
  <c r="J24" i="4"/>
  <c r="M24" i="4" s="1"/>
  <c r="J17" i="4"/>
  <c r="M17" i="4" s="1"/>
  <c r="J26" i="4"/>
  <c r="M26" i="4" s="1"/>
  <c r="J30" i="4"/>
  <c r="M30" i="4" s="1"/>
  <c r="J25" i="4"/>
  <c r="M25" i="4" s="1"/>
  <c r="J20" i="4"/>
  <c r="M20" i="4" s="1"/>
  <c r="J23" i="4"/>
  <c r="M23" i="4" s="1"/>
  <c r="J31" i="1"/>
  <c r="M31" i="1" s="1"/>
  <c r="J28" i="1"/>
  <c r="M28" i="1" s="1"/>
  <c r="J33" i="1"/>
  <c r="M33" i="1" s="1"/>
  <c r="J32" i="1"/>
  <c r="M32" i="1" s="1"/>
  <c r="J27" i="1"/>
  <c r="M27" i="1" s="1"/>
  <c r="J30" i="1"/>
  <c r="M30" i="1" s="1"/>
  <c r="H10" i="6"/>
  <c r="M10" i="6" l="1"/>
  <c r="L10" i="6"/>
  <c r="K10" i="6"/>
  <c r="T2" i="10"/>
  <c r="M4" i="10"/>
  <c r="K7" i="6"/>
  <c r="K9" i="6"/>
  <c r="L5" i="6"/>
  <c r="L4" i="6"/>
  <c r="L6" i="6"/>
  <c r="L7" i="6"/>
  <c r="L9" i="6"/>
  <c r="M5" i="6"/>
  <c r="M4" i="6"/>
  <c r="M6" i="6"/>
  <c r="M7" i="6"/>
  <c r="M9" i="6"/>
  <c r="M32" i="9"/>
  <c r="M20" i="7"/>
  <c r="M3" i="1"/>
  <c r="T2" i="7"/>
  <c r="Q2" i="8"/>
  <c r="T2" i="8"/>
  <c r="M3" i="8"/>
  <c r="T2" i="9"/>
  <c r="Q2" i="7"/>
  <c r="M11" i="10"/>
  <c r="Q2" i="9"/>
  <c r="Q2" i="10"/>
  <c r="T2" i="1"/>
  <c r="Q2" i="1"/>
  <c r="M3" i="5"/>
  <c r="T2" i="5"/>
  <c r="Q2" i="5"/>
  <c r="Q2" i="4"/>
  <c r="T2" i="4"/>
  <c r="M12" i="5"/>
  <c r="M32" i="4"/>
  <c r="M4" i="4"/>
  <c r="K5" i="6" l="1"/>
  <c r="K6" i="6"/>
  <c r="K4" i="6"/>
</calcChain>
</file>

<file path=xl/sharedStrings.xml><?xml version="1.0" encoding="utf-8"?>
<sst xmlns="http://schemas.openxmlformats.org/spreadsheetml/2006/main" count="386" uniqueCount="43">
  <si>
    <t>D:D</t>
  </si>
  <si>
    <t>E:E</t>
  </si>
  <si>
    <t>F:F</t>
  </si>
  <si>
    <t>G:G</t>
  </si>
  <si>
    <t>H:H</t>
  </si>
  <si>
    <t>J:J</t>
  </si>
  <si>
    <t>K:K</t>
  </si>
  <si>
    <t>L:L</t>
  </si>
  <si>
    <t>Month 
(used as tab name)</t>
  </si>
  <si>
    <t>N/A - WEEKEND</t>
  </si>
  <si>
    <t>N/A - ANNUAL LEAVE</t>
  </si>
  <si>
    <t>N/A - BANK HOLIDAY</t>
  </si>
  <si>
    <t>OFFICE DAY</t>
  </si>
  <si>
    <t>HOME DAY</t>
  </si>
  <si>
    <t>TOTAL - WORKING DAYS</t>
  </si>
  <si>
    <t>TOTAL - OFFICE DAYS</t>
  </si>
  <si>
    <t>TOTAL - HOME DAYS</t>
  </si>
  <si>
    <r>
      <t xml:space="preserve">% OFFICE WORKING
</t>
    </r>
    <r>
      <rPr>
        <i/>
        <sz val="9"/>
        <color theme="1"/>
        <rFont val="Calibri"/>
        <family val="2"/>
        <scheme val="minor"/>
      </rPr>
      <t>(assumes blank days for remainder of month will be home days)</t>
    </r>
  </si>
  <si>
    <t>Office days required for 40% threshold</t>
  </si>
  <si>
    <t>Office days required for 60% threshold</t>
  </si>
  <si>
    <t>OCTOBER-2023</t>
  </si>
  <si>
    <t>NOVEMBER-2023</t>
  </si>
  <si>
    <t>DECEMBER-2023</t>
  </si>
  <si>
    <t>JANUARY-2024</t>
  </si>
  <si>
    <t>FEBRUARY-2024</t>
  </si>
  <si>
    <t>MARCH-2024</t>
  </si>
  <si>
    <t>APRIL-2024</t>
  </si>
  <si>
    <t>MAY-2024</t>
  </si>
  <si>
    <t>JUNE-2024</t>
  </si>
  <si>
    <t>JULY-2024</t>
  </si>
  <si>
    <t>AUGUST-2024</t>
  </si>
  <si>
    <t>SEPTEMBER-2024</t>
  </si>
  <si>
    <t>OCTOBER-2024</t>
  </si>
  <si>
    <t>NOVEMBER-2024</t>
  </si>
  <si>
    <t>DECEMBER-2024</t>
  </si>
  <si>
    <t>DATE</t>
  </si>
  <si>
    <t>WORKING TYPE</t>
  </si>
  <si>
    <t>IS WORKING DAY?</t>
  </si>
  <si>
    <t>RUNNING TOTAL - WORKING DAYS</t>
  </si>
  <si>
    <t>RUNNING TOTAL - OFFICE</t>
  </si>
  <si>
    <t>RUNNING TOTAL - HOME</t>
  </si>
  <si>
    <t>Office days required for 40% threshold:</t>
  </si>
  <si>
    <t>Office days required for 60% threshold: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</si>
</sst>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m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ck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ck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2" fontId="9" fillId="0" borderId="6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7" xfId="1" applyFont="1" applyBorder="1" applyAlignment="1">
      <alignment horizontal="center" vertical="center" wrapText="1"/>
    </xf>
    <xf numFmtId="2" fontId="9" fillId="0" borderId="18" xfId="0" applyNumberFormat="1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61"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0455-B9A4-4A04-A8A1-E73D52EB813D}">
  <dimension ref="A1:O44"/>
  <sheetViews>
    <sheetView showGridLines="0" tabSelected="1" workbookViewId="0">
      <selection activeCell="B3" sqref="B3"/>
    </sheetView>
  </sheetViews>
  <sheetFormatPr defaultColWidth="0" defaultRowHeight="14.45" zeroHeight="1"/>
  <cols>
    <col min="1" max="1" width="8.85546875" style="12" customWidth="1"/>
    <col min="2" max="2" width="20.85546875" style="16" customWidth="1"/>
    <col min="3" max="7" width="5.28515625" style="16" customWidth="1"/>
    <col min="8" max="10" width="8.85546875" style="16" customWidth="1"/>
    <col min="11" max="11" width="22.28515625" style="1" customWidth="1"/>
    <col min="12" max="13" width="8.85546875" style="16" customWidth="1"/>
    <col min="14" max="14" width="8.85546875" style="12" customWidth="1"/>
    <col min="15" max="15" width="0" style="12" hidden="1" customWidth="1"/>
    <col min="16" max="16384" width="8.85546875" style="12" hidden="1"/>
  </cols>
  <sheetData>
    <row r="1" spans="2:13"/>
    <row r="2" spans="2:13" s="11" customFormat="1" ht="15" thickBot="1"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"/>
    </row>
    <row r="3" spans="2:13" ht="129" customHeight="1" thickBot="1">
      <c r="B3" s="17" t="s">
        <v>8</v>
      </c>
      <c r="C3" s="21" t="s">
        <v>9</v>
      </c>
      <c r="D3" s="22" t="s">
        <v>10</v>
      </c>
      <c r="E3" s="22" t="s">
        <v>11</v>
      </c>
      <c r="F3" s="22" t="s">
        <v>12</v>
      </c>
      <c r="G3" s="23" t="s">
        <v>13</v>
      </c>
      <c r="H3" s="24" t="s">
        <v>14</v>
      </c>
      <c r="I3" s="28" t="s">
        <v>15</v>
      </c>
      <c r="J3" s="29" t="s">
        <v>16</v>
      </c>
      <c r="K3" s="17" t="s">
        <v>17</v>
      </c>
      <c r="L3" s="28" t="s">
        <v>18</v>
      </c>
      <c r="M3" s="29" t="s">
        <v>19</v>
      </c>
    </row>
    <row r="4" spans="2:13" ht="15" thickTop="1">
      <c r="B4" s="18" t="s">
        <v>20</v>
      </c>
      <c r="C4" s="36">
        <f t="shared" ref="C4:G13" ca="1" si="0">IFERROR(SUM(INDIRECT("'"&amp;$B4&amp;"'!" &amp; C$2)), "-")</f>
        <v>9</v>
      </c>
      <c r="D4" s="37">
        <f t="shared" ca="1" si="0"/>
        <v>0</v>
      </c>
      <c r="E4" s="37">
        <f t="shared" ca="1" si="0"/>
        <v>0</v>
      </c>
      <c r="F4" s="37">
        <f t="shared" ca="1" si="0"/>
        <v>0</v>
      </c>
      <c r="G4" s="38">
        <f t="shared" ca="1" si="0"/>
        <v>0</v>
      </c>
      <c r="H4" s="25">
        <f t="shared" ref="H4:H19" ca="1" si="1">IFERROR(MAX(INDIRECT("'"&amp;$B4&amp;"'!" &amp; H$2)), "-")</f>
        <v>22</v>
      </c>
      <c r="I4" s="36">
        <f t="shared" ref="I4:J19" ca="1" si="2">IFERROR(MAX(INDIRECT("'"&amp;$B4&amp;"'!" &amp; I$2)), "-")</f>
        <v>0</v>
      </c>
      <c r="J4" s="38">
        <f t="shared" ca="1" si="2"/>
        <v>0</v>
      </c>
      <c r="K4" s="13">
        <f t="shared" ref="K4:K19" ca="1" si="3">IFERROR(I4/H4, "-")</f>
        <v>0</v>
      </c>
      <c r="L4" s="30">
        <f t="shared" ref="L4:L19" ca="1" si="4">IFERROR($H4 * 0.4, "-")</f>
        <v>8.8000000000000007</v>
      </c>
      <c r="M4" s="33">
        <f t="shared" ref="M4:M19" ca="1" si="5">IFERROR($H4 * 0.6, "-")</f>
        <v>13.2</v>
      </c>
    </row>
    <row r="5" spans="2:13">
      <c r="B5" s="19" t="s">
        <v>21</v>
      </c>
      <c r="C5" s="39">
        <f t="shared" ca="1" si="0"/>
        <v>8</v>
      </c>
      <c r="D5" s="40">
        <f t="shared" ca="1" si="0"/>
        <v>0</v>
      </c>
      <c r="E5" s="40">
        <f t="shared" ca="1" si="0"/>
        <v>0</v>
      </c>
      <c r="F5" s="40">
        <f t="shared" ca="1" si="0"/>
        <v>0</v>
      </c>
      <c r="G5" s="41">
        <f t="shared" ca="1" si="0"/>
        <v>0</v>
      </c>
      <c r="H5" s="26">
        <f t="shared" ca="1" si="1"/>
        <v>22</v>
      </c>
      <c r="I5" s="39">
        <f t="shared" ca="1" si="2"/>
        <v>0</v>
      </c>
      <c r="J5" s="41">
        <f t="shared" ca="1" si="2"/>
        <v>0</v>
      </c>
      <c r="K5" s="14">
        <f t="shared" ca="1" si="3"/>
        <v>0</v>
      </c>
      <c r="L5" s="31">
        <f t="shared" ca="1" si="4"/>
        <v>8.8000000000000007</v>
      </c>
      <c r="M5" s="34">
        <f t="shared" ca="1" si="5"/>
        <v>13.2</v>
      </c>
    </row>
    <row r="6" spans="2:13" ht="15" thickBot="1">
      <c r="B6" s="20" t="s">
        <v>22</v>
      </c>
      <c r="C6" s="42">
        <f t="shared" ca="1" si="0"/>
        <v>10</v>
      </c>
      <c r="D6" s="43">
        <f t="shared" ca="1" si="0"/>
        <v>0</v>
      </c>
      <c r="E6" s="43">
        <f t="shared" ca="1" si="0"/>
        <v>2</v>
      </c>
      <c r="F6" s="43">
        <f t="shared" ca="1" si="0"/>
        <v>0</v>
      </c>
      <c r="G6" s="44">
        <f t="shared" ca="1" si="0"/>
        <v>0</v>
      </c>
      <c r="H6" s="27">
        <f t="shared" ca="1" si="1"/>
        <v>19</v>
      </c>
      <c r="I6" s="42">
        <f t="shared" ca="1" si="2"/>
        <v>0</v>
      </c>
      <c r="J6" s="44">
        <f t="shared" ca="1" si="2"/>
        <v>0</v>
      </c>
      <c r="K6" s="15">
        <f t="shared" ca="1" si="3"/>
        <v>0</v>
      </c>
      <c r="L6" s="32">
        <f t="shared" ca="1" si="4"/>
        <v>7.6000000000000005</v>
      </c>
      <c r="M6" s="35">
        <f t="shared" ca="1" si="5"/>
        <v>11.4</v>
      </c>
    </row>
    <row r="7" spans="2:13">
      <c r="B7" s="18" t="s">
        <v>23</v>
      </c>
      <c r="C7" s="36">
        <f t="shared" ca="1" si="0"/>
        <v>8</v>
      </c>
      <c r="D7" s="37">
        <f t="shared" ca="1" si="0"/>
        <v>0</v>
      </c>
      <c r="E7" s="37">
        <f t="shared" ca="1" si="0"/>
        <v>1</v>
      </c>
      <c r="F7" s="37">
        <f t="shared" ca="1" si="0"/>
        <v>0</v>
      </c>
      <c r="G7" s="38">
        <f t="shared" ca="1" si="0"/>
        <v>0</v>
      </c>
      <c r="H7" s="25">
        <f t="shared" ca="1" si="1"/>
        <v>22</v>
      </c>
      <c r="I7" s="36">
        <f t="shared" ca="1" si="2"/>
        <v>0</v>
      </c>
      <c r="J7" s="38">
        <f t="shared" ca="1" si="2"/>
        <v>0</v>
      </c>
      <c r="K7" s="13">
        <f t="shared" ca="1" si="3"/>
        <v>0</v>
      </c>
      <c r="L7" s="30">
        <f t="shared" ca="1" si="4"/>
        <v>8.8000000000000007</v>
      </c>
      <c r="M7" s="33">
        <f t="shared" ca="1" si="5"/>
        <v>13.2</v>
      </c>
    </row>
    <row r="8" spans="2:13">
      <c r="B8" s="19" t="s">
        <v>24</v>
      </c>
      <c r="C8" s="39">
        <f t="shared" ca="1" si="0"/>
        <v>8</v>
      </c>
      <c r="D8" s="40">
        <f t="shared" ca="1" si="0"/>
        <v>0</v>
      </c>
      <c r="E8" s="40">
        <f t="shared" ca="1" si="0"/>
        <v>0</v>
      </c>
      <c r="F8" s="40">
        <f t="shared" ca="1" si="0"/>
        <v>0</v>
      </c>
      <c r="G8" s="41">
        <f t="shared" ca="1" si="0"/>
        <v>0</v>
      </c>
      <c r="H8" s="26">
        <f t="shared" ca="1" si="1"/>
        <v>21</v>
      </c>
      <c r="I8" s="39">
        <f t="shared" ca="1" si="2"/>
        <v>0</v>
      </c>
      <c r="J8" s="41">
        <f t="shared" ca="1" si="2"/>
        <v>0</v>
      </c>
      <c r="K8" s="14">
        <f t="shared" ca="1" si="3"/>
        <v>0</v>
      </c>
      <c r="L8" s="31">
        <f t="shared" ca="1" si="4"/>
        <v>8.4</v>
      </c>
      <c r="M8" s="34">
        <f t="shared" ca="1" si="5"/>
        <v>12.6</v>
      </c>
    </row>
    <row r="9" spans="2:13">
      <c r="B9" s="19" t="s">
        <v>25</v>
      </c>
      <c r="C9" s="39">
        <f t="shared" ca="1" si="0"/>
        <v>10</v>
      </c>
      <c r="D9" s="40">
        <f t="shared" ca="1" si="0"/>
        <v>0</v>
      </c>
      <c r="E9" s="40">
        <f t="shared" ca="1" si="0"/>
        <v>1</v>
      </c>
      <c r="F9" s="40">
        <f t="shared" ca="1" si="0"/>
        <v>0</v>
      </c>
      <c r="G9" s="41">
        <f t="shared" ca="1" si="0"/>
        <v>0</v>
      </c>
      <c r="H9" s="26">
        <f t="shared" ca="1" si="1"/>
        <v>20</v>
      </c>
      <c r="I9" s="39">
        <f t="shared" ca="1" si="2"/>
        <v>0</v>
      </c>
      <c r="J9" s="41">
        <f t="shared" ca="1" si="2"/>
        <v>0</v>
      </c>
      <c r="K9" s="14">
        <f t="shared" ca="1" si="3"/>
        <v>0</v>
      </c>
      <c r="L9" s="31">
        <f t="shared" ca="1" si="4"/>
        <v>8</v>
      </c>
      <c r="M9" s="34">
        <f t="shared" ca="1" si="5"/>
        <v>12</v>
      </c>
    </row>
    <row r="10" spans="2:13">
      <c r="B10" s="19" t="s">
        <v>26</v>
      </c>
      <c r="C10" s="39">
        <f t="shared" ca="1" si="0"/>
        <v>8</v>
      </c>
      <c r="D10" s="40">
        <f t="shared" ca="1" si="0"/>
        <v>0</v>
      </c>
      <c r="E10" s="40">
        <f t="shared" ca="1" si="0"/>
        <v>1</v>
      </c>
      <c r="F10" s="40">
        <f t="shared" ca="1" si="0"/>
        <v>0</v>
      </c>
      <c r="G10" s="41">
        <f t="shared" ca="1" si="0"/>
        <v>0</v>
      </c>
      <c r="H10" s="26">
        <f t="shared" ca="1" si="1"/>
        <v>21</v>
      </c>
      <c r="I10" s="39">
        <f t="shared" ca="1" si="2"/>
        <v>0</v>
      </c>
      <c r="J10" s="41">
        <f t="shared" ca="1" si="2"/>
        <v>0</v>
      </c>
      <c r="K10" s="14">
        <f t="shared" ca="1" si="3"/>
        <v>0</v>
      </c>
      <c r="L10" s="31">
        <f t="shared" ca="1" si="4"/>
        <v>8.4</v>
      </c>
      <c r="M10" s="34">
        <f t="shared" ca="1" si="5"/>
        <v>12.6</v>
      </c>
    </row>
    <row r="11" spans="2:13">
      <c r="B11" s="19" t="s">
        <v>27</v>
      </c>
      <c r="C11" s="39">
        <f t="shared" ca="1" si="0"/>
        <v>8</v>
      </c>
      <c r="D11" s="40">
        <f t="shared" ca="1" si="0"/>
        <v>0</v>
      </c>
      <c r="E11" s="40">
        <f t="shared" ca="1" si="0"/>
        <v>2</v>
      </c>
      <c r="F11" s="40">
        <f t="shared" ca="1" si="0"/>
        <v>0</v>
      </c>
      <c r="G11" s="41">
        <f t="shared" ca="1" si="0"/>
        <v>0</v>
      </c>
      <c r="H11" s="26">
        <f t="shared" ca="1" si="1"/>
        <v>20</v>
      </c>
      <c r="I11" s="39">
        <f t="shared" ca="1" si="2"/>
        <v>0</v>
      </c>
      <c r="J11" s="41">
        <f t="shared" ca="1" si="2"/>
        <v>0</v>
      </c>
      <c r="K11" s="14">
        <f t="shared" ca="1" si="3"/>
        <v>0</v>
      </c>
      <c r="L11" s="31">
        <f t="shared" ca="1" si="4"/>
        <v>8</v>
      </c>
      <c r="M11" s="34">
        <f t="shared" ca="1" si="5"/>
        <v>12</v>
      </c>
    </row>
    <row r="12" spans="2:13">
      <c r="B12" s="19" t="s">
        <v>28</v>
      </c>
      <c r="C12" s="39">
        <f t="shared" ca="1" si="0"/>
        <v>10</v>
      </c>
      <c r="D12" s="40">
        <f t="shared" ca="1" si="0"/>
        <v>0</v>
      </c>
      <c r="E12" s="40">
        <f t="shared" ca="1" si="0"/>
        <v>0</v>
      </c>
      <c r="F12" s="40">
        <f t="shared" ca="1" si="0"/>
        <v>0</v>
      </c>
      <c r="G12" s="41">
        <f t="shared" ca="1" si="0"/>
        <v>0</v>
      </c>
      <c r="H12" s="26">
        <f t="shared" ca="1" si="1"/>
        <v>20</v>
      </c>
      <c r="I12" s="39">
        <f t="shared" ca="1" si="2"/>
        <v>0</v>
      </c>
      <c r="J12" s="41">
        <f t="shared" ca="1" si="2"/>
        <v>0</v>
      </c>
      <c r="K12" s="14">
        <f t="shared" ca="1" si="3"/>
        <v>0</v>
      </c>
      <c r="L12" s="31">
        <f t="shared" ca="1" si="4"/>
        <v>8</v>
      </c>
      <c r="M12" s="34">
        <f t="shared" ca="1" si="5"/>
        <v>12</v>
      </c>
    </row>
    <row r="13" spans="2:13">
      <c r="B13" s="19" t="s">
        <v>29</v>
      </c>
      <c r="C13" s="39">
        <f t="shared" ca="1" si="0"/>
        <v>8</v>
      </c>
      <c r="D13" s="40">
        <f t="shared" ca="1" si="0"/>
        <v>0</v>
      </c>
      <c r="E13" s="40">
        <f t="shared" ca="1" si="0"/>
        <v>0</v>
      </c>
      <c r="F13" s="40">
        <f t="shared" ca="1" si="0"/>
        <v>0</v>
      </c>
      <c r="G13" s="41">
        <f t="shared" ca="1" si="0"/>
        <v>0</v>
      </c>
      <c r="H13" s="26">
        <f t="shared" ca="1" si="1"/>
        <v>23</v>
      </c>
      <c r="I13" s="39">
        <f t="shared" ca="1" si="2"/>
        <v>0</v>
      </c>
      <c r="J13" s="41">
        <f t="shared" ca="1" si="2"/>
        <v>0</v>
      </c>
      <c r="K13" s="14">
        <f t="shared" ca="1" si="3"/>
        <v>0</v>
      </c>
      <c r="L13" s="31">
        <f t="shared" ca="1" si="4"/>
        <v>9.2000000000000011</v>
      </c>
      <c r="M13" s="34">
        <f t="shared" ca="1" si="5"/>
        <v>13.799999999999999</v>
      </c>
    </row>
    <row r="14" spans="2:13">
      <c r="B14" s="19" t="s">
        <v>30</v>
      </c>
      <c r="C14" s="39">
        <f t="shared" ref="C14:G19" ca="1" si="6">IFERROR(SUM(INDIRECT("'"&amp;$B14&amp;"'!" &amp; C$2)), "-")</f>
        <v>9</v>
      </c>
      <c r="D14" s="40">
        <f t="shared" ca="1" si="6"/>
        <v>0</v>
      </c>
      <c r="E14" s="40">
        <f t="shared" ca="1" si="6"/>
        <v>1</v>
      </c>
      <c r="F14" s="40">
        <f t="shared" ca="1" si="6"/>
        <v>0</v>
      </c>
      <c r="G14" s="41">
        <f t="shared" ca="1" si="6"/>
        <v>0</v>
      </c>
      <c r="H14" s="26">
        <f t="shared" ca="1" si="1"/>
        <v>21</v>
      </c>
      <c r="I14" s="39">
        <f t="shared" ca="1" si="2"/>
        <v>0</v>
      </c>
      <c r="J14" s="41">
        <f t="shared" ca="1" si="2"/>
        <v>0</v>
      </c>
      <c r="K14" s="14">
        <f t="shared" ca="1" si="3"/>
        <v>0</v>
      </c>
      <c r="L14" s="31">
        <f t="shared" ca="1" si="4"/>
        <v>8.4</v>
      </c>
      <c r="M14" s="34">
        <f t="shared" ca="1" si="5"/>
        <v>12.6</v>
      </c>
    </row>
    <row r="15" spans="2:13">
      <c r="B15" s="19" t="s">
        <v>31</v>
      </c>
      <c r="C15" s="39">
        <f t="shared" ca="1" si="6"/>
        <v>9</v>
      </c>
      <c r="D15" s="40">
        <f t="shared" ca="1" si="6"/>
        <v>0</v>
      </c>
      <c r="E15" s="40">
        <f t="shared" ca="1" si="6"/>
        <v>0</v>
      </c>
      <c r="F15" s="40">
        <f t="shared" ca="1" si="6"/>
        <v>0</v>
      </c>
      <c r="G15" s="41">
        <f t="shared" ca="1" si="6"/>
        <v>0</v>
      </c>
      <c r="H15" s="26">
        <f t="shared" ca="1" si="1"/>
        <v>21</v>
      </c>
      <c r="I15" s="39">
        <f t="shared" ca="1" si="2"/>
        <v>0</v>
      </c>
      <c r="J15" s="41">
        <f t="shared" ca="1" si="2"/>
        <v>0</v>
      </c>
      <c r="K15" s="14">
        <f t="shared" ca="1" si="3"/>
        <v>0</v>
      </c>
      <c r="L15" s="31">
        <f t="shared" ca="1" si="4"/>
        <v>8.4</v>
      </c>
      <c r="M15" s="34">
        <f t="shared" ca="1" si="5"/>
        <v>12.6</v>
      </c>
    </row>
    <row r="16" spans="2:13">
      <c r="B16" s="19" t="s">
        <v>32</v>
      </c>
      <c r="C16" s="39">
        <f t="shared" ca="1" si="6"/>
        <v>8</v>
      </c>
      <c r="D16" s="40">
        <f t="shared" ca="1" si="6"/>
        <v>0</v>
      </c>
      <c r="E16" s="40">
        <f t="shared" ca="1" si="6"/>
        <v>0</v>
      </c>
      <c r="F16" s="40">
        <f t="shared" ca="1" si="6"/>
        <v>0</v>
      </c>
      <c r="G16" s="41">
        <f t="shared" ca="1" si="6"/>
        <v>0</v>
      </c>
      <c r="H16" s="26">
        <f t="shared" ca="1" si="1"/>
        <v>23</v>
      </c>
      <c r="I16" s="39">
        <f t="shared" ca="1" si="2"/>
        <v>0</v>
      </c>
      <c r="J16" s="41">
        <f t="shared" ca="1" si="2"/>
        <v>0</v>
      </c>
      <c r="K16" s="14">
        <f t="shared" ca="1" si="3"/>
        <v>0</v>
      </c>
      <c r="L16" s="31">
        <f t="shared" ca="1" si="4"/>
        <v>9.2000000000000011</v>
      </c>
      <c r="M16" s="34">
        <f t="shared" ca="1" si="5"/>
        <v>13.799999999999999</v>
      </c>
    </row>
    <row r="17" spans="2:13">
      <c r="B17" s="19" t="s">
        <v>33</v>
      </c>
      <c r="C17" s="39">
        <f t="shared" ca="1" si="6"/>
        <v>9</v>
      </c>
      <c r="D17" s="40">
        <f t="shared" ca="1" si="6"/>
        <v>0</v>
      </c>
      <c r="E17" s="40">
        <f t="shared" ca="1" si="6"/>
        <v>0</v>
      </c>
      <c r="F17" s="40">
        <f t="shared" ca="1" si="6"/>
        <v>0</v>
      </c>
      <c r="G17" s="41">
        <f t="shared" ca="1" si="6"/>
        <v>0</v>
      </c>
      <c r="H17" s="26">
        <f t="shared" ca="1" si="1"/>
        <v>21</v>
      </c>
      <c r="I17" s="39">
        <f t="shared" ca="1" si="2"/>
        <v>0</v>
      </c>
      <c r="J17" s="41">
        <f t="shared" ca="1" si="2"/>
        <v>0</v>
      </c>
      <c r="K17" s="14">
        <f t="shared" ca="1" si="3"/>
        <v>0</v>
      </c>
      <c r="L17" s="31">
        <f t="shared" ca="1" si="4"/>
        <v>8.4</v>
      </c>
      <c r="M17" s="34">
        <f t="shared" ca="1" si="5"/>
        <v>12.6</v>
      </c>
    </row>
    <row r="18" spans="2:13" ht="15" thickBot="1">
      <c r="B18" s="20" t="s">
        <v>34</v>
      </c>
      <c r="C18" s="42">
        <f t="shared" ca="1" si="6"/>
        <v>9</v>
      </c>
      <c r="D18" s="43">
        <f t="shared" ca="1" si="6"/>
        <v>0</v>
      </c>
      <c r="E18" s="43">
        <f t="shared" ca="1" si="6"/>
        <v>2</v>
      </c>
      <c r="F18" s="43">
        <f t="shared" ca="1" si="6"/>
        <v>0</v>
      </c>
      <c r="G18" s="44">
        <f t="shared" ca="1" si="6"/>
        <v>0</v>
      </c>
      <c r="H18" s="27">
        <f t="shared" ca="1" si="1"/>
        <v>20</v>
      </c>
      <c r="I18" s="42">
        <f t="shared" ca="1" si="2"/>
        <v>0</v>
      </c>
      <c r="J18" s="44">
        <f t="shared" ca="1" si="2"/>
        <v>0</v>
      </c>
      <c r="K18" s="15">
        <f t="shared" ca="1" si="3"/>
        <v>0</v>
      </c>
      <c r="L18" s="32">
        <f t="shared" ca="1" si="4"/>
        <v>8</v>
      </c>
      <c r="M18" s="35">
        <f t="shared" ca="1" si="5"/>
        <v>12</v>
      </c>
    </row>
    <row r="19" spans="2:13" ht="15" thickBot="1">
      <c r="B19" s="45"/>
      <c r="C19" s="46" t="str">
        <f t="shared" ca="1" si="6"/>
        <v>-</v>
      </c>
      <c r="D19" s="47" t="str">
        <f t="shared" ca="1" si="6"/>
        <v>-</v>
      </c>
      <c r="E19" s="47" t="str">
        <f t="shared" ca="1" si="6"/>
        <v>-</v>
      </c>
      <c r="F19" s="47" t="str">
        <f t="shared" ca="1" si="6"/>
        <v>-</v>
      </c>
      <c r="G19" s="48" t="str">
        <f t="shared" ca="1" si="6"/>
        <v>-</v>
      </c>
      <c r="H19" s="49" t="str">
        <f t="shared" ca="1" si="1"/>
        <v>-</v>
      </c>
      <c r="I19" s="46" t="str">
        <f t="shared" ca="1" si="2"/>
        <v>-</v>
      </c>
      <c r="J19" s="48" t="str">
        <f t="shared" ca="1" si="2"/>
        <v>-</v>
      </c>
      <c r="K19" s="50" t="str">
        <f t="shared" ca="1" si="3"/>
        <v>-</v>
      </c>
      <c r="L19" s="51" t="str">
        <f t="shared" ca="1" si="4"/>
        <v>-</v>
      </c>
      <c r="M19" s="52" t="str">
        <f t="shared" ca="1" si="5"/>
        <v>-</v>
      </c>
    </row>
    <row r="20" spans="2:13">
      <c r="K20" s="3" t="str">
        <f t="shared" ref="K20:K44" si="7">IFERROR(I20/H20, "")</f>
        <v/>
      </c>
    </row>
    <row r="21" spans="2:13">
      <c r="K21" s="3" t="str">
        <f t="shared" si="7"/>
        <v/>
      </c>
    </row>
    <row r="22" spans="2:13">
      <c r="K22" s="3" t="str">
        <f t="shared" si="7"/>
        <v/>
      </c>
    </row>
    <row r="23" spans="2:13" hidden="1">
      <c r="K23" s="3" t="str">
        <f t="shared" si="7"/>
        <v/>
      </c>
    </row>
    <row r="24" spans="2:13" hidden="1">
      <c r="K24" s="3" t="str">
        <f t="shared" si="7"/>
        <v/>
      </c>
    </row>
    <row r="25" spans="2:13" hidden="1">
      <c r="K25" s="3" t="str">
        <f t="shared" si="7"/>
        <v/>
      </c>
    </row>
    <row r="26" spans="2:13" hidden="1">
      <c r="K26" s="3" t="str">
        <f t="shared" si="7"/>
        <v/>
      </c>
    </row>
    <row r="27" spans="2:13" hidden="1">
      <c r="K27" s="3" t="str">
        <f t="shared" si="7"/>
        <v/>
      </c>
    </row>
    <row r="28" spans="2:13" hidden="1">
      <c r="K28" s="3" t="str">
        <f t="shared" si="7"/>
        <v/>
      </c>
    </row>
    <row r="29" spans="2:13" hidden="1">
      <c r="K29" s="3" t="str">
        <f t="shared" si="7"/>
        <v/>
      </c>
    </row>
    <row r="30" spans="2:13" hidden="1">
      <c r="K30" s="3" t="str">
        <f t="shared" si="7"/>
        <v/>
      </c>
    </row>
    <row r="31" spans="2:13" hidden="1">
      <c r="K31" s="3" t="str">
        <f t="shared" si="7"/>
        <v/>
      </c>
    </row>
    <row r="32" spans="2:13" hidden="1">
      <c r="K32" s="3" t="str">
        <f t="shared" si="7"/>
        <v/>
      </c>
    </row>
    <row r="33" spans="11:11" hidden="1">
      <c r="K33" s="3" t="str">
        <f t="shared" si="7"/>
        <v/>
      </c>
    </row>
    <row r="34" spans="11:11" hidden="1">
      <c r="K34" s="3" t="str">
        <f t="shared" si="7"/>
        <v/>
      </c>
    </row>
    <row r="35" spans="11:11" hidden="1">
      <c r="K35" s="3" t="str">
        <f t="shared" si="7"/>
        <v/>
      </c>
    </row>
    <row r="36" spans="11:11" hidden="1">
      <c r="K36" s="3" t="str">
        <f t="shared" si="7"/>
        <v/>
      </c>
    </row>
    <row r="37" spans="11:11" hidden="1">
      <c r="K37" s="3" t="str">
        <f t="shared" si="7"/>
        <v/>
      </c>
    </row>
    <row r="38" spans="11:11" hidden="1">
      <c r="K38" s="3" t="str">
        <f t="shared" si="7"/>
        <v/>
      </c>
    </row>
    <row r="39" spans="11:11" hidden="1">
      <c r="K39" s="3" t="str">
        <f t="shared" si="7"/>
        <v/>
      </c>
    </row>
    <row r="40" spans="11:11" hidden="1">
      <c r="K40" s="3" t="str">
        <f t="shared" si="7"/>
        <v/>
      </c>
    </row>
    <row r="41" spans="11:11" hidden="1">
      <c r="K41" s="3" t="str">
        <f t="shared" si="7"/>
        <v/>
      </c>
    </row>
    <row r="42" spans="11:11" hidden="1">
      <c r="K42" s="3" t="str">
        <f t="shared" si="7"/>
        <v/>
      </c>
    </row>
    <row r="43" spans="11:11" hidden="1">
      <c r="K43" s="3" t="str">
        <f t="shared" si="7"/>
        <v/>
      </c>
    </row>
    <row r="44" spans="11:11" hidden="1">
      <c r="K44" s="3" t="str">
        <f t="shared" si="7"/>
        <v/>
      </c>
    </row>
  </sheetData>
  <phoneticPr fontId="7" type="noConversion"/>
  <conditionalFormatting sqref="K4:K44">
    <cfRule type="colorScale" priority="2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C1:J1048576 L1:M1048576">
    <cfRule type="cellIs" dxfId="6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3866-8027-42DA-BEDC-669C213CE3A3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</v>
      </c>
      <c r="R2" s="10"/>
      <c r="S2" s="8" t="s">
        <v>42</v>
      </c>
      <c r="T2" s="9">
        <f>MAX($J:$J) * 0.6</f>
        <v>12</v>
      </c>
    </row>
    <row r="3" spans="2:20">
      <c r="B3" s="2">
        <v>45444</v>
      </c>
      <c r="C3" s="1" t="s">
        <v>9</v>
      </c>
      <c r="D3" s="1">
        <f t="shared" ref="D3:H18" si="0">COUNTIF($C3, D$2)</f>
        <v>1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 t="b">
        <f>IF(SUM(D3:F3) = 0, TRUE, FALSE)</f>
        <v>0</v>
      </c>
      <c r="J3" s="7">
        <f>COUNTIF(I3:$I$3, TRUE)</f>
        <v>0</v>
      </c>
      <c r="K3" s="7">
        <f>SUM(G3:G$3)</f>
        <v>0</v>
      </c>
      <c r="L3" s="7">
        <f>SUM(H3:H$3)</f>
        <v>0</v>
      </c>
      <c r="M3" s="3" t="str">
        <f t="shared" ref="M3:M33" si="1">IFERROR(K3/J3, "")</f>
        <v/>
      </c>
    </row>
    <row r="4" spans="2:20">
      <c r="B4" s="2">
        <v>45445</v>
      </c>
      <c r="C4" s="1" t="s">
        <v>9</v>
      </c>
      <c r="D4" s="1">
        <f t="shared" si="0"/>
        <v>1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0</v>
      </c>
      <c r="J4" s="7">
        <f>COUNTIF(I$3:$I4, TRUE)</f>
        <v>0</v>
      </c>
      <c r="K4" s="7">
        <f>SUM(G$3:G4)</f>
        <v>0</v>
      </c>
      <c r="L4" s="7">
        <f>SUM(H$3:H4)</f>
        <v>0</v>
      </c>
      <c r="M4" s="3" t="str">
        <f t="shared" si="1"/>
        <v/>
      </c>
    </row>
    <row r="5" spans="2:20">
      <c r="B5" s="2">
        <v>45446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1</v>
      </c>
      <c r="J5" s="7">
        <f>COUNTIF(I$3:$I5, TRUE)</f>
        <v>1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45447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1</v>
      </c>
      <c r="J6" s="7">
        <f>COUNTIF(I$3:$I6, TRUE)</f>
        <v>2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45448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1</v>
      </c>
      <c r="J7" s="7">
        <f>COUNTIF(I$3:$I7, TRUE)</f>
        <v>3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45449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1</v>
      </c>
      <c r="J8" s="7">
        <f>COUNTIF(I$3:$I8, TRUE)</f>
        <v>4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45450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1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45451</v>
      </c>
      <c r="C10" s="1" t="s">
        <v>9</v>
      </c>
      <c r="D10" s="1">
        <f t="shared" si="0"/>
        <v>1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0</v>
      </c>
      <c r="J10" s="7">
        <f>COUNTIF(I$3:$I10, TRUE)</f>
        <v>5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45452</v>
      </c>
      <c r="C11" s="1" t="s">
        <v>9</v>
      </c>
      <c r="D11" s="1">
        <f t="shared" si="0"/>
        <v>1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0</v>
      </c>
      <c r="J11" s="7">
        <f>COUNTIF(I$3:$I11, TRUE)</f>
        <v>5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45453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1</v>
      </c>
      <c r="J12" s="7">
        <f>COUNTIF(I$3:$I12, TRUE)</f>
        <v>6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45454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1</v>
      </c>
      <c r="J13" s="7">
        <f>COUNTIF(I$3:$I13, TRUE)</f>
        <v>7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45455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1</v>
      </c>
      <c r="J14" s="7">
        <f>COUNTIF(I$3:$I14, TRUE)</f>
        <v>8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45456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1</v>
      </c>
      <c r="J15" s="7">
        <f>COUNTIF(I$3:$I15, TRUE)</f>
        <v>9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45457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1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45458</v>
      </c>
      <c r="C17" s="1" t="s">
        <v>9</v>
      </c>
      <c r="D17" s="1">
        <f t="shared" si="0"/>
        <v>1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0</v>
      </c>
      <c r="J17" s="7">
        <f>COUNTIF(I$3:$I17, TRUE)</f>
        <v>10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45459</v>
      </c>
      <c r="C18" s="1" t="s">
        <v>9</v>
      </c>
      <c r="D18" s="1">
        <f t="shared" si="0"/>
        <v>1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si="2"/>
        <v>0</v>
      </c>
      <c r="J18" s="7">
        <f>COUNTIF(I$3:$I18, TRUE)</f>
        <v>10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45460</v>
      </c>
      <c r="D19" s="1">
        <f t="shared" ref="D19:H33" si="3">COUNTIF($C19, D$2)</f>
        <v>0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1</v>
      </c>
      <c r="J19" s="7">
        <f>COUNTIF(I$3:$I19, TRUE)</f>
        <v>11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45461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1</v>
      </c>
      <c r="J20" s="7">
        <f>COUNTIF(I$3:$I20, TRUE)</f>
        <v>12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45462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si="2"/>
        <v>1</v>
      </c>
      <c r="J21" s="7">
        <f>COUNTIF(I$3:$I21, TRUE)</f>
        <v>13</v>
      </c>
      <c r="K21" s="7">
        <f>SUM(G$3:G21)</f>
        <v>0</v>
      </c>
      <c r="L21" s="7">
        <f>SUM(H$3:H21)</f>
        <v>0</v>
      </c>
      <c r="M21" s="3">
        <f t="shared" si="1"/>
        <v>0</v>
      </c>
    </row>
    <row r="22" spans="2:13">
      <c r="B22" s="2">
        <v>45463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2"/>
        <v>1</v>
      </c>
      <c r="J22" s="7">
        <f>COUNTIF(I$3:$I22, TRUE)</f>
        <v>14</v>
      </c>
      <c r="K22" s="7">
        <f>SUM(G$3:G22)</f>
        <v>0</v>
      </c>
      <c r="L22" s="7">
        <f>SUM(H$3:H22)</f>
        <v>0</v>
      </c>
      <c r="M22" s="3">
        <f t="shared" si="1"/>
        <v>0</v>
      </c>
    </row>
    <row r="23" spans="2:13">
      <c r="B23" s="2">
        <v>45464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 t="b">
        <f t="shared" si="2"/>
        <v>1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1"/>
        <v>0</v>
      </c>
    </row>
    <row r="24" spans="2:13">
      <c r="B24" s="2">
        <v>45465</v>
      </c>
      <c r="C24" s="1" t="s">
        <v>9</v>
      </c>
      <c r="D24" s="1">
        <f t="shared" si="3"/>
        <v>1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 t="b">
        <f t="shared" si="2"/>
        <v>0</v>
      </c>
      <c r="J24" s="7">
        <f>COUNTIF(I$3:$I24, TRUE)</f>
        <v>15</v>
      </c>
      <c r="K24" s="7">
        <f>SUM(G$3:G24)</f>
        <v>0</v>
      </c>
      <c r="L24" s="7">
        <f>SUM(H$3:H24)</f>
        <v>0</v>
      </c>
      <c r="M24" s="3">
        <f t="shared" si="1"/>
        <v>0</v>
      </c>
    </row>
    <row r="25" spans="2:13">
      <c r="B25" s="2">
        <v>45466</v>
      </c>
      <c r="C25" s="1" t="s">
        <v>9</v>
      </c>
      <c r="D25" s="1">
        <f t="shared" si="3"/>
        <v>1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 t="b">
        <f t="shared" si="2"/>
        <v>0</v>
      </c>
      <c r="J25" s="7">
        <f>COUNTIF(I$3:$I25, TRUE)</f>
        <v>15</v>
      </c>
      <c r="K25" s="7">
        <f>SUM(G$3:G25)</f>
        <v>0</v>
      </c>
      <c r="L25" s="7">
        <f>SUM(H$3:H25)</f>
        <v>0</v>
      </c>
      <c r="M25" s="3">
        <f t="shared" si="1"/>
        <v>0</v>
      </c>
    </row>
    <row r="26" spans="2:13">
      <c r="B26" s="2">
        <v>45467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 t="b">
        <f t="shared" si="2"/>
        <v>1</v>
      </c>
      <c r="J26" s="7">
        <f>COUNTIF(I$3:$I26, TRUE)</f>
        <v>16</v>
      </c>
      <c r="K26" s="7">
        <f>SUM(G$3:G26)</f>
        <v>0</v>
      </c>
      <c r="L26" s="7">
        <f>SUM(H$3:H26)</f>
        <v>0</v>
      </c>
      <c r="M26" s="3">
        <f t="shared" si="1"/>
        <v>0</v>
      </c>
    </row>
    <row r="27" spans="2:13">
      <c r="B27" s="2">
        <v>45468</v>
      </c>
      <c r="D27" s="1">
        <f t="shared" si="3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 t="b">
        <f t="shared" si="2"/>
        <v>1</v>
      </c>
      <c r="J27" s="7">
        <f>COUNTIF(I$3:$I27, TRUE)</f>
        <v>17</v>
      </c>
      <c r="K27" s="7">
        <f>SUM(G$3:G27)</f>
        <v>0</v>
      </c>
      <c r="L27" s="7">
        <f>SUM(H$3:H27)</f>
        <v>0</v>
      </c>
      <c r="M27" s="3">
        <f t="shared" si="1"/>
        <v>0</v>
      </c>
    </row>
    <row r="28" spans="2:13">
      <c r="B28" s="2">
        <v>45469</v>
      </c>
      <c r="D28" s="1">
        <f t="shared" si="3"/>
        <v>0</v>
      </c>
      <c r="E28" s="1">
        <f t="shared" si="3"/>
        <v>0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 t="b">
        <f t="shared" si="2"/>
        <v>1</v>
      </c>
      <c r="J28" s="7">
        <f>COUNTIF(I$3:$I28, TRUE)</f>
        <v>18</v>
      </c>
      <c r="K28" s="7">
        <f>SUM(G$3:G28)</f>
        <v>0</v>
      </c>
      <c r="L28" s="7">
        <f>SUM(H$3:H28)</f>
        <v>0</v>
      </c>
      <c r="M28" s="3">
        <f t="shared" si="1"/>
        <v>0</v>
      </c>
    </row>
    <row r="29" spans="2:13">
      <c r="B29" s="2">
        <v>45470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 t="b">
        <f t="shared" si="2"/>
        <v>1</v>
      </c>
      <c r="J29" s="7">
        <f>COUNTIF(I$3:$I29, TRUE)</f>
        <v>19</v>
      </c>
      <c r="K29" s="7">
        <f>SUM(G$3:G29)</f>
        <v>0</v>
      </c>
      <c r="L29" s="7">
        <f>SUM(H$3:H29)</f>
        <v>0</v>
      </c>
      <c r="M29" s="3">
        <f t="shared" si="1"/>
        <v>0</v>
      </c>
    </row>
    <row r="30" spans="2:13">
      <c r="B30" s="2">
        <v>45471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 t="b">
        <f t="shared" si="2"/>
        <v>1</v>
      </c>
      <c r="J30" s="7">
        <f>COUNTIF(I$3:$I30, TRUE)</f>
        <v>20</v>
      </c>
      <c r="K30" s="7">
        <f>SUM(G$3:G30)</f>
        <v>0</v>
      </c>
      <c r="L30" s="7">
        <f>SUM(H$3:H30)</f>
        <v>0</v>
      </c>
      <c r="M30" s="3">
        <f t="shared" si="1"/>
        <v>0</v>
      </c>
    </row>
    <row r="31" spans="2:13">
      <c r="B31" s="2">
        <v>45472</v>
      </c>
      <c r="C31" s="1" t="s">
        <v>9</v>
      </c>
      <c r="D31" s="1">
        <f t="shared" si="3"/>
        <v>1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 t="b">
        <f t="shared" si="2"/>
        <v>0</v>
      </c>
      <c r="J31" s="7">
        <f>COUNTIF(I$3:$I31, TRUE)</f>
        <v>20</v>
      </c>
      <c r="K31" s="7">
        <f>SUM(G$3:G31)</f>
        <v>0</v>
      </c>
      <c r="L31" s="7">
        <f>SUM(H$3:H31)</f>
        <v>0</v>
      </c>
      <c r="M31" s="3">
        <f t="shared" si="1"/>
        <v>0</v>
      </c>
    </row>
    <row r="32" spans="2:13">
      <c r="B32" s="2">
        <v>45473</v>
      </c>
      <c r="C32" s="1" t="s">
        <v>9</v>
      </c>
      <c r="D32" s="1">
        <f t="shared" si="3"/>
        <v>1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 t="b">
        <f t="shared" si="2"/>
        <v>0</v>
      </c>
      <c r="J32" s="7">
        <f>COUNTIF(I$3:$I32, TRUE)</f>
        <v>20</v>
      </c>
      <c r="K32" s="7">
        <f>SUM(G$3:G32)</f>
        <v>0</v>
      </c>
      <c r="L32" s="7">
        <f>SUM(H$3:H32)</f>
        <v>0</v>
      </c>
      <c r="M32" s="3">
        <f t="shared" si="1"/>
        <v>0</v>
      </c>
    </row>
    <row r="33" spans="2:13">
      <c r="B33" s="2"/>
      <c r="M33" s="3"/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27" priority="5" operator="equal">
      <formula>0</formula>
    </cfRule>
  </conditionalFormatting>
  <conditionalFormatting sqref="B2:I33">
    <cfRule type="cellIs" dxfId="26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25" priority="2" operator="greaterThan">
      <formula>TODAY()</formula>
    </cfRule>
  </conditionalFormatting>
  <conditionalFormatting sqref="C3:C33">
    <cfRule type="containsText" dxfId="24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23F0-A5E9-4BB6-A1F8-2BA9F0520802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9.2000000000000011</v>
      </c>
      <c r="R2" s="10"/>
      <c r="S2" s="8" t="s">
        <v>42</v>
      </c>
      <c r="T2" s="9">
        <f>MAX($J:$J) * 0.6</f>
        <v>13.799999999999999</v>
      </c>
    </row>
    <row r="3" spans="2:20">
      <c r="B3" s="2">
        <v>45474</v>
      </c>
      <c r="D3" s="1">
        <f t="shared" ref="D3:H18" si="0">COUNTIF($C3, D$2)</f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 t="b">
        <f>IF(SUM(D3:F3) = 0, TRUE, FALSE)</f>
        <v>1</v>
      </c>
      <c r="J3" s="7">
        <f>COUNTIF(I3:$I$3, TRUE)</f>
        <v>1</v>
      </c>
      <c r="K3" s="7">
        <f>SUM(G3:G$3)</f>
        <v>0</v>
      </c>
      <c r="L3" s="7">
        <f>SUM(H3:H$3)</f>
        <v>0</v>
      </c>
      <c r="M3" s="3">
        <f t="shared" ref="M3:M33" si="1">IFERROR(K3/J3, "")</f>
        <v>0</v>
      </c>
    </row>
    <row r="4" spans="2:20">
      <c r="B4" s="2">
        <v>45475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1</v>
      </c>
      <c r="J4" s="7">
        <f>COUNTIF(I$3:$I4, TRUE)</f>
        <v>2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45476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1</v>
      </c>
      <c r="J5" s="7">
        <f>COUNTIF(I$3:$I5, TRUE)</f>
        <v>3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45477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1</v>
      </c>
      <c r="J6" s="7">
        <f>COUNTIF(I$3:$I6, TRUE)</f>
        <v>4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45478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1</v>
      </c>
      <c r="J7" s="7">
        <f>COUNTIF(I$3:$I7, TRUE)</f>
        <v>5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45479</v>
      </c>
      <c r="C8" s="1" t="s">
        <v>9</v>
      </c>
      <c r="D8" s="1">
        <f t="shared" si="0"/>
        <v>1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0</v>
      </c>
      <c r="J8" s="7">
        <f>COUNTIF(I$3:$I8, TRUE)</f>
        <v>5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45480</v>
      </c>
      <c r="C9" s="1" t="s">
        <v>9</v>
      </c>
      <c r="D9" s="1">
        <f t="shared" si="0"/>
        <v>1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0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45481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1</v>
      </c>
      <c r="J10" s="7">
        <f>COUNTIF(I$3:$I10, TRUE)</f>
        <v>6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45482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1</v>
      </c>
      <c r="J11" s="7">
        <f>COUNTIF(I$3:$I11, TRUE)</f>
        <v>7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45483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1</v>
      </c>
      <c r="J12" s="7">
        <f>COUNTIF(I$3:$I12, TRUE)</f>
        <v>8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45484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1</v>
      </c>
      <c r="J13" s="7">
        <f>COUNTIF(I$3:$I13, TRUE)</f>
        <v>9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45485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1</v>
      </c>
      <c r="J14" s="7">
        <f>COUNTIF(I$3:$I14, TRUE)</f>
        <v>10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45486</v>
      </c>
      <c r="C15" s="1" t="s">
        <v>9</v>
      </c>
      <c r="D15" s="1">
        <f t="shared" si="0"/>
        <v>1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0</v>
      </c>
      <c r="J15" s="7">
        <f>COUNTIF(I$3:$I15, TRUE)</f>
        <v>10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45487</v>
      </c>
      <c r="C16" s="1" t="s">
        <v>9</v>
      </c>
      <c r="D16" s="1">
        <f t="shared" si="0"/>
        <v>1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0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45488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1</v>
      </c>
      <c r="J17" s="7">
        <f>COUNTIF(I$3:$I17, TRUE)</f>
        <v>11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45489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si="2"/>
        <v>1</v>
      </c>
      <c r="J18" s="7">
        <f>COUNTIF(I$3:$I18, TRUE)</f>
        <v>12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45490</v>
      </c>
      <c r="D19" s="1">
        <f t="shared" ref="D19:H33" si="3">COUNTIF($C19, D$2)</f>
        <v>0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1</v>
      </c>
      <c r="J19" s="7">
        <f>COUNTIF(I$3:$I19, TRUE)</f>
        <v>13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45491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1</v>
      </c>
      <c r="J20" s="7">
        <f>COUNTIF(I$3:$I20, TRUE)</f>
        <v>14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45492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ref="I21:I33" si="4">IF(SUM(D21:F21) = 0, TRUE, FALSE)</f>
        <v>1</v>
      </c>
      <c r="J21" s="7">
        <f>COUNTIF(I$3:$I21, TRUE)</f>
        <v>15</v>
      </c>
      <c r="K21" s="7">
        <f>SUM(G$3:G21)</f>
        <v>0</v>
      </c>
      <c r="L21" s="7">
        <f>SUM(H$3:H21)</f>
        <v>0</v>
      </c>
      <c r="M21" s="3">
        <f t="shared" ref="M21:M33" si="5">IFERROR(K21/J21, "")</f>
        <v>0</v>
      </c>
    </row>
    <row r="22" spans="2:13">
      <c r="B22" s="2">
        <v>45493</v>
      </c>
      <c r="C22" s="1" t="s">
        <v>9</v>
      </c>
      <c r="D22" s="1">
        <f t="shared" si="3"/>
        <v>1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4"/>
        <v>0</v>
      </c>
      <c r="J22" s="7">
        <f>COUNTIF(I$3:$I22, TRUE)</f>
        <v>15</v>
      </c>
      <c r="K22" s="7">
        <f>SUM(G$3:G22)</f>
        <v>0</v>
      </c>
      <c r="L22" s="7">
        <f>SUM(H$3:H22)</f>
        <v>0</v>
      </c>
      <c r="M22" s="3">
        <f t="shared" si="5"/>
        <v>0</v>
      </c>
    </row>
    <row r="23" spans="2:13">
      <c r="B23" s="2">
        <v>45494</v>
      </c>
      <c r="C23" s="1" t="s">
        <v>9</v>
      </c>
      <c r="D23" s="1">
        <f t="shared" si="3"/>
        <v>1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 t="b">
        <f t="shared" si="4"/>
        <v>0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5"/>
        <v>0</v>
      </c>
    </row>
    <row r="24" spans="2:13">
      <c r="B24" s="2">
        <v>45495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 t="b">
        <f t="shared" si="4"/>
        <v>1</v>
      </c>
      <c r="J24" s="7">
        <f>COUNTIF(I$3:$I24, TRUE)</f>
        <v>16</v>
      </c>
      <c r="K24" s="7">
        <f>SUM(G$3:G24)</f>
        <v>0</v>
      </c>
      <c r="L24" s="7">
        <f>SUM(H$3:H24)</f>
        <v>0</v>
      </c>
      <c r="M24" s="3">
        <f t="shared" si="5"/>
        <v>0</v>
      </c>
    </row>
    <row r="25" spans="2:13">
      <c r="B25" s="2">
        <v>45496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 t="b">
        <f t="shared" si="4"/>
        <v>1</v>
      </c>
      <c r="J25" s="7">
        <f>COUNTIF(I$3:$I25, TRUE)</f>
        <v>17</v>
      </c>
      <c r="K25" s="7">
        <f>SUM(G$3:G25)</f>
        <v>0</v>
      </c>
      <c r="L25" s="7">
        <f>SUM(H$3:H25)</f>
        <v>0</v>
      </c>
      <c r="M25" s="3">
        <f t="shared" si="5"/>
        <v>0</v>
      </c>
    </row>
    <row r="26" spans="2:13">
      <c r="B26" s="2">
        <v>45497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 t="b">
        <f t="shared" si="4"/>
        <v>1</v>
      </c>
      <c r="J26" s="7">
        <f>COUNTIF(I$3:$I26, TRUE)</f>
        <v>18</v>
      </c>
      <c r="K26" s="7">
        <f>SUM(G$3:G26)</f>
        <v>0</v>
      </c>
      <c r="L26" s="7">
        <f>SUM(H$3:H26)</f>
        <v>0</v>
      </c>
      <c r="M26" s="3">
        <f t="shared" si="5"/>
        <v>0</v>
      </c>
    </row>
    <row r="27" spans="2:13">
      <c r="B27" s="2">
        <v>45498</v>
      </c>
      <c r="D27" s="1">
        <f t="shared" si="3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 t="b">
        <f t="shared" si="4"/>
        <v>1</v>
      </c>
      <c r="J27" s="7">
        <f>COUNTIF(I$3:$I27, TRUE)</f>
        <v>19</v>
      </c>
      <c r="K27" s="7">
        <f>SUM(G$3:G27)</f>
        <v>0</v>
      </c>
      <c r="L27" s="7">
        <f>SUM(H$3:H27)</f>
        <v>0</v>
      </c>
      <c r="M27" s="3">
        <f t="shared" si="5"/>
        <v>0</v>
      </c>
    </row>
    <row r="28" spans="2:13">
      <c r="B28" s="2">
        <v>45499</v>
      </c>
      <c r="D28" s="1">
        <f t="shared" si="3"/>
        <v>0</v>
      </c>
      <c r="E28" s="1">
        <f t="shared" si="3"/>
        <v>0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 t="b">
        <f t="shared" si="4"/>
        <v>1</v>
      </c>
      <c r="J28" s="7">
        <f>COUNTIF(I$3:$I28, TRUE)</f>
        <v>20</v>
      </c>
      <c r="K28" s="7">
        <f>SUM(G$3:G28)</f>
        <v>0</v>
      </c>
      <c r="L28" s="7">
        <f>SUM(H$3:H28)</f>
        <v>0</v>
      </c>
      <c r="M28" s="3">
        <f t="shared" si="5"/>
        <v>0</v>
      </c>
    </row>
    <row r="29" spans="2:13">
      <c r="B29" s="2">
        <v>45500</v>
      </c>
      <c r="C29" s="1" t="s">
        <v>9</v>
      </c>
      <c r="D29" s="1">
        <f t="shared" si="3"/>
        <v>1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 t="b">
        <f t="shared" si="4"/>
        <v>0</v>
      </c>
      <c r="J29" s="7">
        <f>COUNTIF(I$3:$I29, TRUE)</f>
        <v>20</v>
      </c>
      <c r="K29" s="7">
        <f>SUM(G$3:G29)</f>
        <v>0</v>
      </c>
      <c r="L29" s="7">
        <f>SUM(H$3:H29)</f>
        <v>0</v>
      </c>
      <c r="M29" s="3">
        <f t="shared" si="5"/>
        <v>0</v>
      </c>
    </row>
    <row r="30" spans="2:13">
      <c r="B30" s="2">
        <v>45501</v>
      </c>
      <c r="C30" s="1" t="s">
        <v>9</v>
      </c>
      <c r="D30" s="1">
        <f t="shared" si="3"/>
        <v>1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 t="b">
        <f t="shared" si="4"/>
        <v>0</v>
      </c>
      <c r="J30" s="7">
        <f>COUNTIF(I$3:$I30, TRUE)</f>
        <v>20</v>
      </c>
      <c r="K30" s="7">
        <f>SUM(G$3:G30)</f>
        <v>0</v>
      </c>
      <c r="L30" s="7">
        <f>SUM(H$3:H30)</f>
        <v>0</v>
      </c>
      <c r="M30" s="3">
        <f t="shared" si="5"/>
        <v>0</v>
      </c>
    </row>
    <row r="31" spans="2:13">
      <c r="B31" s="2">
        <v>45502</v>
      </c>
      <c r="D31" s="1">
        <f t="shared" si="3"/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 t="b">
        <f t="shared" si="4"/>
        <v>1</v>
      </c>
      <c r="J31" s="7">
        <f>COUNTIF(I$3:$I31, TRUE)</f>
        <v>21</v>
      </c>
      <c r="K31" s="7">
        <f>SUM(G$3:G31)</f>
        <v>0</v>
      </c>
      <c r="L31" s="7">
        <f>SUM(H$3:H31)</f>
        <v>0</v>
      </c>
      <c r="M31" s="3">
        <f t="shared" si="5"/>
        <v>0</v>
      </c>
    </row>
    <row r="32" spans="2:13">
      <c r="B32" s="2">
        <v>45503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 t="b">
        <f t="shared" si="4"/>
        <v>1</v>
      </c>
      <c r="J32" s="7">
        <f>COUNTIF(I$3:$I32, TRUE)</f>
        <v>22</v>
      </c>
      <c r="K32" s="7">
        <f>SUM(G$3:G32)</f>
        <v>0</v>
      </c>
      <c r="L32" s="7">
        <f>SUM(H$3:H32)</f>
        <v>0</v>
      </c>
      <c r="M32" s="3">
        <f t="shared" si="5"/>
        <v>0</v>
      </c>
    </row>
    <row r="33" spans="2:13">
      <c r="B33" s="2">
        <v>45504</v>
      </c>
      <c r="D33" s="1">
        <f t="shared" si="3"/>
        <v>0</v>
      </c>
      <c r="E33" s="1">
        <f t="shared" si="3"/>
        <v>0</v>
      </c>
      <c r="F33" s="1">
        <f t="shared" si="3"/>
        <v>0</v>
      </c>
      <c r="G33" s="1">
        <f t="shared" si="3"/>
        <v>0</v>
      </c>
      <c r="H33" s="1">
        <f t="shared" si="3"/>
        <v>0</v>
      </c>
      <c r="I33" s="1" t="b">
        <f t="shared" si="4"/>
        <v>1</v>
      </c>
      <c r="J33" s="7">
        <f>COUNTIF(I$3:$I33, TRUE)</f>
        <v>23</v>
      </c>
      <c r="K33" s="7">
        <f>SUM(G$3:G33)</f>
        <v>0</v>
      </c>
      <c r="L33" s="7">
        <f>SUM(H$3:H33)</f>
        <v>0</v>
      </c>
      <c r="M33" s="3">
        <f t="shared" si="5"/>
        <v>0</v>
      </c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23" priority="5" operator="equal">
      <formula>0</formula>
    </cfRule>
  </conditionalFormatting>
  <conditionalFormatting sqref="B2:I33">
    <cfRule type="cellIs" dxfId="22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21" priority="2" operator="greaterThan">
      <formula>TODAY()</formula>
    </cfRule>
  </conditionalFormatting>
  <conditionalFormatting sqref="C3:C33">
    <cfRule type="containsText" dxfId="20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836E-68D0-4756-88ED-AF6A8053CABB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8.4</v>
      </c>
      <c r="R2" s="10"/>
      <c r="S2" s="8" t="s">
        <v>42</v>
      </c>
      <c r="T2" s="9">
        <f>MAX($J:$J) * 0.6</f>
        <v>12.6</v>
      </c>
    </row>
    <row r="3" spans="2:20">
      <c r="B3" s="2">
        <v>45505</v>
      </c>
      <c r="D3" s="1">
        <f t="shared" ref="D3:H18" si="0">COUNTIF($C3, D$2)</f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 t="b">
        <f>IF(SUM(D3:F3) = 0, TRUE, FALSE)</f>
        <v>1</v>
      </c>
      <c r="J3" s="7">
        <f>COUNTIF(I3:$I$3, TRUE)</f>
        <v>1</v>
      </c>
      <c r="K3" s="7">
        <f>SUM(G3:G$3)</f>
        <v>0</v>
      </c>
      <c r="L3" s="7">
        <f>SUM(H3:H$3)</f>
        <v>0</v>
      </c>
      <c r="M3" s="3">
        <f t="shared" ref="M3:M33" si="1">IFERROR(K3/J3, "")</f>
        <v>0</v>
      </c>
    </row>
    <row r="4" spans="2:20">
      <c r="B4" s="2">
        <v>45506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1</v>
      </c>
      <c r="J4" s="7">
        <f>COUNTIF(I$3:$I4, TRUE)</f>
        <v>2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45507</v>
      </c>
      <c r="C5" s="1" t="s">
        <v>9</v>
      </c>
      <c r="D5" s="1">
        <f t="shared" si="0"/>
        <v>1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0</v>
      </c>
      <c r="J5" s="7">
        <f>COUNTIF(I$3:$I5, TRUE)</f>
        <v>2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45508</v>
      </c>
      <c r="C6" s="1" t="s">
        <v>9</v>
      </c>
      <c r="D6" s="1">
        <f t="shared" si="0"/>
        <v>1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0</v>
      </c>
      <c r="J6" s="7">
        <f>COUNTIF(I$3:$I6, TRUE)</f>
        <v>2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45509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1</v>
      </c>
      <c r="J7" s="7">
        <f>COUNTIF(I$3:$I7, TRUE)</f>
        <v>3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45510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1</v>
      </c>
      <c r="J8" s="7">
        <f>COUNTIF(I$3:$I8, TRUE)</f>
        <v>4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45511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1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45512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1</v>
      </c>
      <c r="J10" s="7">
        <f>COUNTIF(I$3:$I10, TRUE)</f>
        <v>6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45513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1</v>
      </c>
      <c r="J11" s="7">
        <f>COUNTIF(I$3:$I11, TRUE)</f>
        <v>7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45514</v>
      </c>
      <c r="C12" s="1" t="s">
        <v>9</v>
      </c>
      <c r="D12" s="1">
        <f t="shared" si="0"/>
        <v>1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0</v>
      </c>
      <c r="J12" s="7">
        <f>COUNTIF(I$3:$I12, TRUE)</f>
        <v>7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45515</v>
      </c>
      <c r="C13" s="1" t="s">
        <v>9</v>
      </c>
      <c r="D13" s="1">
        <f t="shared" si="0"/>
        <v>1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0</v>
      </c>
      <c r="J13" s="7">
        <f>COUNTIF(I$3:$I13, TRUE)</f>
        <v>7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45516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1</v>
      </c>
      <c r="J14" s="7">
        <f>COUNTIF(I$3:$I14, TRUE)</f>
        <v>8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45517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1</v>
      </c>
      <c r="J15" s="7">
        <f>COUNTIF(I$3:$I15, TRUE)</f>
        <v>9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45518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1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45519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1</v>
      </c>
      <c r="J17" s="7">
        <f>COUNTIF(I$3:$I17, TRUE)</f>
        <v>11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45520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ref="I18:I33" si="3">IF(SUM(D18:F18) = 0, TRUE, FALSE)</f>
        <v>1</v>
      </c>
      <c r="J18" s="7">
        <f>COUNTIF(I$3:$I18, TRUE)</f>
        <v>12</v>
      </c>
      <c r="K18" s="7">
        <f>SUM(G$3:G18)</f>
        <v>0</v>
      </c>
      <c r="L18" s="7">
        <f>SUM(H$3:H18)</f>
        <v>0</v>
      </c>
      <c r="M18" s="3">
        <f t="shared" ref="M18:M33" si="4">IFERROR(K18/J18, "")</f>
        <v>0</v>
      </c>
    </row>
    <row r="19" spans="2:13">
      <c r="B19" s="2">
        <v>45521</v>
      </c>
      <c r="C19" s="1" t="s">
        <v>9</v>
      </c>
      <c r="D19" s="1">
        <f t="shared" ref="D19:H33" si="5">COUNTIF($C19, D$2)</f>
        <v>1</v>
      </c>
      <c r="E19" s="1">
        <f t="shared" si="5"/>
        <v>0</v>
      </c>
      <c r="F19" s="1">
        <f t="shared" si="5"/>
        <v>0</v>
      </c>
      <c r="G19" s="1">
        <f t="shared" si="5"/>
        <v>0</v>
      </c>
      <c r="H19" s="1">
        <f t="shared" si="5"/>
        <v>0</v>
      </c>
      <c r="I19" s="1" t="b">
        <f t="shared" si="3"/>
        <v>0</v>
      </c>
      <c r="J19" s="7">
        <f>COUNTIF(I$3:$I19, TRUE)</f>
        <v>12</v>
      </c>
      <c r="K19" s="7">
        <f>SUM(G$3:G19)</f>
        <v>0</v>
      </c>
      <c r="L19" s="7">
        <f>SUM(H$3:H19)</f>
        <v>0</v>
      </c>
      <c r="M19" s="3">
        <f t="shared" si="4"/>
        <v>0</v>
      </c>
    </row>
    <row r="20" spans="2:13">
      <c r="B20" s="2">
        <v>45522</v>
      </c>
      <c r="C20" s="1" t="s">
        <v>9</v>
      </c>
      <c r="D20" s="1">
        <f t="shared" si="5"/>
        <v>1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 t="b">
        <f t="shared" si="3"/>
        <v>0</v>
      </c>
      <c r="J20" s="7">
        <f>COUNTIF(I$3:$I20, TRUE)</f>
        <v>12</v>
      </c>
      <c r="K20" s="7">
        <f>SUM(G$3:G20)</f>
        <v>0</v>
      </c>
      <c r="L20" s="7">
        <f>SUM(H$3:H20)</f>
        <v>0</v>
      </c>
      <c r="M20" s="3">
        <f t="shared" si="4"/>
        <v>0</v>
      </c>
    </row>
    <row r="21" spans="2:13">
      <c r="B21" s="2">
        <v>45523</v>
      </c>
      <c r="D21" s="1">
        <f t="shared" si="5"/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 t="b">
        <f t="shared" si="3"/>
        <v>1</v>
      </c>
      <c r="J21" s="7">
        <f>COUNTIF(I$3:$I21, TRUE)</f>
        <v>13</v>
      </c>
      <c r="K21" s="7">
        <f>SUM(G$3:G21)</f>
        <v>0</v>
      </c>
      <c r="L21" s="7">
        <f>SUM(H$3:H21)</f>
        <v>0</v>
      </c>
      <c r="M21" s="3">
        <f t="shared" si="4"/>
        <v>0</v>
      </c>
    </row>
    <row r="22" spans="2:13">
      <c r="B22" s="2">
        <v>45524</v>
      </c>
      <c r="D22" s="1">
        <f t="shared" si="5"/>
        <v>0</v>
      </c>
      <c r="E22" s="1">
        <f t="shared" si="5"/>
        <v>0</v>
      </c>
      <c r="F22" s="1">
        <f t="shared" si="5"/>
        <v>0</v>
      </c>
      <c r="G22" s="1">
        <f t="shared" si="5"/>
        <v>0</v>
      </c>
      <c r="H22" s="1">
        <f t="shared" si="5"/>
        <v>0</v>
      </c>
      <c r="I22" s="1" t="b">
        <f t="shared" si="3"/>
        <v>1</v>
      </c>
      <c r="J22" s="7">
        <f>COUNTIF(I$3:$I22, TRUE)</f>
        <v>14</v>
      </c>
      <c r="K22" s="7">
        <f>SUM(G$3:G22)</f>
        <v>0</v>
      </c>
      <c r="L22" s="7">
        <f>SUM(H$3:H22)</f>
        <v>0</v>
      </c>
      <c r="M22" s="3">
        <f t="shared" si="4"/>
        <v>0</v>
      </c>
    </row>
    <row r="23" spans="2:13">
      <c r="B23" s="2">
        <v>45525</v>
      </c>
      <c r="D23" s="1">
        <f t="shared" si="5"/>
        <v>0</v>
      </c>
      <c r="E23" s="1">
        <f t="shared" si="5"/>
        <v>0</v>
      </c>
      <c r="F23" s="1">
        <f t="shared" si="5"/>
        <v>0</v>
      </c>
      <c r="G23" s="1">
        <f t="shared" si="5"/>
        <v>0</v>
      </c>
      <c r="H23" s="1">
        <f t="shared" si="5"/>
        <v>0</v>
      </c>
      <c r="I23" s="1" t="b">
        <f t="shared" si="3"/>
        <v>1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4"/>
        <v>0</v>
      </c>
    </row>
    <row r="24" spans="2:13">
      <c r="B24" s="2">
        <v>45526</v>
      </c>
      <c r="D24" s="1">
        <f t="shared" si="5"/>
        <v>0</v>
      </c>
      <c r="E24" s="1">
        <f t="shared" si="5"/>
        <v>0</v>
      </c>
      <c r="F24" s="1">
        <f t="shared" si="5"/>
        <v>0</v>
      </c>
      <c r="G24" s="1">
        <f t="shared" si="5"/>
        <v>0</v>
      </c>
      <c r="H24" s="1">
        <f t="shared" si="5"/>
        <v>0</v>
      </c>
      <c r="I24" s="1" t="b">
        <f t="shared" si="3"/>
        <v>1</v>
      </c>
      <c r="J24" s="7">
        <f>COUNTIF(I$3:$I24, TRUE)</f>
        <v>16</v>
      </c>
      <c r="K24" s="7">
        <f>SUM(G$3:G24)</f>
        <v>0</v>
      </c>
      <c r="L24" s="7">
        <f>SUM(H$3:H24)</f>
        <v>0</v>
      </c>
      <c r="M24" s="3">
        <f t="shared" si="4"/>
        <v>0</v>
      </c>
    </row>
    <row r="25" spans="2:13">
      <c r="B25" s="2">
        <v>45527</v>
      </c>
      <c r="D25" s="1">
        <f t="shared" si="5"/>
        <v>0</v>
      </c>
      <c r="E25" s="1">
        <f t="shared" si="5"/>
        <v>0</v>
      </c>
      <c r="F25" s="1">
        <f t="shared" si="5"/>
        <v>0</v>
      </c>
      <c r="G25" s="1">
        <f t="shared" si="5"/>
        <v>0</v>
      </c>
      <c r="H25" s="1">
        <f t="shared" si="5"/>
        <v>0</v>
      </c>
      <c r="I25" s="1" t="b">
        <f t="shared" si="3"/>
        <v>1</v>
      </c>
      <c r="J25" s="7">
        <f>COUNTIF(I$3:$I25, TRUE)</f>
        <v>17</v>
      </c>
      <c r="K25" s="7">
        <f>SUM(G$3:G25)</f>
        <v>0</v>
      </c>
      <c r="L25" s="7">
        <f>SUM(H$3:H25)</f>
        <v>0</v>
      </c>
      <c r="M25" s="3">
        <f t="shared" si="4"/>
        <v>0</v>
      </c>
    </row>
    <row r="26" spans="2:13">
      <c r="B26" s="2">
        <v>45528</v>
      </c>
      <c r="C26" s="1" t="s">
        <v>9</v>
      </c>
      <c r="D26" s="1">
        <f t="shared" si="5"/>
        <v>1</v>
      </c>
      <c r="E26" s="1">
        <f t="shared" si="5"/>
        <v>0</v>
      </c>
      <c r="F26" s="1">
        <f t="shared" si="5"/>
        <v>0</v>
      </c>
      <c r="G26" s="1">
        <f t="shared" si="5"/>
        <v>0</v>
      </c>
      <c r="H26" s="1">
        <f t="shared" si="5"/>
        <v>0</v>
      </c>
      <c r="I26" s="1" t="b">
        <f t="shared" si="3"/>
        <v>0</v>
      </c>
      <c r="J26" s="7">
        <f>COUNTIF(I$3:$I26, TRUE)</f>
        <v>17</v>
      </c>
      <c r="K26" s="7">
        <f>SUM(G$3:G26)</f>
        <v>0</v>
      </c>
      <c r="L26" s="7">
        <f>SUM(H$3:H26)</f>
        <v>0</v>
      </c>
      <c r="M26" s="3">
        <f t="shared" si="4"/>
        <v>0</v>
      </c>
    </row>
    <row r="27" spans="2:13">
      <c r="B27" s="2">
        <v>45529</v>
      </c>
      <c r="C27" s="1" t="s">
        <v>9</v>
      </c>
      <c r="D27" s="1">
        <f t="shared" si="5"/>
        <v>1</v>
      </c>
      <c r="E27" s="1">
        <f t="shared" si="5"/>
        <v>0</v>
      </c>
      <c r="F27" s="1">
        <f t="shared" si="5"/>
        <v>0</v>
      </c>
      <c r="G27" s="1">
        <f t="shared" si="5"/>
        <v>0</v>
      </c>
      <c r="H27" s="1">
        <f t="shared" si="5"/>
        <v>0</v>
      </c>
      <c r="I27" s="1" t="b">
        <f t="shared" si="3"/>
        <v>0</v>
      </c>
      <c r="J27" s="7">
        <f>COUNTIF(I$3:$I27, TRUE)</f>
        <v>17</v>
      </c>
      <c r="K27" s="7">
        <f>SUM(G$3:G27)</f>
        <v>0</v>
      </c>
      <c r="L27" s="7">
        <f>SUM(H$3:H27)</f>
        <v>0</v>
      </c>
      <c r="M27" s="3">
        <f t="shared" si="4"/>
        <v>0</v>
      </c>
    </row>
    <row r="28" spans="2:13">
      <c r="B28" s="2">
        <v>45530</v>
      </c>
      <c r="C28" s="1" t="s">
        <v>11</v>
      </c>
      <c r="D28" s="1">
        <f t="shared" si="5"/>
        <v>0</v>
      </c>
      <c r="E28" s="1">
        <f t="shared" si="5"/>
        <v>0</v>
      </c>
      <c r="F28" s="1">
        <f t="shared" si="5"/>
        <v>1</v>
      </c>
      <c r="G28" s="1">
        <f t="shared" si="5"/>
        <v>0</v>
      </c>
      <c r="H28" s="1">
        <f t="shared" si="5"/>
        <v>0</v>
      </c>
      <c r="I28" s="1" t="b">
        <f t="shared" si="3"/>
        <v>0</v>
      </c>
      <c r="J28" s="7">
        <f>COUNTIF(I$3:$I28, TRUE)</f>
        <v>17</v>
      </c>
      <c r="K28" s="7">
        <f>SUM(G$3:G28)</f>
        <v>0</v>
      </c>
      <c r="L28" s="7">
        <f>SUM(H$3:H28)</f>
        <v>0</v>
      </c>
      <c r="M28" s="3">
        <f t="shared" si="4"/>
        <v>0</v>
      </c>
    </row>
    <row r="29" spans="2:13">
      <c r="B29" s="2">
        <v>45531</v>
      </c>
      <c r="D29" s="1">
        <f t="shared" si="5"/>
        <v>0</v>
      </c>
      <c r="E29" s="1">
        <f t="shared" si="5"/>
        <v>0</v>
      </c>
      <c r="F29" s="1">
        <f t="shared" si="5"/>
        <v>0</v>
      </c>
      <c r="G29" s="1">
        <f t="shared" si="5"/>
        <v>0</v>
      </c>
      <c r="H29" s="1">
        <f t="shared" si="5"/>
        <v>0</v>
      </c>
      <c r="I29" s="1" t="b">
        <f t="shared" si="3"/>
        <v>1</v>
      </c>
      <c r="J29" s="7">
        <f>COUNTIF(I$3:$I29, TRUE)</f>
        <v>18</v>
      </c>
      <c r="K29" s="7">
        <f>SUM(G$3:G29)</f>
        <v>0</v>
      </c>
      <c r="L29" s="7">
        <f>SUM(H$3:H29)</f>
        <v>0</v>
      </c>
      <c r="M29" s="3">
        <f t="shared" si="4"/>
        <v>0</v>
      </c>
    </row>
    <row r="30" spans="2:13">
      <c r="B30" s="2">
        <v>45532</v>
      </c>
      <c r="D30" s="1">
        <f t="shared" si="5"/>
        <v>0</v>
      </c>
      <c r="E30" s="1">
        <f t="shared" si="5"/>
        <v>0</v>
      </c>
      <c r="F30" s="1">
        <f t="shared" si="5"/>
        <v>0</v>
      </c>
      <c r="G30" s="1">
        <f t="shared" si="5"/>
        <v>0</v>
      </c>
      <c r="H30" s="1">
        <f t="shared" si="5"/>
        <v>0</v>
      </c>
      <c r="I30" s="1" t="b">
        <f t="shared" si="3"/>
        <v>1</v>
      </c>
      <c r="J30" s="7">
        <f>COUNTIF(I$3:$I30, TRUE)</f>
        <v>19</v>
      </c>
      <c r="K30" s="7">
        <f>SUM(G$3:G30)</f>
        <v>0</v>
      </c>
      <c r="L30" s="7">
        <f>SUM(H$3:H30)</f>
        <v>0</v>
      </c>
      <c r="M30" s="3">
        <f t="shared" si="4"/>
        <v>0</v>
      </c>
    </row>
    <row r="31" spans="2:13">
      <c r="B31" s="2">
        <v>45533</v>
      </c>
      <c r="D31" s="1">
        <f t="shared" si="5"/>
        <v>0</v>
      </c>
      <c r="E31" s="1">
        <f t="shared" si="5"/>
        <v>0</v>
      </c>
      <c r="F31" s="1">
        <f t="shared" si="5"/>
        <v>0</v>
      </c>
      <c r="G31" s="1">
        <f t="shared" si="5"/>
        <v>0</v>
      </c>
      <c r="H31" s="1">
        <f t="shared" si="5"/>
        <v>0</v>
      </c>
      <c r="I31" s="1" t="b">
        <f t="shared" si="3"/>
        <v>1</v>
      </c>
      <c r="J31" s="7">
        <f>COUNTIF(I$3:$I31, TRUE)</f>
        <v>20</v>
      </c>
      <c r="K31" s="7">
        <f>SUM(G$3:G31)</f>
        <v>0</v>
      </c>
      <c r="L31" s="7">
        <f>SUM(H$3:H31)</f>
        <v>0</v>
      </c>
      <c r="M31" s="3">
        <f t="shared" si="4"/>
        <v>0</v>
      </c>
    </row>
    <row r="32" spans="2:13">
      <c r="B32" s="2">
        <v>45534</v>
      </c>
      <c r="D32" s="1">
        <f t="shared" si="5"/>
        <v>0</v>
      </c>
      <c r="E32" s="1">
        <f t="shared" si="5"/>
        <v>0</v>
      </c>
      <c r="F32" s="1">
        <f t="shared" si="5"/>
        <v>0</v>
      </c>
      <c r="G32" s="1">
        <f t="shared" si="5"/>
        <v>0</v>
      </c>
      <c r="H32" s="1">
        <f t="shared" si="5"/>
        <v>0</v>
      </c>
      <c r="I32" s="1" t="b">
        <f t="shared" si="3"/>
        <v>1</v>
      </c>
      <c r="J32" s="7">
        <f>COUNTIF(I$3:$I32, TRUE)</f>
        <v>21</v>
      </c>
      <c r="K32" s="7">
        <f>SUM(G$3:G32)</f>
        <v>0</v>
      </c>
      <c r="L32" s="7">
        <f>SUM(H$3:H32)</f>
        <v>0</v>
      </c>
      <c r="M32" s="3">
        <f t="shared" si="4"/>
        <v>0</v>
      </c>
    </row>
    <row r="33" spans="2:13">
      <c r="B33" s="2">
        <v>45535</v>
      </c>
      <c r="C33" s="1" t="s">
        <v>9</v>
      </c>
      <c r="D33" s="1">
        <f t="shared" si="5"/>
        <v>1</v>
      </c>
      <c r="E33" s="1">
        <f t="shared" si="5"/>
        <v>0</v>
      </c>
      <c r="F33" s="1">
        <f t="shared" si="5"/>
        <v>0</v>
      </c>
      <c r="G33" s="1">
        <f t="shared" si="5"/>
        <v>0</v>
      </c>
      <c r="H33" s="1">
        <f t="shared" si="5"/>
        <v>0</v>
      </c>
      <c r="I33" s="1" t="b">
        <f t="shared" si="3"/>
        <v>0</v>
      </c>
      <c r="J33" s="7">
        <f>COUNTIF(I$3:$I33, TRUE)</f>
        <v>21</v>
      </c>
      <c r="K33" s="7">
        <f>SUM(G$3:G33)</f>
        <v>0</v>
      </c>
      <c r="L33" s="7">
        <f>SUM(H$3:H33)</f>
        <v>0</v>
      </c>
      <c r="M33" s="3">
        <f t="shared" si="4"/>
        <v>0</v>
      </c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19" priority="5" operator="equal">
      <formula>0</formula>
    </cfRule>
  </conditionalFormatting>
  <conditionalFormatting sqref="B2:I33">
    <cfRule type="cellIs" dxfId="18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17" priority="2" operator="greaterThan">
      <formula>TODAY()</formula>
    </cfRule>
  </conditionalFormatting>
  <conditionalFormatting sqref="C3:C33">
    <cfRule type="containsText" dxfId="16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25B4-CCF0-4F41-B4E9-0736D2B9411B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8.4</v>
      </c>
      <c r="R2" s="10"/>
      <c r="S2" s="8" t="s">
        <v>42</v>
      </c>
      <c r="T2" s="9">
        <f>MAX($J:$J) * 0.6</f>
        <v>12.6</v>
      </c>
    </row>
    <row r="3" spans="2:20">
      <c r="B3" s="2">
        <v>45536</v>
      </c>
      <c r="C3" s="1" t="s">
        <v>9</v>
      </c>
      <c r="D3" s="1">
        <f t="shared" ref="D3:H18" si="0">COUNTIF($C3, D$2)</f>
        <v>1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 t="b">
        <f>IF(SUM(D3:F3) = 0, TRUE, FALSE)</f>
        <v>0</v>
      </c>
      <c r="J3" s="7">
        <f>COUNTIF(I3:$I$3, TRUE)</f>
        <v>0</v>
      </c>
      <c r="K3" s="7">
        <f>SUM(G3:G$3)</f>
        <v>0</v>
      </c>
      <c r="L3" s="7">
        <f>SUM(H3:H$3)</f>
        <v>0</v>
      </c>
      <c r="M3" s="3" t="str">
        <f t="shared" ref="M3:M33" si="1">IFERROR(K3/J3, "")</f>
        <v/>
      </c>
    </row>
    <row r="4" spans="2:20">
      <c r="B4" s="2">
        <v>45537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1</v>
      </c>
      <c r="J4" s="7">
        <f>COUNTIF(I$3:$I4, TRUE)</f>
        <v>1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45538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1</v>
      </c>
      <c r="J5" s="7">
        <f>COUNTIF(I$3:$I5, TRUE)</f>
        <v>2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45539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1</v>
      </c>
      <c r="J6" s="7">
        <f>COUNTIF(I$3:$I6, TRUE)</f>
        <v>3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45540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1</v>
      </c>
      <c r="J7" s="7">
        <f>COUNTIF(I$3:$I7, TRUE)</f>
        <v>4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45541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1</v>
      </c>
      <c r="J8" s="7">
        <f>COUNTIF(I$3:$I8, TRUE)</f>
        <v>5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45542</v>
      </c>
      <c r="C9" s="1" t="s">
        <v>9</v>
      </c>
      <c r="D9" s="1">
        <f t="shared" si="0"/>
        <v>1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0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45543</v>
      </c>
      <c r="C10" s="1" t="s">
        <v>9</v>
      </c>
      <c r="D10" s="1">
        <f t="shared" si="0"/>
        <v>1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0</v>
      </c>
      <c r="J10" s="7">
        <f>COUNTIF(I$3:$I10, TRUE)</f>
        <v>5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45544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1</v>
      </c>
      <c r="J11" s="7">
        <f>COUNTIF(I$3:$I11, TRUE)</f>
        <v>6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45545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1</v>
      </c>
      <c r="J12" s="7">
        <f>COUNTIF(I$3:$I12, TRUE)</f>
        <v>7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45546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1</v>
      </c>
      <c r="J13" s="7">
        <f>COUNTIF(I$3:$I13, TRUE)</f>
        <v>8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45547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1</v>
      </c>
      <c r="J14" s="7">
        <f>COUNTIF(I$3:$I14, TRUE)</f>
        <v>9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45548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1</v>
      </c>
      <c r="J15" s="7">
        <f>COUNTIF(I$3:$I15, TRUE)</f>
        <v>10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45549</v>
      </c>
      <c r="C16" s="1" t="s">
        <v>9</v>
      </c>
      <c r="D16" s="1">
        <f t="shared" si="0"/>
        <v>1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0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45550</v>
      </c>
      <c r="C17" s="1" t="s">
        <v>9</v>
      </c>
      <c r="D17" s="1">
        <f t="shared" si="0"/>
        <v>1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0</v>
      </c>
      <c r="J17" s="7">
        <f>COUNTIF(I$3:$I17, TRUE)</f>
        <v>10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45551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si="2"/>
        <v>1</v>
      </c>
      <c r="J18" s="7">
        <f>COUNTIF(I$3:$I18, TRUE)</f>
        <v>11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45552</v>
      </c>
      <c r="D19" s="1">
        <f t="shared" ref="D19:H33" si="3">COUNTIF($C19, D$2)</f>
        <v>0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1</v>
      </c>
      <c r="J19" s="7">
        <f>COUNTIF(I$3:$I19, TRUE)</f>
        <v>12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45553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1</v>
      </c>
      <c r="J20" s="7">
        <f>COUNTIF(I$3:$I20, TRUE)</f>
        <v>13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45554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si="2"/>
        <v>1</v>
      </c>
      <c r="J21" s="7">
        <f>COUNTIF(I$3:$I21, TRUE)</f>
        <v>14</v>
      </c>
      <c r="K21" s="7">
        <f>SUM(G$3:G21)</f>
        <v>0</v>
      </c>
      <c r="L21" s="7">
        <f>SUM(H$3:H21)</f>
        <v>0</v>
      </c>
      <c r="M21" s="3">
        <f t="shared" si="1"/>
        <v>0</v>
      </c>
    </row>
    <row r="22" spans="2:13">
      <c r="B22" s="2">
        <v>45555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2"/>
        <v>1</v>
      </c>
      <c r="J22" s="7">
        <f>COUNTIF(I$3:$I22, TRUE)</f>
        <v>15</v>
      </c>
      <c r="K22" s="7">
        <f>SUM(G$3:G22)</f>
        <v>0</v>
      </c>
      <c r="L22" s="7">
        <f>SUM(H$3:H22)</f>
        <v>0</v>
      </c>
      <c r="M22" s="3">
        <f t="shared" si="1"/>
        <v>0</v>
      </c>
    </row>
    <row r="23" spans="2:13">
      <c r="B23" s="2">
        <v>45556</v>
      </c>
      <c r="C23" s="1" t="s">
        <v>9</v>
      </c>
      <c r="D23" s="1">
        <f t="shared" si="3"/>
        <v>1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 t="b">
        <f t="shared" si="2"/>
        <v>0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1"/>
        <v>0</v>
      </c>
    </row>
    <row r="24" spans="2:13">
      <c r="B24" s="2">
        <v>45557</v>
      </c>
      <c r="C24" s="1" t="s">
        <v>9</v>
      </c>
      <c r="D24" s="1">
        <f t="shared" si="3"/>
        <v>1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 t="b">
        <f t="shared" si="2"/>
        <v>0</v>
      </c>
      <c r="J24" s="7">
        <f>COUNTIF(I$3:$I24, TRUE)</f>
        <v>15</v>
      </c>
      <c r="K24" s="7">
        <f>SUM(G$3:G24)</f>
        <v>0</v>
      </c>
      <c r="L24" s="7">
        <f>SUM(H$3:H24)</f>
        <v>0</v>
      </c>
      <c r="M24" s="3">
        <f t="shared" si="1"/>
        <v>0</v>
      </c>
    </row>
    <row r="25" spans="2:13">
      <c r="B25" s="2">
        <v>45558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 t="b">
        <f t="shared" si="2"/>
        <v>1</v>
      </c>
      <c r="J25" s="7">
        <f>COUNTIF(I$3:$I25, TRUE)</f>
        <v>16</v>
      </c>
      <c r="K25" s="7">
        <f>SUM(G$3:G25)</f>
        <v>0</v>
      </c>
      <c r="L25" s="7">
        <f>SUM(H$3:H25)</f>
        <v>0</v>
      </c>
      <c r="M25" s="3">
        <f t="shared" si="1"/>
        <v>0</v>
      </c>
    </row>
    <row r="26" spans="2:13">
      <c r="B26" s="2">
        <v>45559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 t="b">
        <f t="shared" si="2"/>
        <v>1</v>
      </c>
      <c r="J26" s="7">
        <f>COUNTIF(I$3:$I26, TRUE)</f>
        <v>17</v>
      </c>
      <c r="K26" s="7">
        <f>SUM(G$3:G26)</f>
        <v>0</v>
      </c>
      <c r="L26" s="7">
        <f>SUM(H$3:H26)</f>
        <v>0</v>
      </c>
      <c r="M26" s="3">
        <f t="shared" si="1"/>
        <v>0</v>
      </c>
    </row>
    <row r="27" spans="2:13">
      <c r="B27" s="2">
        <v>45560</v>
      </c>
      <c r="D27" s="1">
        <f t="shared" si="3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 t="b">
        <f t="shared" si="2"/>
        <v>1</v>
      </c>
      <c r="J27" s="7">
        <f>COUNTIF(I$3:$I27, TRUE)</f>
        <v>18</v>
      </c>
      <c r="K27" s="7">
        <f>SUM(G$3:G27)</f>
        <v>0</v>
      </c>
      <c r="L27" s="7">
        <f>SUM(H$3:H27)</f>
        <v>0</v>
      </c>
      <c r="M27" s="3">
        <f t="shared" si="1"/>
        <v>0</v>
      </c>
    </row>
    <row r="28" spans="2:13">
      <c r="B28" s="2">
        <v>45561</v>
      </c>
      <c r="D28" s="1">
        <f t="shared" si="3"/>
        <v>0</v>
      </c>
      <c r="E28" s="1">
        <f t="shared" si="3"/>
        <v>0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 t="b">
        <f t="shared" si="2"/>
        <v>1</v>
      </c>
      <c r="J28" s="7">
        <f>COUNTIF(I$3:$I28, TRUE)</f>
        <v>19</v>
      </c>
      <c r="K28" s="7">
        <f>SUM(G$3:G28)</f>
        <v>0</v>
      </c>
      <c r="L28" s="7">
        <f>SUM(H$3:H28)</f>
        <v>0</v>
      </c>
      <c r="M28" s="3">
        <f t="shared" si="1"/>
        <v>0</v>
      </c>
    </row>
    <row r="29" spans="2:13">
      <c r="B29" s="2">
        <v>45562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 t="b">
        <f t="shared" si="2"/>
        <v>1</v>
      </c>
      <c r="J29" s="7">
        <f>COUNTIF(I$3:$I29, TRUE)</f>
        <v>20</v>
      </c>
      <c r="K29" s="7">
        <f>SUM(G$3:G29)</f>
        <v>0</v>
      </c>
      <c r="L29" s="7">
        <f>SUM(H$3:H29)</f>
        <v>0</v>
      </c>
      <c r="M29" s="3">
        <f t="shared" si="1"/>
        <v>0</v>
      </c>
    </row>
    <row r="30" spans="2:13">
      <c r="B30" s="2">
        <v>45563</v>
      </c>
      <c r="C30" s="1" t="s">
        <v>9</v>
      </c>
      <c r="D30" s="1">
        <f t="shared" si="3"/>
        <v>1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 t="b">
        <f t="shared" si="2"/>
        <v>0</v>
      </c>
      <c r="J30" s="7">
        <f>COUNTIF(I$3:$I30, TRUE)</f>
        <v>20</v>
      </c>
      <c r="K30" s="7">
        <f>SUM(G$3:G30)</f>
        <v>0</v>
      </c>
      <c r="L30" s="7">
        <f>SUM(H$3:H30)</f>
        <v>0</v>
      </c>
      <c r="M30" s="3">
        <f t="shared" si="1"/>
        <v>0</v>
      </c>
    </row>
    <row r="31" spans="2:13">
      <c r="B31" s="2">
        <v>45564</v>
      </c>
      <c r="C31" s="1" t="s">
        <v>9</v>
      </c>
      <c r="D31" s="1">
        <f t="shared" si="3"/>
        <v>1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 t="b">
        <f t="shared" si="2"/>
        <v>0</v>
      </c>
      <c r="J31" s="7">
        <f>COUNTIF(I$3:$I31, TRUE)</f>
        <v>20</v>
      </c>
      <c r="K31" s="7">
        <f>SUM(G$3:G31)</f>
        <v>0</v>
      </c>
      <c r="L31" s="7">
        <f>SUM(H$3:H31)</f>
        <v>0</v>
      </c>
      <c r="M31" s="3">
        <f t="shared" si="1"/>
        <v>0</v>
      </c>
    </row>
    <row r="32" spans="2:13">
      <c r="B32" s="2">
        <v>45565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 t="b">
        <f t="shared" si="2"/>
        <v>1</v>
      </c>
      <c r="J32" s="7">
        <f>COUNTIF(I$3:$I32, TRUE)</f>
        <v>21</v>
      </c>
      <c r="K32" s="7">
        <f>SUM(G$3:G32)</f>
        <v>0</v>
      </c>
      <c r="L32" s="7">
        <f>SUM(H$3:H32)</f>
        <v>0</v>
      </c>
      <c r="M32" s="3">
        <f t="shared" si="1"/>
        <v>0</v>
      </c>
    </row>
    <row r="33" spans="2:13">
      <c r="B33" s="2"/>
      <c r="M33" s="3"/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15" priority="5" operator="equal">
      <formula>0</formula>
    </cfRule>
  </conditionalFormatting>
  <conditionalFormatting sqref="B2:I33">
    <cfRule type="cellIs" dxfId="14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13" priority="2" operator="greaterThan">
      <formula>TODAY()</formula>
    </cfRule>
  </conditionalFormatting>
  <conditionalFormatting sqref="C3:C33">
    <cfRule type="containsText" dxfId="12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F53D-FD2E-4F19-AE7F-A13D0DBD055C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9.2000000000000011</v>
      </c>
      <c r="R2" s="10"/>
      <c r="S2" s="8" t="s">
        <v>42</v>
      </c>
      <c r="T2" s="9">
        <f>MAX($J:$J) * 0.6</f>
        <v>13.799999999999999</v>
      </c>
    </row>
    <row r="3" spans="2:20">
      <c r="B3" s="2">
        <v>45566</v>
      </c>
      <c r="D3" s="1">
        <f t="shared" ref="D3:H18" si="0">COUNTIF($C3, D$2)</f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 t="b">
        <f>IF(SUM(D3:F3) = 0, TRUE, FALSE)</f>
        <v>1</v>
      </c>
      <c r="J3" s="7">
        <f>COUNTIF(I3:$I$3, TRUE)</f>
        <v>1</v>
      </c>
      <c r="K3" s="7">
        <f>SUM(G3:G$3)</f>
        <v>0</v>
      </c>
      <c r="L3" s="7">
        <f>SUM(H3:H$3)</f>
        <v>0</v>
      </c>
      <c r="M3" s="3">
        <f t="shared" ref="M3:M33" si="1">IFERROR(K3/J3, "")</f>
        <v>0</v>
      </c>
    </row>
    <row r="4" spans="2:20">
      <c r="B4" s="2">
        <v>45567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1</v>
      </c>
      <c r="J4" s="7">
        <f>COUNTIF(I$3:$I4, TRUE)</f>
        <v>2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45568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1</v>
      </c>
      <c r="J5" s="7">
        <f>COUNTIF(I$3:$I5, TRUE)</f>
        <v>3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45569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1</v>
      </c>
      <c r="J6" s="7">
        <f>COUNTIF(I$3:$I6, TRUE)</f>
        <v>4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45570</v>
      </c>
      <c r="C7" s="1" t="s">
        <v>9</v>
      </c>
      <c r="D7" s="1">
        <f t="shared" si="0"/>
        <v>1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0</v>
      </c>
      <c r="J7" s="7">
        <f>COUNTIF(I$3:$I7, TRUE)</f>
        <v>4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45571</v>
      </c>
      <c r="C8" s="1" t="s">
        <v>9</v>
      </c>
      <c r="D8" s="1">
        <f t="shared" si="0"/>
        <v>1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0</v>
      </c>
      <c r="J8" s="7">
        <f>COUNTIF(I$3:$I8, TRUE)</f>
        <v>4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45572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1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45573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1</v>
      </c>
      <c r="J10" s="7">
        <f>COUNTIF(I$3:$I10, TRUE)</f>
        <v>6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45574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1</v>
      </c>
      <c r="J11" s="7">
        <f>COUNTIF(I$3:$I11, TRUE)</f>
        <v>7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45575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1</v>
      </c>
      <c r="J12" s="7">
        <f>COUNTIF(I$3:$I12, TRUE)</f>
        <v>8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45576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1</v>
      </c>
      <c r="J13" s="7">
        <f>COUNTIF(I$3:$I13, TRUE)</f>
        <v>9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45577</v>
      </c>
      <c r="C14" s="1" t="s">
        <v>9</v>
      </c>
      <c r="D14" s="1">
        <f t="shared" si="0"/>
        <v>1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0</v>
      </c>
      <c r="J14" s="7">
        <f>COUNTIF(I$3:$I14, TRUE)</f>
        <v>9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45578</v>
      </c>
      <c r="C15" s="1" t="s">
        <v>9</v>
      </c>
      <c r="D15" s="1">
        <f t="shared" si="0"/>
        <v>1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0</v>
      </c>
      <c r="J15" s="7">
        <f>COUNTIF(I$3:$I15, TRUE)</f>
        <v>9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45579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1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45580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1</v>
      </c>
      <c r="J17" s="7">
        <f>COUNTIF(I$3:$I17, TRUE)</f>
        <v>11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45581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si="2"/>
        <v>1</v>
      </c>
      <c r="J18" s="7">
        <f>COUNTIF(I$3:$I18, TRUE)</f>
        <v>12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45582</v>
      </c>
      <c r="D19" s="1">
        <f t="shared" ref="D19:H33" si="3">COUNTIF($C19, D$2)</f>
        <v>0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1</v>
      </c>
      <c r="J19" s="7">
        <f>COUNTIF(I$3:$I19, TRUE)</f>
        <v>13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45583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1</v>
      </c>
      <c r="J20" s="7">
        <f>COUNTIF(I$3:$I20, TRUE)</f>
        <v>14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45584</v>
      </c>
      <c r="C21" s="1" t="s">
        <v>9</v>
      </c>
      <c r="D21" s="1">
        <f t="shared" si="3"/>
        <v>1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si="2"/>
        <v>0</v>
      </c>
      <c r="J21" s="7">
        <f>COUNTIF(I$3:$I21, TRUE)</f>
        <v>14</v>
      </c>
      <c r="K21" s="7">
        <f>SUM(G$3:G21)</f>
        <v>0</v>
      </c>
      <c r="L21" s="7">
        <f>SUM(H$3:H21)</f>
        <v>0</v>
      </c>
      <c r="M21" s="3">
        <f t="shared" si="1"/>
        <v>0</v>
      </c>
    </row>
    <row r="22" spans="2:13">
      <c r="B22" s="2">
        <v>45585</v>
      </c>
      <c r="C22" s="1" t="s">
        <v>9</v>
      </c>
      <c r="D22" s="1">
        <f t="shared" si="3"/>
        <v>1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2"/>
        <v>0</v>
      </c>
      <c r="J22" s="7">
        <f>COUNTIF(I$3:$I22, TRUE)</f>
        <v>14</v>
      </c>
      <c r="K22" s="7">
        <f>SUM(G$3:G22)</f>
        <v>0</v>
      </c>
      <c r="L22" s="7">
        <f>SUM(H$3:H22)</f>
        <v>0</v>
      </c>
      <c r="M22" s="3">
        <f t="shared" si="1"/>
        <v>0</v>
      </c>
    </row>
    <row r="23" spans="2:13">
      <c r="B23" s="2">
        <v>45586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 t="b">
        <f t="shared" si="2"/>
        <v>1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1"/>
        <v>0</v>
      </c>
    </row>
    <row r="24" spans="2:13">
      <c r="B24" s="2">
        <v>45587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 t="b">
        <f t="shared" si="2"/>
        <v>1</v>
      </c>
      <c r="J24" s="7">
        <f>COUNTIF(I$3:$I24, TRUE)</f>
        <v>16</v>
      </c>
      <c r="K24" s="7">
        <f>SUM(G$3:G24)</f>
        <v>0</v>
      </c>
      <c r="L24" s="7">
        <f>SUM(H$3:H24)</f>
        <v>0</v>
      </c>
      <c r="M24" s="3">
        <f t="shared" si="1"/>
        <v>0</v>
      </c>
    </row>
    <row r="25" spans="2:13">
      <c r="B25" s="2">
        <v>45588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 t="b">
        <f t="shared" si="2"/>
        <v>1</v>
      </c>
      <c r="J25" s="7">
        <f>COUNTIF(I$3:$I25, TRUE)</f>
        <v>17</v>
      </c>
      <c r="K25" s="7">
        <f>SUM(G$3:G25)</f>
        <v>0</v>
      </c>
      <c r="L25" s="7">
        <f>SUM(H$3:H25)</f>
        <v>0</v>
      </c>
      <c r="M25" s="3">
        <f t="shared" si="1"/>
        <v>0</v>
      </c>
    </row>
    <row r="26" spans="2:13">
      <c r="B26" s="2">
        <v>45589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 t="b">
        <f t="shared" si="2"/>
        <v>1</v>
      </c>
      <c r="J26" s="7">
        <f>COUNTIF(I$3:$I26, TRUE)</f>
        <v>18</v>
      </c>
      <c r="K26" s="7">
        <f>SUM(G$3:G26)</f>
        <v>0</v>
      </c>
      <c r="L26" s="7">
        <f>SUM(H$3:H26)</f>
        <v>0</v>
      </c>
      <c r="M26" s="3">
        <f t="shared" si="1"/>
        <v>0</v>
      </c>
    </row>
    <row r="27" spans="2:13">
      <c r="B27" s="2">
        <v>45590</v>
      </c>
      <c r="D27" s="1">
        <f t="shared" si="3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 t="b">
        <f t="shared" si="2"/>
        <v>1</v>
      </c>
      <c r="J27" s="7">
        <f>COUNTIF(I$3:$I27, TRUE)</f>
        <v>19</v>
      </c>
      <c r="K27" s="7">
        <f>SUM(G$3:G27)</f>
        <v>0</v>
      </c>
      <c r="L27" s="7">
        <f>SUM(H$3:H27)</f>
        <v>0</v>
      </c>
      <c r="M27" s="3">
        <f t="shared" si="1"/>
        <v>0</v>
      </c>
    </row>
    <row r="28" spans="2:13">
      <c r="B28" s="2">
        <v>45591</v>
      </c>
      <c r="C28" s="1" t="s">
        <v>9</v>
      </c>
      <c r="D28" s="1">
        <f t="shared" si="3"/>
        <v>1</v>
      </c>
      <c r="E28" s="1">
        <f t="shared" si="3"/>
        <v>0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 t="b">
        <f t="shared" si="2"/>
        <v>0</v>
      </c>
      <c r="J28" s="7">
        <f>COUNTIF(I$3:$I28, TRUE)</f>
        <v>19</v>
      </c>
      <c r="K28" s="7">
        <f>SUM(G$3:G28)</f>
        <v>0</v>
      </c>
      <c r="L28" s="7">
        <f>SUM(H$3:H28)</f>
        <v>0</v>
      </c>
      <c r="M28" s="3">
        <f t="shared" si="1"/>
        <v>0</v>
      </c>
    </row>
    <row r="29" spans="2:13">
      <c r="B29" s="2">
        <v>45592</v>
      </c>
      <c r="C29" s="1" t="s">
        <v>9</v>
      </c>
      <c r="D29" s="1">
        <f t="shared" si="3"/>
        <v>1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 t="b">
        <f t="shared" si="2"/>
        <v>0</v>
      </c>
      <c r="J29" s="7">
        <f>COUNTIF(I$3:$I29, TRUE)</f>
        <v>19</v>
      </c>
      <c r="K29" s="7">
        <f>SUM(G$3:G29)</f>
        <v>0</v>
      </c>
      <c r="L29" s="7">
        <f>SUM(H$3:H29)</f>
        <v>0</v>
      </c>
      <c r="M29" s="3">
        <f t="shared" si="1"/>
        <v>0</v>
      </c>
    </row>
    <row r="30" spans="2:13">
      <c r="B30" s="2">
        <v>45593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 t="b">
        <f t="shared" si="2"/>
        <v>1</v>
      </c>
      <c r="J30" s="7">
        <f>COUNTIF(I$3:$I30, TRUE)</f>
        <v>20</v>
      </c>
      <c r="K30" s="7">
        <f>SUM(G$3:G30)</f>
        <v>0</v>
      </c>
      <c r="L30" s="7">
        <f>SUM(H$3:H30)</f>
        <v>0</v>
      </c>
      <c r="M30" s="3">
        <f t="shared" si="1"/>
        <v>0</v>
      </c>
    </row>
    <row r="31" spans="2:13">
      <c r="B31" s="2">
        <v>45594</v>
      </c>
      <c r="D31" s="1">
        <f t="shared" si="3"/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 t="b">
        <f t="shared" ref="I31:I33" si="4">IF(SUM(D31:F31) = 0, TRUE, FALSE)</f>
        <v>1</v>
      </c>
      <c r="J31" s="7">
        <f>COUNTIF(I$3:$I31, TRUE)</f>
        <v>21</v>
      </c>
      <c r="K31" s="7">
        <f>SUM(G$3:G31)</f>
        <v>0</v>
      </c>
      <c r="L31" s="7">
        <f>SUM(H$3:H31)</f>
        <v>0</v>
      </c>
      <c r="M31" s="3">
        <f t="shared" ref="M31:M33" si="5">IFERROR(K31/J31, "")</f>
        <v>0</v>
      </c>
    </row>
    <row r="32" spans="2:13">
      <c r="B32" s="2">
        <v>45595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 t="b">
        <f t="shared" si="4"/>
        <v>1</v>
      </c>
      <c r="J32" s="7">
        <f>COUNTIF(I$3:$I32, TRUE)</f>
        <v>22</v>
      </c>
      <c r="K32" s="7">
        <f>SUM(G$3:G32)</f>
        <v>0</v>
      </c>
      <c r="L32" s="7">
        <f>SUM(H$3:H32)</f>
        <v>0</v>
      </c>
      <c r="M32" s="3">
        <f t="shared" si="5"/>
        <v>0</v>
      </c>
    </row>
    <row r="33" spans="2:13">
      <c r="B33" s="2">
        <v>45596</v>
      </c>
      <c r="D33" s="1">
        <f t="shared" si="3"/>
        <v>0</v>
      </c>
      <c r="E33" s="1">
        <f t="shared" si="3"/>
        <v>0</v>
      </c>
      <c r="F33" s="1">
        <f t="shared" si="3"/>
        <v>0</v>
      </c>
      <c r="G33" s="1">
        <f t="shared" si="3"/>
        <v>0</v>
      </c>
      <c r="H33" s="1">
        <f t="shared" si="3"/>
        <v>0</v>
      </c>
      <c r="I33" s="1" t="b">
        <f t="shared" si="4"/>
        <v>1</v>
      </c>
      <c r="J33" s="7">
        <f>COUNTIF(I$3:$I33, TRUE)</f>
        <v>23</v>
      </c>
      <c r="K33" s="7">
        <f>SUM(G$3:G33)</f>
        <v>0</v>
      </c>
      <c r="L33" s="7">
        <f>SUM(H$3:H33)</f>
        <v>0</v>
      </c>
      <c r="M33" s="3">
        <f t="shared" si="5"/>
        <v>0</v>
      </c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11" priority="5" operator="equal">
      <formula>0</formula>
    </cfRule>
  </conditionalFormatting>
  <conditionalFormatting sqref="B2:I33">
    <cfRule type="cellIs" dxfId="10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9" priority="2" operator="greaterThan">
      <formula>TODAY()</formula>
    </cfRule>
  </conditionalFormatting>
  <conditionalFormatting sqref="C3:C33">
    <cfRule type="containsText" dxfId="8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0C84-A218-47F0-87F1-80C32B92F980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8.4</v>
      </c>
      <c r="R2" s="10"/>
      <c r="S2" s="8" t="s">
        <v>42</v>
      </c>
      <c r="T2" s="9">
        <f>MAX($J:$J) * 0.6</f>
        <v>12.6</v>
      </c>
    </row>
    <row r="3" spans="2:20">
      <c r="B3" s="2">
        <v>45597</v>
      </c>
      <c r="D3" s="1">
        <f t="shared" ref="D3:H18" si="0">COUNTIF($C3, D$2)</f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 t="b">
        <f>IF(SUM(D3:F3) = 0, TRUE, FALSE)</f>
        <v>1</v>
      </c>
      <c r="J3" s="7">
        <f>COUNTIF(I3:$I$3, TRUE)</f>
        <v>1</v>
      </c>
      <c r="K3" s="7">
        <f>SUM(G3:G$3)</f>
        <v>0</v>
      </c>
      <c r="L3" s="7">
        <f>SUM(H3:H$3)</f>
        <v>0</v>
      </c>
      <c r="M3" s="3">
        <f t="shared" ref="M3:M33" si="1">IFERROR(K3/J3, "")</f>
        <v>0</v>
      </c>
    </row>
    <row r="4" spans="2:20">
      <c r="B4" s="2">
        <v>45598</v>
      </c>
      <c r="C4" s="1" t="s">
        <v>9</v>
      </c>
      <c r="D4" s="1">
        <f t="shared" si="0"/>
        <v>1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0</v>
      </c>
      <c r="J4" s="7">
        <f>COUNTIF(I$3:$I4, TRUE)</f>
        <v>1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45599</v>
      </c>
      <c r="C5" s="1" t="s">
        <v>9</v>
      </c>
      <c r="D5" s="1">
        <f t="shared" si="0"/>
        <v>1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0</v>
      </c>
      <c r="J5" s="7">
        <f>COUNTIF(I$3:$I5, TRUE)</f>
        <v>1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45600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1</v>
      </c>
      <c r="J6" s="7">
        <f>COUNTIF(I$3:$I6, TRUE)</f>
        <v>2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45601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1</v>
      </c>
      <c r="J7" s="7">
        <f>COUNTIF(I$3:$I7, TRUE)</f>
        <v>3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45602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1</v>
      </c>
      <c r="J8" s="7">
        <f>COUNTIF(I$3:$I8, TRUE)</f>
        <v>4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45603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1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45604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1</v>
      </c>
      <c r="J10" s="7">
        <f>COUNTIF(I$3:$I10, TRUE)</f>
        <v>6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45605</v>
      </c>
      <c r="C11" s="1" t="s">
        <v>9</v>
      </c>
      <c r="D11" s="1">
        <f t="shared" si="0"/>
        <v>1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0</v>
      </c>
      <c r="J11" s="7">
        <f>COUNTIF(I$3:$I11, TRUE)</f>
        <v>6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45606</v>
      </c>
      <c r="C12" s="1" t="s">
        <v>9</v>
      </c>
      <c r="D12" s="1">
        <f t="shared" si="0"/>
        <v>1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0</v>
      </c>
      <c r="J12" s="7">
        <f>COUNTIF(I$3:$I12, TRUE)</f>
        <v>6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45607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1</v>
      </c>
      <c r="J13" s="7">
        <f>COUNTIF(I$3:$I13, TRUE)</f>
        <v>7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45608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1</v>
      </c>
      <c r="J14" s="7">
        <f>COUNTIF(I$3:$I14, TRUE)</f>
        <v>8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45609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1</v>
      </c>
      <c r="J15" s="7">
        <f>COUNTIF(I$3:$I15, TRUE)</f>
        <v>9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45610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1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45611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1</v>
      </c>
      <c r="J17" s="7">
        <f>COUNTIF(I$3:$I17, TRUE)</f>
        <v>11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45612</v>
      </c>
      <c r="C18" s="1" t="s">
        <v>9</v>
      </c>
      <c r="D18" s="1">
        <f t="shared" si="0"/>
        <v>1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si="2"/>
        <v>0</v>
      </c>
      <c r="J18" s="7">
        <f>COUNTIF(I$3:$I18, TRUE)</f>
        <v>11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45613</v>
      </c>
      <c r="C19" s="1" t="s">
        <v>9</v>
      </c>
      <c r="D19" s="1">
        <f t="shared" ref="D19:H33" si="3">COUNTIF($C19, D$2)</f>
        <v>1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0</v>
      </c>
      <c r="J19" s="7">
        <f>COUNTIF(I$3:$I19, TRUE)</f>
        <v>11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45614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1</v>
      </c>
      <c r="J20" s="7">
        <f>COUNTIF(I$3:$I20, TRUE)</f>
        <v>12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45615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si="2"/>
        <v>1</v>
      </c>
      <c r="J21" s="7">
        <f>COUNTIF(I$3:$I21, TRUE)</f>
        <v>13</v>
      </c>
      <c r="K21" s="7">
        <f>SUM(G$3:G21)</f>
        <v>0</v>
      </c>
      <c r="L21" s="7">
        <f>SUM(H$3:H21)</f>
        <v>0</v>
      </c>
      <c r="M21" s="3">
        <f t="shared" si="1"/>
        <v>0</v>
      </c>
    </row>
    <row r="22" spans="2:13">
      <c r="B22" s="2">
        <v>45616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2"/>
        <v>1</v>
      </c>
      <c r="J22" s="7">
        <f>COUNTIF(I$3:$I22, TRUE)</f>
        <v>14</v>
      </c>
      <c r="K22" s="7">
        <f>SUM(G$3:G22)</f>
        <v>0</v>
      </c>
      <c r="L22" s="7">
        <f>SUM(H$3:H22)</f>
        <v>0</v>
      </c>
      <c r="M22" s="3">
        <f t="shared" si="1"/>
        <v>0</v>
      </c>
    </row>
    <row r="23" spans="2:13">
      <c r="B23" s="2">
        <v>45617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 t="b">
        <f t="shared" si="2"/>
        <v>1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1"/>
        <v>0</v>
      </c>
    </row>
    <row r="24" spans="2:13">
      <c r="B24" s="2">
        <v>45618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 t="b">
        <f t="shared" si="2"/>
        <v>1</v>
      </c>
      <c r="J24" s="7">
        <f>COUNTIF(I$3:$I24, TRUE)</f>
        <v>16</v>
      </c>
      <c r="K24" s="7">
        <f>SUM(G$3:G24)</f>
        <v>0</v>
      </c>
      <c r="L24" s="7">
        <f>SUM(H$3:H24)</f>
        <v>0</v>
      </c>
      <c r="M24" s="3">
        <f t="shared" si="1"/>
        <v>0</v>
      </c>
    </row>
    <row r="25" spans="2:13">
      <c r="B25" s="2">
        <v>45619</v>
      </c>
      <c r="C25" s="1" t="s">
        <v>9</v>
      </c>
      <c r="D25" s="1">
        <f t="shared" si="3"/>
        <v>1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 t="b">
        <f t="shared" si="2"/>
        <v>0</v>
      </c>
      <c r="J25" s="7">
        <f>COUNTIF(I$3:$I25, TRUE)</f>
        <v>16</v>
      </c>
      <c r="K25" s="7">
        <f>SUM(G$3:G25)</f>
        <v>0</v>
      </c>
      <c r="L25" s="7">
        <f>SUM(H$3:H25)</f>
        <v>0</v>
      </c>
      <c r="M25" s="3">
        <f t="shared" si="1"/>
        <v>0</v>
      </c>
    </row>
    <row r="26" spans="2:13">
      <c r="B26" s="2">
        <v>45620</v>
      </c>
      <c r="C26" s="1" t="s">
        <v>9</v>
      </c>
      <c r="D26" s="1">
        <f t="shared" si="3"/>
        <v>1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 t="b">
        <f t="shared" si="2"/>
        <v>0</v>
      </c>
      <c r="J26" s="7">
        <f>COUNTIF(I$3:$I26, TRUE)</f>
        <v>16</v>
      </c>
      <c r="K26" s="7">
        <f>SUM(G$3:G26)</f>
        <v>0</v>
      </c>
      <c r="L26" s="7">
        <f>SUM(H$3:H26)</f>
        <v>0</v>
      </c>
      <c r="M26" s="3">
        <f t="shared" si="1"/>
        <v>0</v>
      </c>
    </row>
    <row r="27" spans="2:13">
      <c r="B27" s="2">
        <v>45621</v>
      </c>
      <c r="D27" s="1">
        <f t="shared" si="3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 t="b">
        <f t="shared" si="2"/>
        <v>1</v>
      </c>
      <c r="J27" s="7">
        <f>COUNTIF(I$3:$I27, TRUE)</f>
        <v>17</v>
      </c>
      <c r="K27" s="7">
        <f>SUM(G$3:G27)</f>
        <v>0</v>
      </c>
      <c r="L27" s="7">
        <f>SUM(H$3:H27)</f>
        <v>0</v>
      </c>
      <c r="M27" s="3">
        <f t="shared" si="1"/>
        <v>0</v>
      </c>
    </row>
    <row r="28" spans="2:13">
      <c r="B28" s="2">
        <v>45622</v>
      </c>
      <c r="D28" s="1">
        <f t="shared" si="3"/>
        <v>0</v>
      </c>
      <c r="E28" s="1">
        <f t="shared" si="3"/>
        <v>0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 t="b">
        <f t="shared" si="2"/>
        <v>1</v>
      </c>
      <c r="J28" s="7">
        <f>COUNTIF(I$3:$I28, TRUE)</f>
        <v>18</v>
      </c>
      <c r="K28" s="7">
        <f>SUM(G$3:G28)</f>
        <v>0</v>
      </c>
      <c r="L28" s="7">
        <f>SUM(H$3:H28)</f>
        <v>0</v>
      </c>
      <c r="M28" s="3">
        <f t="shared" si="1"/>
        <v>0</v>
      </c>
    </row>
    <row r="29" spans="2:13">
      <c r="B29" s="2">
        <v>45623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 t="b">
        <f t="shared" si="2"/>
        <v>1</v>
      </c>
      <c r="J29" s="7">
        <f>COUNTIF(I$3:$I29, TRUE)</f>
        <v>19</v>
      </c>
      <c r="K29" s="7">
        <f>SUM(G$3:G29)</f>
        <v>0</v>
      </c>
      <c r="L29" s="7">
        <f>SUM(H$3:H29)</f>
        <v>0</v>
      </c>
      <c r="M29" s="3">
        <f t="shared" si="1"/>
        <v>0</v>
      </c>
    </row>
    <row r="30" spans="2:13">
      <c r="B30" s="2">
        <v>45624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 t="b">
        <f t="shared" si="2"/>
        <v>1</v>
      </c>
      <c r="J30" s="7">
        <f>COUNTIF(I$3:$I30, TRUE)</f>
        <v>20</v>
      </c>
      <c r="K30" s="7">
        <f>SUM(G$3:G30)</f>
        <v>0</v>
      </c>
      <c r="L30" s="7">
        <f>SUM(H$3:H30)</f>
        <v>0</v>
      </c>
      <c r="M30" s="3">
        <f t="shared" si="1"/>
        <v>0</v>
      </c>
    </row>
    <row r="31" spans="2:13">
      <c r="B31" s="2">
        <v>45625</v>
      </c>
      <c r="D31" s="1">
        <f t="shared" si="3"/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 t="b">
        <f t="shared" si="2"/>
        <v>1</v>
      </c>
      <c r="J31" s="7">
        <f>COUNTIF(I$3:$I31, TRUE)</f>
        <v>21</v>
      </c>
      <c r="K31" s="7">
        <f>SUM(G$3:G31)</f>
        <v>0</v>
      </c>
      <c r="L31" s="7">
        <f>SUM(H$3:H31)</f>
        <v>0</v>
      </c>
      <c r="M31" s="3">
        <f t="shared" si="1"/>
        <v>0</v>
      </c>
    </row>
    <row r="32" spans="2:13">
      <c r="B32" s="2">
        <v>45626</v>
      </c>
      <c r="C32" s="1" t="s">
        <v>9</v>
      </c>
      <c r="D32" s="1">
        <f t="shared" si="3"/>
        <v>1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 t="b">
        <f t="shared" si="2"/>
        <v>0</v>
      </c>
      <c r="J32" s="7">
        <f>COUNTIF(I$3:$I32, TRUE)</f>
        <v>21</v>
      </c>
      <c r="K32" s="7">
        <f>SUM(G$3:G32)</f>
        <v>0</v>
      </c>
      <c r="L32" s="7">
        <f>SUM(H$3:H32)</f>
        <v>0</v>
      </c>
      <c r="M32" s="3">
        <f t="shared" si="1"/>
        <v>0</v>
      </c>
    </row>
    <row r="33" spans="2:13">
      <c r="B33" s="2"/>
      <c r="M33" s="3"/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7" priority="5" operator="equal">
      <formula>0</formula>
    </cfRule>
  </conditionalFormatting>
  <conditionalFormatting sqref="B2:I33">
    <cfRule type="cellIs" dxfId="6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5" priority="2" operator="greaterThan">
      <formula>TODAY()</formula>
    </cfRule>
  </conditionalFormatting>
  <conditionalFormatting sqref="C3:C33">
    <cfRule type="containsText" dxfId="4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4683-CF6D-43BF-8533-A72373DF52AA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</v>
      </c>
      <c r="R2" s="10"/>
      <c r="S2" s="8" t="s">
        <v>42</v>
      </c>
      <c r="T2" s="9">
        <f>MAX($J:$J) * 0.6</f>
        <v>12</v>
      </c>
    </row>
    <row r="3" spans="2:20">
      <c r="B3" s="2">
        <v>45627</v>
      </c>
      <c r="C3" s="1" t="s">
        <v>9</v>
      </c>
      <c r="D3" s="1">
        <f t="shared" ref="D3:H18" si="0">COUNTIF($C3, D$2)</f>
        <v>1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 t="b">
        <f>IF(SUM(D3:F3) = 0, TRUE, FALSE)</f>
        <v>0</v>
      </c>
      <c r="J3" s="7">
        <f>COUNTIF(I3:$I$3, TRUE)</f>
        <v>0</v>
      </c>
      <c r="K3" s="7">
        <f>SUM(G3:G$3)</f>
        <v>0</v>
      </c>
      <c r="L3" s="7">
        <f>SUM(H3:H$3)</f>
        <v>0</v>
      </c>
      <c r="M3" s="3" t="str">
        <f t="shared" ref="M3:M33" si="1">IFERROR(K3/J3, "")</f>
        <v/>
      </c>
    </row>
    <row r="4" spans="2:20">
      <c r="B4" s="2">
        <v>45628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1</v>
      </c>
      <c r="J4" s="7">
        <f>COUNTIF(I$3:$I4, TRUE)</f>
        <v>1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45629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1</v>
      </c>
      <c r="J5" s="7">
        <f>COUNTIF(I$3:$I5, TRUE)</f>
        <v>2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45630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1</v>
      </c>
      <c r="J6" s="7">
        <f>COUNTIF(I$3:$I6, TRUE)</f>
        <v>3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45631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1</v>
      </c>
      <c r="J7" s="7">
        <f>COUNTIF(I$3:$I7, TRUE)</f>
        <v>4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45632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1</v>
      </c>
      <c r="J8" s="7">
        <f>COUNTIF(I$3:$I8, TRUE)</f>
        <v>5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45633</v>
      </c>
      <c r="C9" s="1" t="s">
        <v>9</v>
      </c>
      <c r="D9" s="1">
        <f t="shared" si="0"/>
        <v>1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0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45634</v>
      </c>
      <c r="C10" s="1" t="s">
        <v>9</v>
      </c>
      <c r="D10" s="1">
        <f t="shared" si="0"/>
        <v>1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0</v>
      </c>
      <c r="J10" s="7">
        <f>COUNTIF(I$3:$I10, TRUE)</f>
        <v>5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45635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1</v>
      </c>
      <c r="J11" s="7">
        <f>COUNTIF(I$3:$I11, TRUE)</f>
        <v>6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45636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1</v>
      </c>
      <c r="J12" s="7">
        <f>COUNTIF(I$3:$I12, TRUE)</f>
        <v>7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45637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1</v>
      </c>
      <c r="J13" s="7">
        <f>COUNTIF(I$3:$I13, TRUE)</f>
        <v>8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45638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1</v>
      </c>
      <c r="J14" s="7">
        <f>COUNTIF(I$3:$I14, TRUE)</f>
        <v>9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45639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1</v>
      </c>
      <c r="J15" s="7">
        <f>COUNTIF(I$3:$I15, TRUE)</f>
        <v>10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45640</v>
      </c>
      <c r="C16" s="1" t="s">
        <v>9</v>
      </c>
      <c r="D16" s="1">
        <f t="shared" si="0"/>
        <v>1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0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45641</v>
      </c>
      <c r="C17" s="1" t="s">
        <v>9</v>
      </c>
      <c r="D17" s="1">
        <f t="shared" si="0"/>
        <v>1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0</v>
      </c>
      <c r="J17" s="7">
        <f>COUNTIF(I$3:$I17, TRUE)</f>
        <v>10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45642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si="2"/>
        <v>1</v>
      </c>
      <c r="J18" s="7">
        <f>COUNTIF(I$3:$I18, TRUE)</f>
        <v>11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45643</v>
      </c>
      <c r="D19" s="1">
        <f t="shared" ref="D19:H33" si="3">COUNTIF($C19, D$2)</f>
        <v>0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1</v>
      </c>
      <c r="J19" s="7">
        <f>COUNTIF(I$3:$I19, TRUE)</f>
        <v>12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45644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1</v>
      </c>
      <c r="J20" s="7">
        <f>COUNTIF(I$3:$I20, TRUE)</f>
        <v>13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45645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si="2"/>
        <v>1</v>
      </c>
      <c r="J21" s="7">
        <f>COUNTIF(I$3:$I21, TRUE)</f>
        <v>14</v>
      </c>
      <c r="K21" s="7">
        <f>SUM(G$3:G21)</f>
        <v>0</v>
      </c>
      <c r="L21" s="7">
        <f>SUM(H$3:H21)</f>
        <v>0</v>
      </c>
      <c r="M21" s="3">
        <f t="shared" si="1"/>
        <v>0</v>
      </c>
    </row>
    <row r="22" spans="2:13">
      <c r="B22" s="2">
        <v>45646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2"/>
        <v>1</v>
      </c>
      <c r="J22" s="7">
        <f>COUNTIF(I$3:$I22, TRUE)</f>
        <v>15</v>
      </c>
      <c r="K22" s="7">
        <f>SUM(G$3:G22)</f>
        <v>0</v>
      </c>
      <c r="L22" s="7">
        <f>SUM(H$3:H22)</f>
        <v>0</v>
      </c>
      <c r="M22" s="3">
        <f t="shared" si="1"/>
        <v>0</v>
      </c>
    </row>
    <row r="23" spans="2:13">
      <c r="B23" s="2">
        <v>45647</v>
      </c>
      <c r="C23" s="1" t="s">
        <v>9</v>
      </c>
      <c r="D23" s="1">
        <f t="shared" si="3"/>
        <v>1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 t="b">
        <f t="shared" si="2"/>
        <v>0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1"/>
        <v>0</v>
      </c>
    </row>
    <row r="24" spans="2:13">
      <c r="B24" s="2">
        <v>45648</v>
      </c>
      <c r="C24" s="1" t="s">
        <v>9</v>
      </c>
      <c r="D24" s="1">
        <f t="shared" si="3"/>
        <v>1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 t="b">
        <f t="shared" si="2"/>
        <v>0</v>
      </c>
      <c r="J24" s="7">
        <f>COUNTIF(I$3:$I24, TRUE)</f>
        <v>15</v>
      </c>
      <c r="K24" s="7">
        <f>SUM(G$3:G24)</f>
        <v>0</v>
      </c>
      <c r="L24" s="7">
        <f>SUM(H$3:H24)</f>
        <v>0</v>
      </c>
      <c r="M24" s="3">
        <f t="shared" si="1"/>
        <v>0</v>
      </c>
    </row>
    <row r="25" spans="2:13">
      <c r="B25" s="2">
        <v>45649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 t="b">
        <f t="shared" si="2"/>
        <v>1</v>
      </c>
      <c r="J25" s="7">
        <f>COUNTIF(I$3:$I25, TRUE)</f>
        <v>16</v>
      </c>
      <c r="K25" s="7">
        <f>SUM(G$3:G25)</f>
        <v>0</v>
      </c>
      <c r="L25" s="7">
        <f>SUM(H$3:H25)</f>
        <v>0</v>
      </c>
      <c r="M25" s="3">
        <f t="shared" si="1"/>
        <v>0</v>
      </c>
    </row>
    <row r="26" spans="2:13">
      <c r="B26" s="2">
        <v>45650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 t="b">
        <f t="shared" si="2"/>
        <v>1</v>
      </c>
      <c r="J26" s="7">
        <f>COUNTIF(I$3:$I26, TRUE)</f>
        <v>17</v>
      </c>
      <c r="K26" s="7">
        <f>SUM(G$3:G26)</f>
        <v>0</v>
      </c>
      <c r="L26" s="7">
        <f>SUM(H$3:H26)</f>
        <v>0</v>
      </c>
      <c r="M26" s="3">
        <f t="shared" si="1"/>
        <v>0</v>
      </c>
    </row>
    <row r="27" spans="2:13">
      <c r="B27" s="2">
        <v>45651</v>
      </c>
      <c r="C27" s="1" t="s">
        <v>11</v>
      </c>
      <c r="D27" s="1">
        <f t="shared" si="3"/>
        <v>0</v>
      </c>
      <c r="E27" s="1">
        <f t="shared" si="3"/>
        <v>0</v>
      </c>
      <c r="F27" s="1">
        <f t="shared" si="3"/>
        <v>1</v>
      </c>
      <c r="G27" s="1">
        <f t="shared" si="3"/>
        <v>0</v>
      </c>
      <c r="H27" s="1">
        <f t="shared" si="3"/>
        <v>0</v>
      </c>
      <c r="I27" s="1" t="b">
        <f t="shared" si="2"/>
        <v>0</v>
      </c>
      <c r="J27" s="7">
        <f>COUNTIF(I$3:$I27, TRUE)</f>
        <v>17</v>
      </c>
      <c r="K27" s="7">
        <f>SUM(G$3:G27)</f>
        <v>0</v>
      </c>
      <c r="L27" s="7">
        <f>SUM(H$3:H27)</f>
        <v>0</v>
      </c>
      <c r="M27" s="3">
        <f t="shared" si="1"/>
        <v>0</v>
      </c>
    </row>
    <row r="28" spans="2:13">
      <c r="B28" s="2">
        <v>45652</v>
      </c>
      <c r="C28" s="1" t="s">
        <v>11</v>
      </c>
      <c r="D28" s="1">
        <f t="shared" si="3"/>
        <v>0</v>
      </c>
      <c r="E28" s="1">
        <f t="shared" si="3"/>
        <v>0</v>
      </c>
      <c r="F28" s="1">
        <f t="shared" si="3"/>
        <v>1</v>
      </c>
      <c r="G28" s="1">
        <f t="shared" si="3"/>
        <v>0</v>
      </c>
      <c r="H28" s="1">
        <f t="shared" si="3"/>
        <v>0</v>
      </c>
      <c r="I28" s="1" t="b">
        <f t="shared" si="2"/>
        <v>0</v>
      </c>
      <c r="J28" s="7">
        <f>COUNTIF(I$3:$I28, TRUE)</f>
        <v>17</v>
      </c>
      <c r="K28" s="7">
        <f>SUM(G$3:G28)</f>
        <v>0</v>
      </c>
      <c r="L28" s="7">
        <f>SUM(H$3:H28)</f>
        <v>0</v>
      </c>
      <c r="M28" s="3">
        <f t="shared" si="1"/>
        <v>0</v>
      </c>
    </row>
    <row r="29" spans="2:13">
      <c r="B29" s="2">
        <v>45653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 t="b">
        <f t="shared" si="2"/>
        <v>1</v>
      </c>
      <c r="J29" s="7">
        <f>COUNTIF(I$3:$I29, TRUE)</f>
        <v>18</v>
      </c>
      <c r="K29" s="7">
        <f>SUM(G$3:G29)</f>
        <v>0</v>
      </c>
      <c r="L29" s="7">
        <f>SUM(H$3:H29)</f>
        <v>0</v>
      </c>
      <c r="M29" s="3">
        <f t="shared" si="1"/>
        <v>0</v>
      </c>
    </row>
    <row r="30" spans="2:13">
      <c r="B30" s="2">
        <v>45654</v>
      </c>
      <c r="C30" s="1" t="s">
        <v>9</v>
      </c>
      <c r="D30" s="1">
        <f t="shared" si="3"/>
        <v>1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 t="b">
        <f t="shared" si="2"/>
        <v>0</v>
      </c>
      <c r="J30" s="7">
        <f>COUNTIF(I$3:$I30, TRUE)</f>
        <v>18</v>
      </c>
      <c r="K30" s="7">
        <f>SUM(G$3:G30)</f>
        <v>0</v>
      </c>
      <c r="L30" s="7">
        <f>SUM(H$3:H30)</f>
        <v>0</v>
      </c>
      <c r="M30" s="3">
        <f t="shared" si="1"/>
        <v>0</v>
      </c>
    </row>
    <row r="31" spans="2:13">
      <c r="B31" s="2">
        <v>45655</v>
      </c>
      <c r="C31" s="1" t="s">
        <v>9</v>
      </c>
      <c r="D31" s="1">
        <f t="shared" si="3"/>
        <v>1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 t="b">
        <f t="shared" si="2"/>
        <v>0</v>
      </c>
      <c r="J31" s="7">
        <f>COUNTIF(I$3:$I31, TRUE)</f>
        <v>18</v>
      </c>
      <c r="K31" s="7">
        <f>SUM(G$3:G31)</f>
        <v>0</v>
      </c>
      <c r="L31" s="7">
        <f>SUM(H$3:H31)</f>
        <v>0</v>
      </c>
      <c r="M31" s="3">
        <f t="shared" si="1"/>
        <v>0</v>
      </c>
    </row>
    <row r="32" spans="2:13">
      <c r="B32" s="2">
        <v>45656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 t="b">
        <f t="shared" si="2"/>
        <v>1</v>
      </c>
      <c r="J32" s="7">
        <f>COUNTIF(I$3:$I32, TRUE)</f>
        <v>19</v>
      </c>
      <c r="K32" s="7">
        <f>SUM(G$3:G32)</f>
        <v>0</v>
      </c>
      <c r="L32" s="7">
        <f>SUM(H$3:H32)</f>
        <v>0</v>
      </c>
      <c r="M32" s="3">
        <f t="shared" si="1"/>
        <v>0</v>
      </c>
    </row>
    <row r="33" spans="2:13">
      <c r="B33" s="2">
        <v>45657</v>
      </c>
      <c r="D33" s="1">
        <f t="shared" si="3"/>
        <v>0</v>
      </c>
      <c r="E33" s="1">
        <f t="shared" si="3"/>
        <v>0</v>
      </c>
      <c r="F33" s="1">
        <f t="shared" si="3"/>
        <v>0</v>
      </c>
      <c r="G33" s="1">
        <f t="shared" si="3"/>
        <v>0</v>
      </c>
      <c r="H33" s="1">
        <f t="shared" si="3"/>
        <v>0</v>
      </c>
      <c r="I33" s="1" t="b">
        <f t="shared" ref="I33" si="4">IF(SUM(D33:F33) = 0, TRUE, FALSE)</f>
        <v>1</v>
      </c>
      <c r="J33" s="7">
        <f>COUNTIF(I$3:$I33, TRUE)</f>
        <v>20</v>
      </c>
      <c r="K33" s="7">
        <f>SUM(G$3:G33)</f>
        <v>0</v>
      </c>
      <c r="L33" s="7">
        <f>SUM(H$3:H33)</f>
        <v>0</v>
      </c>
      <c r="M33" s="3">
        <f t="shared" ref="M33" si="5">IFERROR(K33/J33, "")</f>
        <v>0</v>
      </c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3" priority="5" operator="equal">
      <formula>0</formula>
    </cfRule>
  </conditionalFormatting>
  <conditionalFormatting sqref="B2:I33">
    <cfRule type="cellIs" dxfId="2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1" priority="2" operator="greaterThan">
      <formula>TODAY()</formula>
    </cfRule>
  </conditionalFormatting>
  <conditionalFormatting sqref="C3:C33">
    <cfRule type="containsText" dxfId="0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43E0-908B-47E6-A2E8-A51A74406350}">
  <dimension ref="B1:X40"/>
  <sheetViews>
    <sheetView workbookViewId="0"/>
  </sheetViews>
  <sheetFormatPr defaultColWidth="0" defaultRowHeight="14.45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24" width="8.85546875" style="1" hidden="1" customWidth="1"/>
    <col min="25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8.8000000000000007</v>
      </c>
      <c r="R2" s="10"/>
      <c r="S2" s="8" t="s">
        <v>42</v>
      </c>
      <c r="T2" s="9">
        <f>MAX($J:$J) * 0.6</f>
        <v>13.2</v>
      </c>
    </row>
    <row r="3" spans="2:20">
      <c r="B3" s="2">
        <v>45200</v>
      </c>
      <c r="C3" s="1" t="s">
        <v>9</v>
      </c>
      <c r="D3" s="1">
        <f>COUNTIF($C3, D$2)</f>
        <v>1</v>
      </c>
      <c r="E3" s="1">
        <f>COUNTIF($C3, E$2)</f>
        <v>0</v>
      </c>
      <c r="F3" s="1">
        <f>COUNTIF($C3, F$2)</f>
        <v>0</v>
      </c>
      <c r="G3" s="1">
        <f>COUNTIF($C3, G$2)</f>
        <v>0</v>
      </c>
      <c r="H3" s="1">
        <f>COUNTIF($C3, H$2)</f>
        <v>0</v>
      </c>
      <c r="I3" s="1" t="b">
        <f>IF(SUM(D3:F3) = 0, TRUE, FALSE)</f>
        <v>0</v>
      </c>
      <c r="J3" s="7">
        <f>COUNTIF(I3:$I$3, TRUE)</f>
        <v>0</v>
      </c>
      <c r="K3" s="7">
        <f>SUM(G3:G$3)</f>
        <v>0</v>
      </c>
      <c r="L3" s="7">
        <f>SUM(H3:H$3)</f>
        <v>0</v>
      </c>
      <c r="M3" s="3" t="str">
        <f t="shared" ref="M3:M33" si="0">IFERROR(K3/J3, "")</f>
        <v/>
      </c>
    </row>
    <row r="4" spans="2:20">
      <c r="B4" s="2">
        <v>45201</v>
      </c>
      <c r="D4" s="1">
        <f>COUNTIF($C4, D$2)</f>
        <v>0</v>
      </c>
      <c r="E4" s="1">
        <f>COUNTIF($C4, E$2)</f>
        <v>0</v>
      </c>
      <c r="F4" s="1">
        <f>COUNTIF($C4, F$2)</f>
        <v>0</v>
      </c>
      <c r="G4" s="1">
        <f>COUNTIF($C4, G$2)</f>
        <v>0</v>
      </c>
      <c r="H4" s="1">
        <f>COUNTIF($C4, H$2)</f>
        <v>0</v>
      </c>
      <c r="I4" s="1" t="b">
        <f t="shared" ref="I4:I32" si="1">IF(SUM(D4:F4) = 0, TRUE, FALSE)</f>
        <v>1</v>
      </c>
      <c r="J4" s="7">
        <f>COUNTIF(I$3:$I4, TRUE)</f>
        <v>1</v>
      </c>
      <c r="K4" s="7">
        <f>SUM(G$3:G4)</f>
        <v>0</v>
      </c>
      <c r="L4" s="7">
        <f>SUM(H$3:H4)</f>
        <v>0</v>
      </c>
      <c r="M4" s="3">
        <f t="shared" si="0"/>
        <v>0</v>
      </c>
    </row>
    <row r="5" spans="2:20">
      <c r="B5" s="2">
        <v>45202</v>
      </c>
      <c r="D5" s="1">
        <f>COUNTIF($C5, D$2)</f>
        <v>0</v>
      </c>
      <c r="E5" s="1">
        <f>COUNTIF($C5, E$2)</f>
        <v>0</v>
      </c>
      <c r="F5" s="1">
        <f>COUNTIF($C5, F$2)</f>
        <v>0</v>
      </c>
      <c r="G5" s="1">
        <f>COUNTIF($C5, G$2)</f>
        <v>0</v>
      </c>
      <c r="H5" s="1">
        <f>COUNTIF($C5, H$2)</f>
        <v>0</v>
      </c>
      <c r="I5" s="1" t="b">
        <f t="shared" si="1"/>
        <v>1</v>
      </c>
      <c r="J5" s="7">
        <f>COUNTIF(I$3:$I5, TRUE)</f>
        <v>2</v>
      </c>
      <c r="K5" s="7">
        <f>SUM(G$3:G5)</f>
        <v>0</v>
      </c>
      <c r="L5" s="7">
        <f>SUM(H$3:H5)</f>
        <v>0</v>
      </c>
      <c r="M5" s="3">
        <f t="shared" si="0"/>
        <v>0</v>
      </c>
    </row>
    <row r="6" spans="2:20">
      <c r="B6" s="2">
        <v>45203</v>
      </c>
      <c r="D6" s="1">
        <f>COUNTIF($C6, D$2)</f>
        <v>0</v>
      </c>
      <c r="E6" s="1">
        <f>COUNTIF($C6, E$2)</f>
        <v>0</v>
      </c>
      <c r="F6" s="1">
        <f>COUNTIF($C6, F$2)</f>
        <v>0</v>
      </c>
      <c r="G6" s="1">
        <f>COUNTIF($C6, G$2)</f>
        <v>0</v>
      </c>
      <c r="H6" s="1">
        <f>COUNTIF($C6, H$2)</f>
        <v>0</v>
      </c>
      <c r="I6" s="1" t="b">
        <f t="shared" si="1"/>
        <v>1</v>
      </c>
      <c r="J6" s="7">
        <f>COUNTIF(I$3:$I6, TRUE)</f>
        <v>3</v>
      </c>
      <c r="K6" s="7">
        <f>SUM(G$3:G6)</f>
        <v>0</v>
      </c>
      <c r="L6" s="7">
        <f>SUM(H$3:H6)</f>
        <v>0</v>
      </c>
      <c r="M6" s="3">
        <f t="shared" si="0"/>
        <v>0</v>
      </c>
    </row>
    <row r="7" spans="2:20">
      <c r="B7" s="2">
        <v>45204</v>
      </c>
      <c r="D7" s="1">
        <f>COUNTIF($C7, D$2)</f>
        <v>0</v>
      </c>
      <c r="E7" s="1">
        <f>COUNTIF($C7, E$2)</f>
        <v>0</v>
      </c>
      <c r="F7" s="1">
        <f>COUNTIF($C7, F$2)</f>
        <v>0</v>
      </c>
      <c r="G7" s="1">
        <f>COUNTIF($C7, G$2)</f>
        <v>0</v>
      </c>
      <c r="H7" s="1">
        <f>COUNTIF($C7, H$2)</f>
        <v>0</v>
      </c>
      <c r="I7" s="1" t="b">
        <f t="shared" si="1"/>
        <v>1</v>
      </c>
      <c r="J7" s="7">
        <f>COUNTIF(I$3:$I7, TRUE)</f>
        <v>4</v>
      </c>
      <c r="K7" s="7">
        <f>SUM(G$3:G7)</f>
        <v>0</v>
      </c>
      <c r="L7" s="7">
        <f>SUM(H$3:H7)</f>
        <v>0</v>
      </c>
      <c r="M7" s="3">
        <f t="shared" si="0"/>
        <v>0</v>
      </c>
    </row>
    <row r="8" spans="2:20">
      <c r="B8" s="2">
        <v>45205</v>
      </c>
      <c r="D8" s="1">
        <f>COUNTIF($C8, D$2)</f>
        <v>0</v>
      </c>
      <c r="E8" s="1">
        <f>COUNTIF($C8, E$2)</f>
        <v>0</v>
      </c>
      <c r="F8" s="1">
        <f>COUNTIF($C8, F$2)</f>
        <v>0</v>
      </c>
      <c r="G8" s="1">
        <f>COUNTIF($C8, G$2)</f>
        <v>0</v>
      </c>
      <c r="H8" s="1">
        <f>COUNTIF($C8, H$2)</f>
        <v>0</v>
      </c>
      <c r="I8" s="1" t="b">
        <f t="shared" si="1"/>
        <v>1</v>
      </c>
      <c r="J8" s="7">
        <f>COUNTIF(I$3:$I8, TRUE)</f>
        <v>5</v>
      </c>
      <c r="K8" s="7">
        <f>SUM(G$3:G8)</f>
        <v>0</v>
      </c>
      <c r="L8" s="7">
        <f>SUM(H$3:H8)</f>
        <v>0</v>
      </c>
      <c r="M8" s="3">
        <f t="shared" si="0"/>
        <v>0</v>
      </c>
    </row>
    <row r="9" spans="2:20">
      <c r="B9" s="2">
        <v>45206</v>
      </c>
      <c r="C9" s="1" t="s">
        <v>9</v>
      </c>
      <c r="D9" s="1">
        <f>COUNTIF($C9, D$2)</f>
        <v>1</v>
      </c>
      <c r="E9" s="1">
        <f>COUNTIF($C9, E$2)</f>
        <v>0</v>
      </c>
      <c r="F9" s="1">
        <f>COUNTIF($C9, F$2)</f>
        <v>0</v>
      </c>
      <c r="G9" s="1">
        <f>COUNTIF($C9, G$2)</f>
        <v>0</v>
      </c>
      <c r="H9" s="1">
        <f>COUNTIF($C9, H$2)</f>
        <v>0</v>
      </c>
      <c r="I9" s="1" t="b">
        <f t="shared" si="1"/>
        <v>0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0"/>
        <v>0</v>
      </c>
    </row>
    <row r="10" spans="2:20">
      <c r="B10" s="2">
        <v>45207</v>
      </c>
      <c r="C10" s="1" t="s">
        <v>9</v>
      </c>
      <c r="D10" s="1">
        <f>COUNTIF($C10, D$2)</f>
        <v>1</v>
      </c>
      <c r="E10" s="1">
        <f>COUNTIF($C10, E$2)</f>
        <v>0</v>
      </c>
      <c r="F10" s="1">
        <f>COUNTIF($C10, F$2)</f>
        <v>0</v>
      </c>
      <c r="G10" s="1">
        <f>COUNTIF($C10, G$2)</f>
        <v>0</v>
      </c>
      <c r="H10" s="1">
        <f>COUNTIF($C10, H$2)</f>
        <v>0</v>
      </c>
      <c r="I10" s="1" t="b">
        <f t="shared" si="1"/>
        <v>0</v>
      </c>
      <c r="J10" s="7">
        <f>COUNTIF(I$3:$I10, TRUE)</f>
        <v>5</v>
      </c>
      <c r="K10" s="7">
        <f>SUM(G$3:G10)</f>
        <v>0</v>
      </c>
      <c r="L10" s="7">
        <f>SUM(H$3:H10)</f>
        <v>0</v>
      </c>
      <c r="M10" s="3">
        <f t="shared" si="0"/>
        <v>0</v>
      </c>
    </row>
    <row r="11" spans="2:20">
      <c r="B11" s="2">
        <v>45208</v>
      </c>
      <c r="D11" s="1">
        <f>COUNTIF($C11, D$2)</f>
        <v>0</v>
      </c>
      <c r="E11" s="1">
        <f>COUNTIF($C11, E$2)</f>
        <v>0</v>
      </c>
      <c r="F11" s="1">
        <f>COUNTIF($C11, F$2)</f>
        <v>0</v>
      </c>
      <c r="G11" s="1">
        <f>COUNTIF($C11, G$2)</f>
        <v>0</v>
      </c>
      <c r="H11" s="1">
        <f>COUNTIF($C11, H$2)</f>
        <v>0</v>
      </c>
      <c r="I11" s="1" t="b">
        <f t="shared" si="1"/>
        <v>1</v>
      </c>
      <c r="J11" s="7">
        <f>COUNTIF(I$3:$I11, TRUE)</f>
        <v>6</v>
      </c>
      <c r="K11" s="7">
        <f>SUM(G$3:G11)</f>
        <v>0</v>
      </c>
      <c r="L11" s="7">
        <f>SUM(H$3:H11)</f>
        <v>0</v>
      </c>
      <c r="M11" s="3">
        <f t="shared" si="0"/>
        <v>0</v>
      </c>
    </row>
    <row r="12" spans="2:20">
      <c r="B12" s="2">
        <v>45209</v>
      </c>
      <c r="D12" s="1">
        <f>COUNTIF($C12, D$2)</f>
        <v>0</v>
      </c>
      <c r="E12" s="1">
        <f>COUNTIF($C12, E$2)</f>
        <v>0</v>
      </c>
      <c r="F12" s="1">
        <f>COUNTIF($C12, F$2)</f>
        <v>0</v>
      </c>
      <c r="G12" s="1">
        <f>COUNTIF($C12, G$2)</f>
        <v>0</v>
      </c>
      <c r="H12" s="1">
        <f>COUNTIF($C12, H$2)</f>
        <v>0</v>
      </c>
      <c r="I12" s="1" t="b">
        <f t="shared" si="1"/>
        <v>1</v>
      </c>
      <c r="J12" s="7">
        <f>COUNTIF(I$3:$I12, TRUE)</f>
        <v>7</v>
      </c>
      <c r="K12" s="7">
        <f>SUM(G$3:G12)</f>
        <v>0</v>
      </c>
      <c r="L12" s="7">
        <f>SUM(H$3:H12)</f>
        <v>0</v>
      </c>
      <c r="M12" s="3">
        <f t="shared" si="0"/>
        <v>0</v>
      </c>
    </row>
    <row r="13" spans="2:20">
      <c r="B13" s="2">
        <v>45210</v>
      </c>
      <c r="D13" s="1">
        <f>COUNTIF($C13, D$2)</f>
        <v>0</v>
      </c>
      <c r="E13" s="1">
        <f>COUNTIF($C13, E$2)</f>
        <v>0</v>
      </c>
      <c r="F13" s="1">
        <f>COUNTIF($C13, F$2)</f>
        <v>0</v>
      </c>
      <c r="G13" s="1">
        <f>COUNTIF($C13, G$2)</f>
        <v>0</v>
      </c>
      <c r="H13" s="1">
        <f>COUNTIF($C13, H$2)</f>
        <v>0</v>
      </c>
      <c r="I13" s="1" t="b">
        <f t="shared" si="1"/>
        <v>1</v>
      </c>
      <c r="J13" s="7">
        <f>COUNTIF(I$3:$I13, TRUE)</f>
        <v>8</v>
      </c>
      <c r="K13" s="7">
        <f>SUM(G$3:G13)</f>
        <v>0</v>
      </c>
      <c r="L13" s="7">
        <f>SUM(H$3:H13)</f>
        <v>0</v>
      </c>
      <c r="M13" s="3">
        <f t="shared" si="0"/>
        <v>0</v>
      </c>
    </row>
    <row r="14" spans="2:20">
      <c r="B14" s="2">
        <v>45211</v>
      </c>
      <c r="D14" s="1">
        <f>COUNTIF($C14, D$2)</f>
        <v>0</v>
      </c>
      <c r="E14" s="1">
        <f>COUNTIF($C14, E$2)</f>
        <v>0</v>
      </c>
      <c r="F14" s="1">
        <f>COUNTIF($C14, F$2)</f>
        <v>0</v>
      </c>
      <c r="G14" s="1">
        <f>COUNTIF($C14, G$2)</f>
        <v>0</v>
      </c>
      <c r="H14" s="1">
        <f>COUNTIF($C14, H$2)</f>
        <v>0</v>
      </c>
      <c r="I14" s="1" t="b">
        <f t="shared" si="1"/>
        <v>1</v>
      </c>
      <c r="J14" s="7">
        <f>COUNTIF(I$3:$I14, TRUE)</f>
        <v>9</v>
      </c>
      <c r="K14" s="7">
        <f>SUM(G$3:G14)</f>
        <v>0</v>
      </c>
      <c r="L14" s="7">
        <f>SUM(H$3:H14)</f>
        <v>0</v>
      </c>
      <c r="M14" s="3">
        <f t="shared" si="0"/>
        <v>0</v>
      </c>
    </row>
    <row r="15" spans="2:20">
      <c r="B15" s="2">
        <v>45212</v>
      </c>
      <c r="D15" s="1">
        <f>COUNTIF($C15, D$2)</f>
        <v>0</v>
      </c>
      <c r="E15" s="1">
        <f>COUNTIF($C15, E$2)</f>
        <v>0</v>
      </c>
      <c r="F15" s="1">
        <f>COUNTIF($C15, F$2)</f>
        <v>0</v>
      </c>
      <c r="G15" s="1">
        <f>COUNTIF($C15, G$2)</f>
        <v>0</v>
      </c>
      <c r="H15" s="1">
        <f>COUNTIF($C15, H$2)</f>
        <v>0</v>
      </c>
      <c r="I15" s="1" t="b">
        <f t="shared" si="1"/>
        <v>1</v>
      </c>
      <c r="J15" s="7">
        <f>COUNTIF(I$3:$I15, TRUE)</f>
        <v>10</v>
      </c>
      <c r="K15" s="7">
        <f>SUM(G$3:G15)</f>
        <v>0</v>
      </c>
      <c r="L15" s="7">
        <f>SUM(H$3:H15)</f>
        <v>0</v>
      </c>
      <c r="M15" s="3">
        <f t="shared" si="0"/>
        <v>0</v>
      </c>
    </row>
    <row r="16" spans="2:20">
      <c r="B16" s="2">
        <v>45213</v>
      </c>
      <c r="C16" s="1" t="s">
        <v>9</v>
      </c>
      <c r="D16" s="1">
        <f>COUNTIF($C16, D$2)</f>
        <v>1</v>
      </c>
      <c r="E16" s="1">
        <f>COUNTIF($C16, E$2)</f>
        <v>0</v>
      </c>
      <c r="F16" s="1">
        <f>COUNTIF($C16, F$2)</f>
        <v>0</v>
      </c>
      <c r="G16" s="1">
        <f>COUNTIF($C16, G$2)</f>
        <v>0</v>
      </c>
      <c r="H16" s="1">
        <f>COUNTIF($C16, H$2)</f>
        <v>0</v>
      </c>
      <c r="I16" s="1" t="b">
        <f t="shared" si="1"/>
        <v>0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0"/>
        <v>0</v>
      </c>
    </row>
    <row r="17" spans="2:13">
      <c r="B17" s="2">
        <v>45214</v>
      </c>
      <c r="C17" s="1" t="s">
        <v>9</v>
      </c>
      <c r="D17" s="1">
        <f>COUNTIF($C17, D$2)</f>
        <v>1</v>
      </c>
      <c r="E17" s="1">
        <f>COUNTIF($C17, E$2)</f>
        <v>0</v>
      </c>
      <c r="F17" s="1">
        <f>COUNTIF($C17, F$2)</f>
        <v>0</v>
      </c>
      <c r="G17" s="1">
        <f>COUNTIF($C17, G$2)</f>
        <v>0</v>
      </c>
      <c r="H17" s="1">
        <f>COUNTIF($C17, H$2)</f>
        <v>0</v>
      </c>
      <c r="I17" s="1" t="b">
        <f t="shared" si="1"/>
        <v>0</v>
      </c>
      <c r="J17" s="7">
        <f>COUNTIF(I$3:$I17, TRUE)</f>
        <v>10</v>
      </c>
      <c r="K17" s="7">
        <f>SUM(G$3:G17)</f>
        <v>0</v>
      </c>
      <c r="L17" s="7">
        <f>SUM(H$3:H17)</f>
        <v>0</v>
      </c>
      <c r="M17" s="3">
        <f t="shared" si="0"/>
        <v>0</v>
      </c>
    </row>
    <row r="18" spans="2:13">
      <c r="B18" s="2">
        <v>45215</v>
      </c>
      <c r="D18" s="1">
        <f>COUNTIF($C18, D$2)</f>
        <v>0</v>
      </c>
      <c r="E18" s="1">
        <f>COUNTIF($C18, E$2)</f>
        <v>0</v>
      </c>
      <c r="F18" s="1">
        <f>COUNTIF($C18, F$2)</f>
        <v>0</v>
      </c>
      <c r="G18" s="1">
        <f>COUNTIF($C18, G$2)</f>
        <v>0</v>
      </c>
      <c r="H18" s="1">
        <f>COUNTIF($C18, H$2)</f>
        <v>0</v>
      </c>
      <c r="I18" s="1" t="b">
        <f t="shared" si="1"/>
        <v>1</v>
      </c>
      <c r="J18" s="7">
        <f>COUNTIF(I$3:$I18, TRUE)</f>
        <v>11</v>
      </c>
      <c r="K18" s="7">
        <f>SUM(G$3:G18)</f>
        <v>0</v>
      </c>
      <c r="L18" s="7">
        <f>SUM(H$3:H18)</f>
        <v>0</v>
      </c>
      <c r="M18" s="3">
        <f t="shared" si="0"/>
        <v>0</v>
      </c>
    </row>
    <row r="19" spans="2:13">
      <c r="B19" s="2">
        <v>45216</v>
      </c>
      <c r="D19" s="1">
        <f t="shared" ref="D19:H33" si="2">COUNTIF($C19, D$2)</f>
        <v>0</v>
      </c>
      <c r="E19" s="1">
        <f t="shared" si="2"/>
        <v>0</v>
      </c>
      <c r="F19" s="1">
        <f t="shared" si="2"/>
        <v>0</v>
      </c>
      <c r="G19" s="1">
        <f t="shared" si="2"/>
        <v>0</v>
      </c>
      <c r="H19" s="1">
        <f t="shared" si="2"/>
        <v>0</v>
      </c>
      <c r="I19" s="1" t="b">
        <f t="shared" si="1"/>
        <v>1</v>
      </c>
      <c r="J19" s="7">
        <f>COUNTIF(I$3:$I19, TRUE)</f>
        <v>12</v>
      </c>
      <c r="K19" s="7">
        <f>SUM(G$3:G19)</f>
        <v>0</v>
      </c>
      <c r="L19" s="7">
        <f>SUM(H$3:H19)</f>
        <v>0</v>
      </c>
      <c r="M19" s="3">
        <f t="shared" si="0"/>
        <v>0</v>
      </c>
    </row>
    <row r="20" spans="2:13">
      <c r="B20" s="2">
        <v>45217</v>
      </c>
      <c r="D20" s="1">
        <f t="shared" si="2"/>
        <v>0</v>
      </c>
      <c r="E20" s="1">
        <f t="shared" si="2"/>
        <v>0</v>
      </c>
      <c r="F20" s="1">
        <f t="shared" si="2"/>
        <v>0</v>
      </c>
      <c r="G20" s="1">
        <f t="shared" si="2"/>
        <v>0</v>
      </c>
      <c r="H20" s="1">
        <f t="shared" si="2"/>
        <v>0</v>
      </c>
      <c r="I20" s="1" t="b">
        <f t="shared" si="1"/>
        <v>1</v>
      </c>
      <c r="J20" s="7">
        <f>COUNTIF(I$3:$I20, TRUE)</f>
        <v>13</v>
      </c>
      <c r="K20" s="7">
        <f>SUM(G$3:G20)</f>
        <v>0</v>
      </c>
      <c r="L20" s="7">
        <f>SUM(H$3:H20)</f>
        <v>0</v>
      </c>
      <c r="M20" s="3">
        <f t="shared" si="0"/>
        <v>0</v>
      </c>
    </row>
    <row r="21" spans="2:13">
      <c r="B21" s="2">
        <v>45218</v>
      </c>
      <c r="D21" s="1">
        <f t="shared" si="2"/>
        <v>0</v>
      </c>
      <c r="E21" s="1">
        <f t="shared" si="2"/>
        <v>0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 t="b">
        <f t="shared" si="1"/>
        <v>1</v>
      </c>
      <c r="J21" s="7">
        <f>COUNTIF(I$3:$I21, TRUE)</f>
        <v>14</v>
      </c>
      <c r="K21" s="7">
        <f>SUM(G$3:G21)</f>
        <v>0</v>
      </c>
      <c r="L21" s="7">
        <f>SUM(H$3:H21)</f>
        <v>0</v>
      </c>
      <c r="M21" s="3">
        <f t="shared" si="0"/>
        <v>0</v>
      </c>
    </row>
    <row r="22" spans="2:13">
      <c r="B22" s="2">
        <v>45219</v>
      </c>
      <c r="D22" s="1">
        <f t="shared" si="2"/>
        <v>0</v>
      </c>
      <c r="E22" s="1">
        <f t="shared" si="2"/>
        <v>0</v>
      </c>
      <c r="F22" s="1">
        <f t="shared" si="2"/>
        <v>0</v>
      </c>
      <c r="G22" s="1">
        <f t="shared" si="2"/>
        <v>0</v>
      </c>
      <c r="H22" s="1">
        <f t="shared" si="2"/>
        <v>0</v>
      </c>
      <c r="I22" s="1" t="b">
        <f t="shared" si="1"/>
        <v>1</v>
      </c>
      <c r="J22" s="7">
        <f>COUNTIF(I$3:$I22, TRUE)</f>
        <v>15</v>
      </c>
      <c r="K22" s="7">
        <f>SUM(G$3:G22)</f>
        <v>0</v>
      </c>
      <c r="L22" s="7">
        <f>SUM(H$3:H22)</f>
        <v>0</v>
      </c>
      <c r="M22" s="3">
        <f t="shared" si="0"/>
        <v>0</v>
      </c>
    </row>
    <row r="23" spans="2:13">
      <c r="B23" s="2">
        <v>45220</v>
      </c>
      <c r="C23" s="1" t="s">
        <v>9</v>
      </c>
      <c r="D23" s="1">
        <f t="shared" si="2"/>
        <v>1</v>
      </c>
      <c r="E23" s="1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 t="b">
        <f t="shared" si="1"/>
        <v>0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0"/>
        <v>0</v>
      </c>
    </row>
    <row r="24" spans="2:13">
      <c r="B24" s="2">
        <v>45221</v>
      </c>
      <c r="C24" s="1" t="s">
        <v>9</v>
      </c>
      <c r="D24" s="1">
        <f t="shared" si="2"/>
        <v>1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 t="b">
        <f t="shared" si="1"/>
        <v>0</v>
      </c>
      <c r="J24" s="7">
        <f>COUNTIF(I$3:$I24, TRUE)</f>
        <v>15</v>
      </c>
      <c r="K24" s="7">
        <f>SUM(G$3:G24)</f>
        <v>0</v>
      </c>
      <c r="L24" s="7">
        <f>SUM(H$3:H24)</f>
        <v>0</v>
      </c>
      <c r="M24" s="3">
        <f t="shared" si="0"/>
        <v>0</v>
      </c>
    </row>
    <row r="25" spans="2:13">
      <c r="B25" s="2">
        <v>45222</v>
      </c>
      <c r="D25" s="1">
        <f t="shared" si="2"/>
        <v>0</v>
      </c>
      <c r="E25" s="1">
        <f t="shared" si="2"/>
        <v>0</v>
      </c>
      <c r="F25" s="1">
        <f t="shared" si="2"/>
        <v>0</v>
      </c>
      <c r="G25" s="1">
        <f t="shared" si="2"/>
        <v>0</v>
      </c>
      <c r="H25" s="1">
        <f t="shared" si="2"/>
        <v>0</v>
      </c>
      <c r="I25" s="1" t="b">
        <f t="shared" si="1"/>
        <v>1</v>
      </c>
      <c r="J25" s="7">
        <f>COUNTIF(I$3:$I25, TRUE)</f>
        <v>16</v>
      </c>
      <c r="K25" s="7">
        <f>SUM(G$3:G25)</f>
        <v>0</v>
      </c>
      <c r="L25" s="7">
        <f>SUM(H$3:H25)</f>
        <v>0</v>
      </c>
      <c r="M25" s="3">
        <f t="shared" si="0"/>
        <v>0</v>
      </c>
    </row>
    <row r="26" spans="2:13">
      <c r="B26" s="2">
        <v>45223</v>
      </c>
      <c r="D26" s="1">
        <f t="shared" si="2"/>
        <v>0</v>
      </c>
      <c r="E26" s="1">
        <f t="shared" si="2"/>
        <v>0</v>
      </c>
      <c r="F26" s="1">
        <f t="shared" si="2"/>
        <v>0</v>
      </c>
      <c r="G26" s="1">
        <f t="shared" si="2"/>
        <v>0</v>
      </c>
      <c r="H26" s="1">
        <f t="shared" si="2"/>
        <v>0</v>
      </c>
      <c r="I26" s="1" t="b">
        <f t="shared" si="1"/>
        <v>1</v>
      </c>
      <c r="J26" s="7">
        <f>COUNTIF(I$3:$I26, TRUE)</f>
        <v>17</v>
      </c>
      <c r="K26" s="7">
        <f>SUM(G$3:G26)</f>
        <v>0</v>
      </c>
      <c r="L26" s="7">
        <f>SUM(H$3:H26)</f>
        <v>0</v>
      </c>
      <c r="M26" s="3">
        <f t="shared" si="0"/>
        <v>0</v>
      </c>
    </row>
    <row r="27" spans="2:13">
      <c r="B27" s="2">
        <v>45224</v>
      </c>
      <c r="D27" s="1">
        <f t="shared" si="2"/>
        <v>0</v>
      </c>
      <c r="E27" s="1">
        <f t="shared" si="2"/>
        <v>0</v>
      </c>
      <c r="F27" s="1">
        <f t="shared" si="2"/>
        <v>0</v>
      </c>
      <c r="G27" s="1">
        <f t="shared" si="2"/>
        <v>0</v>
      </c>
      <c r="H27" s="1">
        <f t="shared" si="2"/>
        <v>0</v>
      </c>
      <c r="I27" s="1" t="b">
        <f t="shared" si="1"/>
        <v>1</v>
      </c>
      <c r="J27" s="7">
        <f>COUNTIF(I$3:$I27, TRUE)</f>
        <v>18</v>
      </c>
      <c r="K27" s="7">
        <f>SUM(G$3:G27)</f>
        <v>0</v>
      </c>
      <c r="L27" s="7">
        <f>SUM(H$3:H27)</f>
        <v>0</v>
      </c>
      <c r="M27" s="3">
        <f t="shared" si="0"/>
        <v>0</v>
      </c>
    </row>
    <row r="28" spans="2:13">
      <c r="B28" s="2">
        <v>45225</v>
      </c>
      <c r="C28" s="2"/>
      <c r="D28" s="1">
        <f t="shared" si="2"/>
        <v>0</v>
      </c>
      <c r="E28" s="1">
        <f t="shared" si="2"/>
        <v>0</v>
      </c>
      <c r="F28" s="1">
        <f t="shared" si="2"/>
        <v>0</v>
      </c>
      <c r="G28" s="1">
        <f t="shared" si="2"/>
        <v>0</v>
      </c>
      <c r="H28" s="1">
        <f t="shared" si="2"/>
        <v>0</v>
      </c>
      <c r="I28" s="1" t="b">
        <f t="shared" si="1"/>
        <v>1</v>
      </c>
      <c r="J28" s="7">
        <f>COUNTIF(I$3:$I28, TRUE)</f>
        <v>19</v>
      </c>
      <c r="K28" s="7">
        <f>SUM(G$3:G28)</f>
        <v>0</v>
      </c>
      <c r="L28" s="7">
        <f>SUM(H$3:H28)</f>
        <v>0</v>
      </c>
      <c r="M28" s="3">
        <f t="shared" si="0"/>
        <v>0</v>
      </c>
    </row>
    <row r="29" spans="2:13">
      <c r="B29" s="2">
        <v>45226</v>
      </c>
      <c r="C29" s="2"/>
      <c r="D29" s="1">
        <f t="shared" si="2"/>
        <v>0</v>
      </c>
      <c r="E29" s="1">
        <f t="shared" si="2"/>
        <v>0</v>
      </c>
      <c r="F29" s="1">
        <f t="shared" si="2"/>
        <v>0</v>
      </c>
      <c r="G29" s="1">
        <f t="shared" si="2"/>
        <v>0</v>
      </c>
      <c r="H29" s="1">
        <f t="shared" si="2"/>
        <v>0</v>
      </c>
      <c r="I29" s="1" t="b">
        <f t="shared" si="1"/>
        <v>1</v>
      </c>
      <c r="J29" s="7">
        <f>COUNTIF(I$3:$I29, TRUE)</f>
        <v>20</v>
      </c>
      <c r="K29" s="7">
        <f>SUM(G$3:G29)</f>
        <v>0</v>
      </c>
      <c r="L29" s="7">
        <f>SUM(H$3:H29)</f>
        <v>0</v>
      </c>
      <c r="M29" s="3">
        <f t="shared" si="0"/>
        <v>0</v>
      </c>
    </row>
    <row r="30" spans="2:13">
      <c r="B30" s="2">
        <v>45227</v>
      </c>
      <c r="C30" s="1" t="s">
        <v>9</v>
      </c>
      <c r="D30" s="1">
        <f t="shared" si="2"/>
        <v>1</v>
      </c>
      <c r="E30" s="1">
        <f t="shared" si="2"/>
        <v>0</v>
      </c>
      <c r="F30" s="1">
        <f t="shared" si="2"/>
        <v>0</v>
      </c>
      <c r="G30" s="1">
        <f t="shared" si="2"/>
        <v>0</v>
      </c>
      <c r="H30" s="1">
        <f t="shared" si="2"/>
        <v>0</v>
      </c>
      <c r="I30" s="1" t="b">
        <f t="shared" si="1"/>
        <v>0</v>
      </c>
      <c r="J30" s="7">
        <f>COUNTIF(I$3:$I30, TRUE)</f>
        <v>20</v>
      </c>
      <c r="K30" s="7">
        <f>SUM(G$3:G30)</f>
        <v>0</v>
      </c>
      <c r="L30" s="7">
        <f>SUM(H$3:H30)</f>
        <v>0</v>
      </c>
      <c r="M30" s="3">
        <f t="shared" si="0"/>
        <v>0</v>
      </c>
    </row>
    <row r="31" spans="2:13">
      <c r="B31" s="2">
        <v>45228</v>
      </c>
      <c r="C31" s="1" t="s">
        <v>9</v>
      </c>
      <c r="D31" s="1">
        <f t="shared" si="2"/>
        <v>1</v>
      </c>
      <c r="E31" s="1">
        <f t="shared" si="2"/>
        <v>0</v>
      </c>
      <c r="F31" s="1">
        <f t="shared" si="2"/>
        <v>0</v>
      </c>
      <c r="G31" s="1">
        <f t="shared" si="2"/>
        <v>0</v>
      </c>
      <c r="H31" s="1">
        <f t="shared" si="2"/>
        <v>0</v>
      </c>
      <c r="I31" s="1" t="b">
        <f t="shared" si="1"/>
        <v>0</v>
      </c>
      <c r="J31" s="7">
        <f>COUNTIF(I$3:$I31, TRUE)</f>
        <v>20</v>
      </c>
      <c r="K31" s="7">
        <f>SUM(G$3:G31)</f>
        <v>0</v>
      </c>
      <c r="L31" s="7">
        <f>SUM(H$3:H31)</f>
        <v>0</v>
      </c>
      <c r="M31" s="3">
        <f t="shared" si="0"/>
        <v>0</v>
      </c>
    </row>
    <row r="32" spans="2:13">
      <c r="B32" s="2">
        <v>45229</v>
      </c>
      <c r="C32" s="2"/>
      <c r="D32" s="1">
        <f t="shared" si="2"/>
        <v>0</v>
      </c>
      <c r="E32" s="1">
        <f t="shared" si="2"/>
        <v>0</v>
      </c>
      <c r="F32" s="1">
        <f t="shared" si="2"/>
        <v>0</v>
      </c>
      <c r="G32" s="1">
        <f t="shared" si="2"/>
        <v>0</v>
      </c>
      <c r="H32" s="1">
        <f t="shared" si="2"/>
        <v>0</v>
      </c>
      <c r="I32" s="1" t="b">
        <f t="shared" si="1"/>
        <v>1</v>
      </c>
      <c r="J32" s="7">
        <f>COUNTIF(I$3:$I32, TRUE)</f>
        <v>21</v>
      </c>
      <c r="K32" s="7">
        <f>SUM(G$3:G32)</f>
        <v>0</v>
      </c>
      <c r="L32" s="7">
        <f>SUM(H$3:H32)</f>
        <v>0</v>
      </c>
      <c r="M32" s="3">
        <f t="shared" si="0"/>
        <v>0</v>
      </c>
    </row>
    <row r="33" spans="2:13">
      <c r="B33" s="2">
        <v>45230</v>
      </c>
      <c r="C33" s="2"/>
      <c r="D33" s="1">
        <f t="shared" si="2"/>
        <v>0</v>
      </c>
      <c r="E33" s="1">
        <f t="shared" si="2"/>
        <v>0</v>
      </c>
      <c r="F33" s="1">
        <f t="shared" si="2"/>
        <v>0</v>
      </c>
      <c r="G33" s="1">
        <f t="shared" si="2"/>
        <v>0</v>
      </c>
      <c r="H33" s="1">
        <f t="shared" si="2"/>
        <v>0</v>
      </c>
      <c r="I33" s="1" t="b">
        <f t="shared" ref="I33" si="3">IF(SUM(D33:E33) = 0, TRUE, FALSE)</f>
        <v>1</v>
      </c>
      <c r="J33" s="7">
        <f>COUNTIF(I$3:$I33, TRUE)</f>
        <v>22</v>
      </c>
      <c r="K33" s="7">
        <f>SUM(G$3:G33)</f>
        <v>0</v>
      </c>
      <c r="L33" s="7">
        <f>SUM(H$3:H33)</f>
        <v>0</v>
      </c>
      <c r="M33" s="3">
        <f t="shared" si="0"/>
        <v>0</v>
      </c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59" priority="5" operator="equal">
      <formula>0</formula>
    </cfRule>
  </conditionalFormatting>
  <conditionalFormatting sqref="B2:I33">
    <cfRule type="cellIs" dxfId="58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57" priority="2" operator="greaterThan">
      <formula>TODAY()</formula>
    </cfRule>
  </conditionalFormatting>
  <conditionalFormatting sqref="C3:C33">
    <cfRule type="containsText" dxfId="56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0481-8003-409A-9316-64DFE7E98FEF}">
  <dimension ref="B1:X40"/>
  <sheetViews>
    <sheetView workbookViewId="0"/>
  </sheetViews>
  <sheetFormatPr defaultColWidth="0" defaultRowHeight="14.45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24" width="8.85546875" style="1" hidden="1" customWidth="1"/>
    <col min="25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8.8000000000000007</v>
      </c>
      <c r="R2" s="10"/>
      <c r="S2" s="8" t="s">
        <v>42</v>
      </c>
      <c r="T2" s="9">
        <f>MAX($J:$J) * 0.6</f>
        <v>13.2</v>
      </c>
    </row>
    <row r="3" spans="2:20">
      <c r="B3" s="2">
        <v>45231</v>
      </c>
      <c r="D3" s="1">
        <f t="shared" ref="D3:H12" si="0">COUNTIF($C3, D$2)</f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 t="b">
        <f>IF(SUM(D3:F3) = 0, TRUE, FALSE)</f>
        <v>1</v>
      </c>
      <c r="J3" s="7">
        <f>COUNTIF(I3:$I$3, TRUE)</f>
        <v>1</v>
      </c>
      <c r="K3" s="7">
        <f>SUM(G3:G$3)</f>
        <v>0</v>
      </c>
      <c r="L3" s="7">
        <f>SUM(H3:H$3)</f>
        <v>0</v>
      </c>
      <c r="M3" s="3">
        <f t="shared" ref="M3:M32" si="1">IFERROR(K3/J3, "")</f>
        <v>0</v>
      </c>
    </row>
    <row r="4" spans="2:20">
      <c r="B4" s="2">
        <v>45232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2" si="2">IF(SUM(D4:F4) = 0, TRUE, FALSE)</f>
        <v>1</v>
      </c>
      <c r="J4" s="7">
        <f>COUNTIF(I$3:$I4, TRUE)</f>
        <v>2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45233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1</v>
      </c>
      <c r="J5" s="7">
        <f>COUNTIF(I$3:$I5, TRUE)</f>
        <v>3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45234</v>
      </c>
      <c r="C6" s="1" t="s">
        <v>9</v>
      </c>
      <c r="D6" s="1">
        <f t="shared" si="0"/>
        <v>1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0</v>
      </c>
      <c r="J6" s="7">
        <f>COUNTIF(I$3:$I6, TRUE)</f>
        <v>3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45235</v>
      </c>
      <c r="C7" s="1" t="s">
        <v>9</v>
      </c>
      <c r="D7" s="1">
        <f t="shared" si="0"/>
        <v>1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0</v>
      </c>
      <c r="J7" s="7">
        <f>COUNTIF(I$3:$I7, TRUE)</f>
        <v>3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45236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1</v>
      </c>
      <c r="J8" s="7">
        <f>COUNTIF(I$3:$I8, TRUE)</f>
        <v>4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45237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1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45238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1</v>
      </c>
      <c r="J10" s="7">
        <f>COUNTIF(I$3:$I10, TRUE)</f>
        <v>6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45239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1</v>
      </c>
      <c r="J11" s="7">
        <f>COUNTIF(I$3:$I11, TRUE)</f>
        <v>7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45240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1</v>
      </c>
      <c r="J12" s="7">
        <f>COUNTIF(I$3:$I12, TRUE)</f>
        <v>8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45241</v>
      </c>
      <c r="C13" s="1" t="s">
        <v>9</v>
      </c>
      <c r="D13" s="1">
        <f t="shared" ref="D13:H22" si="3">COUNTIF($C13, D$2)</f>
        <v>1</v>
      </c>
      <c r="E13" s="1">
        <f t="shared" si="3"/>
        <v>0</v>
      </c>
      <c r="F13" s="1">
        <f t="shared" si="3"/>
        <v>0</v>
      </c>
      <c r="G13" s="1">
        <f t="shared" si="3"/>
        <v>0</v>
      </c>
      <c r="H13" s="1">
        <f t="shared" si="3"/>
        <v>0</v>
      </c>
      <c r="I13" s="1" t="b">
        <f t="shared" si="2"/>
        <v>0</v>
      </c>
      <c r="J13" s="7">
        <f>COUNTIF(I$3:$I13, TRUE)</f>
        <v>8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45242</v>
      </c>
      <c r="C14" s="1" t="s">
        <v>9</v>
      </c>
      <c r="D14" s="1">
        <f t="shared" si="3"/>
        <v>1</v>
      </c>
      <c r="E14" s="1">
        <f t="shared" si="3"/>
        <v>0</v>
      </c>
      <c r="F14" s="1">
        <f t="shared" si="3"/>
        <v>0</v>
      </c>
      <c r="G14" s="1">
        <f t="shared" si="3"/>
        <v>0</v>
      </c>
      <c r="H14" s="1">
        <f t="shared" si="3"/>
        <v>0</v>
      </c>
      <c r="I14" s="1" t="b">
        <f t="shared" si="2"/>
        <v>0</v>
      </c>
      <c r="J14" s="7">
        <f>COUNTIF(I$3:$I14, TRUE)</f>
        <v>8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45243</v>
      </c>
      <c r="D15" s="1">
        <f t="shared" si="3"/>
        <v>0</v>
      </c>
      <c r="E15" s="1">
        <f t="shared" si="3"/>
        <v>0</v>
      </c>
      <c r="F15" s="1">
        <f t="shared" si="3"/>
        <v>0</v>
      </c>
      <c r="G15" s="1">
        <f t="shared" si="3"/>
        <v>0</v>
      </c>
      <c r="H15" s="1">
        <f t="shared" si="3"/>
        <v>0</v>
      </c>
      <c r="I15" s="1" t="b">
        <f t="shared" si="2"/>
        <v>1</v>
      </c>
      <c r="J15" s="7">
        <f>COUNTIF(I$3:$I15, TRUE)</f>
        <v>9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45244</v>
      </c>
      <c r="D16" s="1">
        <f t="shared" si="3"/>
        <v>0</v>
      </c>
      <c r="E16" s="1">
        <f t="shared" si="3"/>
        <v>0</v>
      </c>
      <c r="F16" s="1">
        <f t="shared" si="3"/>
        <v>0</v>
      </c>
      <c r="G16" s="1">
        <f t="shared" si="3"/>
        <v>0</v>
      </c>
      <c r="H16" s="1">
        <f t="shared" si="3"/>
        <v>0</v>
      </c>
      <c r="I16" s="1" t="b">
        <f t="shared" si="2"/>
        <v>1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45245</v>
      </c>
      <c r="D17" s="1">
        <f t="shared" si="3"/>
        <v>0</v>
      </c>
      <c r="E17" s="1">
        <f t="shared" si="3"/>
        <v>0</v>
      </c>
      <c r="F17" s="1">
        <f t="shared" si="3"/>
        <v>0</v>
      </c>
      <c r="G17" s="1">
        <f t="shared" si="3"/>
        <v>0</v>
      </c>
      <c r="H17" s="1">
        <f t="shared" si="3"/>
        <v>0</v>
      </c>
      <c r="I17" s="1" t="b">
        <f t="shared" si="2"/>
        <v>1</v>
      </c>
      <c r="J17" s="7">
        <f>COUNTIF(I$3:$I17, TRUE)</f>
        <v>11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45246</v>
      </c>
      <c r="D18" s="1">
        <f t="shared" si="3"/>
        <v>0</v>
      </c>
      <c r="E18" s="1">
        <f t="shared" si="3"/>
        <v>0</v>
      </c>
      <c r="F18" s="1">
        <f t="shared" si="3"/>
        <v>0</v>
      </c>
      <c r="G18" s="1">
        <f t="shared" si="3"/>
        <v>0</v>
      </c>
      <c r="H18" s="1">
        <f t="shared" si="3"/>
        <v>0</v>
      </c>
      <c r="I18" s="1" t="b">
        <f t="shared" si="2"/>
        <v>1</v>
      </c>
      <c r="J18" s="7">
        <f>COUNTIF(I$3:$I18, TRUE)</f>
        <v>12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45247</v>
      </c>
      <c r="D19" s="1">
        <f t="shared" si="3"/>
        <v>0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1</v>
      </c>
      <c r="J19" s="7">
        <f>COUNTIF(I$3:$I19, TRUE)</f>
        <v>13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45248</v>
      </c>
      <c r="C20" s="1" t="s">
        <v>9</v>
      </c>
      <c r="D20" s="1">
        <f t="shared" si="3"/>
        <v>1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0</v>
      </c>
      <c r="J20" s="7">
        <f>COUNTIF(I$3:$I20, TRUE)</f>
        <v>13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45249</v>
      </c>
      <c r="C21" s="1" t="s">
        <v>9</v>
      </c>
      <c r="D21" s="1">
        <f t="shared" si="3"/>
        <v>1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si="2"/>
        <v>0</v>
      </c>
      <c r="J21" s="7">
        <f>COUNTIF(I$3:$I21, TRUE)</f>
        <v>13</v>
      </c>
      <c r="K21" s="7">
        <f>SUM(G$3:G21)</f>
        <v>0</v>
      </c>
      <c r="L21" s="7">
        <f>SUM(H$3:H21)</f>
        <v>0</v>
      </c>
      <c r="M21" s="3">
        <f t="shared" si="1"/>
        <v>0</v>
      </c>
    </row>
    <row r="22" spans="2:13">
      <c r="B22" s="2">
        <v>45250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2"/>
        <v>1</v>
      </c>
      <c r="J22" s="7">
        <f>COUNTIF(I$3:$I22, TRUE)</f>
        <v>14</v>
      </c>
      <c r="K22" s="7">
        <f>SUM(G$3:G22)</f>
        <v>0</v>
      </c>
      <c r="L22" s="7">
        <f>SUM(H$3:H22)</f>
        <v>0</v>
      </c>
      <c r="M22" s="3">
        <f t="shared" si="1"/>
        <v>0</v>
      </c>
    </row>
    <row r="23" spans="2:13">
      <c r="B23" s="2">
        <v>45251</v>
      </c>
      <c r="D23" s="1">
        <f t="shared" ref="D23:H32" si="4">COUNTIF($C23, D$2)</f>
        <v>0</v>
      </c>
      <c r="E23" s="1">
        <f t="shared" si="4"/>
        <v>0</v>
      </c>
      <c r="F23" s="1">
        <f t="shared" si="4"/>
        <v>0</v>
      </c>
      <c r="G23" s="1">
        <f t="shared" si="4"/>
        <v>0</v>
      </c>
      <c r="H23" s="1">
        <f t="shared" si="4"/>
        <v>0</v>
      </c>
      <c r="I23" s="1" t="b">
        <f t="shared" si="2"/>
        <v>1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1"/>
        <v>0</v>
      </c>
    </row>
    <row r="24" spans="2:13">
      <c r="B24" s="2">
        <v>45252</v>
      </c>
      <c r="D24" s="1">
        <f t="shared" si="4"/>
        <v>0</v>
      </c>
      <c r="E24" s="1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 t="b">
        <f t="shared" si="2"/>
        <v>1</v>
      </c>
      <c r="J24" s="7">
        <f>COUNTIF(I$3:$I24, TRUE)</f>
        <v>16</v>
      </c>
      <c r="K24" s="7">
        <f>SUM(G$3:G24)</f>
        <v>0</v>
      </c>
      <c r="L24" s="7">
        <f>SUM(H$3:H24)</f>
        <v>0</v>
      </c>
      <c r="M24" s="3">
        <f t="shared" si="1"/>
        <v>0</v>
      </c>
    </row>
    <row r="25" spans="2:13">
      <c r="B25" s="2">
        <v>45253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 t="b">
        <f t="shared" si="2"/>
        <v>1</v>
      </c>
      <c r="J25" s="7">
        <f>COUNTIF(I$3:$I25, TRUE)</f>
        <v>17</v>
      </c>
      <c r="K25" s="7">
        <f>SUM(G$3:G25)</f>
        <v>0</v>
      </c>
      <c r="L25" s="7">
        <f>SUM(H$3:H25)</f>
        <v>0</v>
      </c>
      <c r="M25" s="3">
        <f t="shared" si="1"/>
        <v>0</v>
      </c>
    </row>
    <row r="26" spans="2:13">
      <c r="B26" s="2">
        <v>45254</v>
      </c>
      <c r="D26" s="1">
        <f t="shared" si="4"/>
        <v>0</v>
      </c>
      <c r="E26" s="1">
        <f t="shared" si="4"/>
        <v>0</v>
      </c>
      <c r="F26" s="1">
        <f t="shared" si="4"/>
        <v>0</v>
      </c>
      <c r="G26" s="1">
        <f t="shared" si="4"/>
        <v>0</v>
      </c>
      <c r="H26" s="1">
        <f t="shared" si="4"/>
        <v>0</v>
      </c>
      <c r="I26" s="1" t="b">
        <f t="shared" si="2"/>
        <v>1</v>
      </c>
      <c r="J26" s="7">
        <f>COUNTIF(I$3:$I26, TRUE)</f>
        <v>18</v>
      </c>
      <c r="K26" s="7">
        <f>SUM(G$3:G26)</f>
        <v>0</v>
      </c>
      <c r="L26" s="7">
        <f>SUM(H$3:H26)</f>
        <v>0</v>
      </c>
      <c r="M26" s="3">
        <f t="shared" si="1"/>
        <v>0</v>
      </c>
    </row>
    <row r="27" spans="2:13">
      <c r="B27" s="2">
        <v>45255</v>
      </c>
      <c r="C27" s="1" t="s">
        <v>9</v>
      </c>
      <c r="D27" s="1">
        <f t="shared" si="4"/>
        <v>1</v>
      </c>
      <c r="E27" s="1">
        <f t="shared" si="4"/>
        <v>0</v>
      </c>
      <c r="F27" s="1">
        <f t="shared" si="4"/>
        <v>0</v>
      </c>
      <c r="G27" s="1">
        <f t="shared" si="4"/>
        <v>0</v>
      </c>
      <c r="H27" s="1">
        <f t="shared" si="4"/>
        <v>0</v>
      </c>
      <c r="I27" s="1" t="b">
        <f t="shared" si="2"/>
        <v>0</v>
      </c>
      <c r="J27" s="7">
        <f>COUNTIF(I$3:$I27, TRUE)</f>
        <v>18</v>
      </c>
      <c r="K27" s="7">
        <f>SUM(G$3:G27)</f>
        <v>0</v>
      </c>
      <c r="L27" s="7">
        <f>SUM(H$3:H27)</f>
        <v>0</v>
      </c>
      <c r="M27" s="3">
        <f t="shared" si="1"/>
        <v>0</v>
      </c>
    </row>
    <row r="28" spans="2:13">
      <c r="B28" s="2">
        <v>45256</v>
      </c>
      <c r="C28" s="1" t="s">
        <v>9</v>
      </c>
      <c r="D28" s="1">
        <f t="shared" si="4"/>
        <v>1</v>
      </c>
      <c r="E28" s="1">
        <f t="shared" si="4"/>
        <v>0</v>
      </c>
      <c r="F28" s="1">
        <f t="shared" si="4"/>
        <v>0</v>
      </c>
      <c r="G28" s="1">
        <f t="shared" si="4"/>
        <v>0</v>
      </c>
      <c r="H28" s="1">
        <f t="shared" si="4"/>
        <v>0</v>
      </c>
      <c r="I28" s="1" t="b">
        <f t="shared" si="2"/>
        <v>0</v>
      </c>
      <c r="J28" s="7">
        <f>COUNTIF(I$3:$I28, TRUE)</f>
        <v>18</v>
      </c>
      <c r="K28" s="7">
        <f>SUM(G$3:G28)</f>
        <v>0</v>
      </c>
      <c r="L28" s="7">
        <f>SUM(H$3:H28)</f>
        <v>0</v>
      </c>
      <c r="M28" s="3">
        <f t="shared" si="1"/>
        <v>0</v>
      </c>
    </row>
    <row r="29" spans="2:13">
      <c r="B29" s="2">
        <v>45257</v>
      </c>
      <c r="D29" s="1">
        <f t="shared" si="4"/>
        <v>0</v>
      </c>
      <c r="E29" s="1">
        <f t="shared" si="4"/>
        <v>0</v>
      </c>
      <c r="F29" s="1">
        <f t="shared" si="4"/>
        <v>0</v>
      </c>
      <c r="G29" s="1">
        <f t="shared" si="4"/>
        <v>0</v>
      </c>
      <c r="H29" s="1">
        <f t="shared" si="4"/>
        <v>0</v>
      </c>
      <c r="I29" s="1" t="b">
        <f t="shared" si="2"/>
        <v>1</v>
      </c>
      <c r="J29" s="7">
        <f>COUNTIF(I$3:$I29, TRUE)</f>
        <v>19</v>
      </c>
      <c r="K29" s="7">
        <f>SUM(G$3:G29)</f>
        <v>0</v>
      </c>
      <c r="L29" s="7">
        <f>SUM(H$3:H29)</f>
        <v>0</v>
      </c>
      <c r="M29" s="3">
        <f t="shared" si="1"/>
        <v>0</v>
      </c>
    </row>
    <row r="30" spans="2:13">
      <c r="B30" s="2">
        <v>45258</v>
      </c>
      <c r="D30" s="1">
        <f t="shared" si="4"/>
        <v>0</v>
      </c>
      <c r="E30" s="1">
        <f t="shared" si="4"/>
        <v>0</v>
      </c>
      <c r="F30" s="1">
        <f t="shared" si="4"/>
        <v>0</v>
      </c>
      <c r="G30" s="1">
        <f t="shared" si="4"/>
        <v>0</v>
      </c>
      <c r="H30" s="1">
        <f t="shared" si="4"/>
        <v>0</v>
      </c>
      <c r="I30" s="1" t="b">
        <f t="shared" si="2"/>
        <v>1</v>
      </c>
      <c r="J30" s="7">
        <f>COUNTIF(I$3:$I30, TRUE)</f>
        <v>20</v>
      </c>
      <c r="K30" s="7">
        <f>SUM(G$3:G30)</f>
        <v>0</v>
      </c>
      <c r="L30" s="7">
        <f>SUM(H$3:H30)</f>
        <v>0</v>
      </c>
      <c r="M30" s="3">
        <f t="shared" si="1"/>
        <v>0</v>
      </c>
    </row>
    <row r="31" spans="2:13">
      <c r="B31" s="2">
        <v>45259</v>
      </c>
      <c r="D31" s="1">
        <f t="shared" si="4"/>
        <v>0</v>
      </c>
      <c r="E31" s="1">
        <f t="shared" si="4"/>
        <v>0</v>
      </c>
      <c r="F31" s="1">
        <f t="shared" si="4"/>
        <v>0</v>
      </c>
      <c r="G31" s="1">
        <f t="shared" si="4"/>
        <v>0</v>
      </c>
      <c r="H31" s="1">
        <f t="shared" si="4"/>
        <v>0</v>
      </c>
      <c r="I31" s="1" t="b">
        <f t="shared" si="2"/>
        <v>1</v>
      </c>
      <c r="J31" s="7">
        <f>COUNTIF(I$3:$I31, TRUE)</f>
        <v>21</v>
      </c>
      <c r="K31" s="7">
        <f>SUM(G$3:G31)</f>
        <v>0</v>
      </c>
      <c r="L31" s="7">
        <f>SUM(H$3:H31)</f>
        <v>0</v>
      </c>
      <c r="M31" s="3">
        <f t="shared" si="1"/>
        <v>0</v>
      </c>
    </row>
    <row r="32" spans="2:13">
      <c r="B32" s="2">
        <v>45260</v>
      </c>
      <c r="D32" s="1">
        <f t="shared" si="4"/>
        <v>0</v>
      </c>
      <c r="E32" s="1">
        <f t="shared" si="4"/>
        <v>0</v>
      </c>
      <c r="F32" s="1">
        <f t="shared" si="4"/>
        <v>0</v>
      </c>
      <c r="G32" s="1">
        <f t="shared" si="4"/>
        <v>0</v>
      </c>
      <c r="H32" s="1">
        <f t="shared" si="4"/>
        <v>0</v>
      </c>
      <c r="I32" s="1" t="b">
        <f t="shared" si="2"/>
        <v>1</v>
      </c>
      <c r="J32" s="7">
        <f>COUNTIF(I$3:$I32, TRUE)</f>
        <v>22</v>
      </c>
      <c r="K32" s="7">
        <f>SUM(G$3:G32)</f>
        <v>0</v>
      </c>
      <c r="L32" s="7">
        <f>SUM(H$3:H32)</f>
        <v>0</v>
      </c>
      <c r="M32" s="3">
        <f t="shared" si="1"/>
        <v>0</v>
      </c>
    </row>
    <row r="33" spans="2:13">
      <c r="B33" s="2"/>
      <c r="C33" s="2"/>
      <c r="M33" s="3"/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55" priority="5" operator="equal">
      <formula>0</formula>
    </cfRule>
  </conditionalFormatting>
  <conditionalFormatting sqref="B2:I33">
    <cfRule type="cellIs" dxfId="54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53" priority="2" operator="greaterThan">
      <formula>TODAY()</formula>
    </cfRule>
  </conditionalFormatting>
  <conditionalFormatting sqref="C3:C33">
    <cfRule type="containsText" dxfId="52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C03-ECE3-46C3-B380-C518EDB2AFBD}">
  <dimension ref="B1:X40"/>
  <sheetViews>
    <sheetView workbookViewId="0"/>
  </sheetViews>
  <sheetFormatPr defaultColWidth="0" defaultRowHeight="14.45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24" width="8.85546875" style="1" hidden="1" customWidth="1"/>
    <col min="25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7.6000000000000005</v>
      </c>
      <c r="R2" s="10"/>
      <c r="S2" s="8" t="s">
        <v>42</v>
      </c>
      <c r="T2" s="9">
        <f>MAX($J:$J) * 0.6</f>
        <v>11.4</v>
      </c>
    </row>
    <row r="3" spans="2:20">
      <c r="B3" s="2">
        <v>45261</v>
      </c>
      <c r="D3" s="1">
        <f>COUNTIF($C3, D$2)</f>
        <v>0</v>
      </c>
      <c r="E3" s="1">
        <f>COUNTIF($C3, E$2)</f>
        <v>0</v>
      </c>
      <c r="F3" s="1">
        <f>COUNTIF($C3, F$2)</f>
        <v>0</v>
      </c>
      <c r="G3" s="1">
        <f>COUNTIF($C3, G$2)</f>
        <v>0</v>
      </c>
      <c r="H3" s="1">
        <f>COUNTIF($C3, H$2)</f>
        <v>0</v>
      </c>
      <c r="I3" s="1" t="b">
        <f>IF(SUM(D3:F3) = 0, TRUE, FALSE)</f>
        <v>1</v>
      </c>
      <c r="J3" s="7">
        <f>COUNTIF(I3:$I$3, TRUE)</f>
        <v>1</v>
      </c>
      <c r="K3" s="7">
        <f>SUM(G3:G$3)</f>
        <v>0</v>
      </c>
      <c r="L3" s="7">
        <f>SUM(H3:H$3)</f>
        <v>0</v>
      </c>
      <c r="M3" s="3">
        <f t="shared" ref="M3:M32" si="0">IFERROR(K3/J3, "")</f>
        <v>0</v>
      </c>
    </row>
    <row r="4" spans="2:20">
      <c r="B4" s="2">
        <v>45262</v>
      </c>
      <c r="C4" s="1" t="s">
        <v>9</v>
      </c>
      <c r="D4" s="1">
        <f>COUNTIF($C4, D$2)</f>
        <v>1</v>
      </c>
      <c r="E4" s="1">
        <f>COUNTIF($C4, E$2)</f>
        <v>0</v>
      </c>
      <c r="F4" s="1">
        <f>COUNTIF($C4, F$2)</f>
        <v>0</v>
      </c>
      <c r="G4" s="1">
        <f>COUNTIF($C4, G$2)</f>
        <v>0</v>
      </c>
      <c r="H4" s="1">
        <f>COUNTIF($C4, H$2)</f>
        <v>0</v>
      </c>
      <c r="I4" s="1" t="b">
        <f t="shared" ref="I4:I32" si="1">IF(SUM(D4:F4) = 0, TRUE, FALSE)</f>
        <v>0</v>
      </c>
      <c r="J4" s="7">
        <f>COUNTIF(I$3:$I4, TRUE)</f>
        <v>1</v>
      </c>
      <c r="K4" s="7">
        <f>SUM(G$3:G4)</f>
        <v>0</v>
      </c>
      <c r="L4" s="7">
        <f>SUM(H$3:H4)</f>
        <v>0</v>
      </c>
      <c r="M4" s="3">
        <f t="shared" si="0"/>
        <v>0</v>
      </c>
    </row>
    <row r="5" spans="2:20">
      <c r="B5" s="2">
        <v>45263</v>
      </c>
      <c r="C5" s="1" t="s">
        <v>9</v>
      </c>
      <c r="D5" s="1">
        <f>COUNTIF($C5, D$2)</f>
        <v>1</v>
      </c>
      <c r="E5" s="1">
        <f>COUNTIF($C5, E$2)</f>
        <v>0</v>
      </c>
      <c r="F5" s="1">
        <f>COUNTIF($C5, F$2)</f>
        <v>0</v>
      </c>
      <c r="G5" s="1">
        <f>COUNTIF($C5, G$2)</f>
        <v>0</v>
      </c>
      <c r="H5" s="1">
        <f>COUNTIF($C5, H$2)</f>
        <v>0</v>
      </c>
      <c r="I5" s="1" t="b">
        <f t="shared" si="1"/>
        <v>0</v>
      </c>
      <c r="J5" s="7">
        <f>COUNTIF(I$3:$I5, TRUE)</f>
        <v>1</v>
      </c>
      <c r="K5" s="7">
        <f>SUM(G$3:G5)</f>
        <v>0</v>
      </c>
      <c r="L5" s="7">
        <f>SUM(H$3:H5)</f>
        <v>0</v>
      </c>
      <c r="M5" s="3">
        <f t="shared" si="0"/>
        <v>0</v>
      </c>
    </row>
    <row r="6" spans="2:20">
      <c r="B6" s="2">
        <v>45264</v>
      </c>
      <c r="D6" s="1">
        <f>COUNTIF($C6, D$2)</f>
        <v>0</v>
      </c>
      <c r="E6" s="1">
        <f>COUNTIF($C6, E$2)</f>
        <v>0</v>
      </c>
      <c r="F6" s="1">
        <f>COUNTIF($C6, F$2)</f>
        <v>0</v>
      </c>
      <c r="G6" s="1">
        <f>COUNTIF($C6, G$2)</f>
        <v>0</v>
      </c>
      <c r="H6" s="1">
        <f>COUNTIF($C6, H$2)</f>
        <v>0</v>
      </c>
      <c r="I6" s="1" t="b">
        <f t="shared" si="1"/>
        <v>1</v>
      </c>
      <c r="J6" s="7">
        <f>COUNTIF(I$3:$I6, TRUE)</f>
        <v>2</v>
      </c>
      <c r="K6" s="7">
        <f>SUM(G$3:G6)</f>
        <v>0</v>
      </c>
      <c r="L6" s="7">
        <f>SUM(H$3:H6)</f>
        <v>0</v>
      </c>
      <c r="M6" s="3">
        <f t="shared" si="0"/>
        <v>0</v>
      </c>
    </row>
    <row r="7" spans="2:20">
      <c r="B7" s="2">
        <v>45265</v>
      </c>
      <c r="D7" s="1">
        <f>COUNTIF($C7, D$2)</f>
        <v>0</v>
      </c>
      <c r="E7" s="1">
        <f>COUNTIF($C7, E$2)</f>
        <v>0</v>
      </c>
      <c r="F7" s="1">
        <f>COUNTIF($C7, F$2)</f>
        <v>0</v>
      </c>
      <c r="G7" s="1">
        <f>COUNTIF($C7, G$2)</f>
        <v>0</v>
      </c>
      <c r="H7" s="1">
        <f>COUNTIF($C7, H$2)</f>
        <v>0</v>
      </c>
      <c r="I7" s="1" t="b">
        <f t="shared" si="1"/>
        <v>1</v>
      </c>
      <c r="J7" s="7">
        <f>COUNTIF(I$3:$I7, TRUE)</f>
        <v>3</v>
      </c>
      <c r="K7" s="7">
        <f>SUM(G$3:G7)</f>
        <v>0</v>
      </c>
      <c r="L7" s="7">
        <f>SUM(H$3:H7)</f>
        <v>0</v>
      </c>
      <c r="M7" s="3">
        <f t="shared" si="0"/>
        <v>0</v>
      </c>
    </row>
    <row r="8" spans="2:20">
      <c r="B8" s="2">
        <v>45266</v>
      </c>
      <c r="D8" s="1">
        <f>COUNTIF($C8, D$2)</f>
        <v>0</v>
      </c>
      <c r="E8" s="1">
        <f>COUNTIF($C8, E$2)</f>
        <v>0</v>
      </c>
      <c r="F8" s="1">
        <f>COUNTIF($C8, F$2)</f>
        <v>0</v>
      </c>
      <c r="G8" s="1">
        <f>COUNTIF($C8, G$2)</f>
        <v>0</v>
      </c>
      <c r="H8" s="1">
        <f>COUNTIF($C8, H$2)</f>
        <v>0</v>
      </c>
      <c r="I8" s="1" t="b">
        <f t="shared" si="1"/>
        <v>1</v>
      </c>
      <c r="J8" s="7">
        <f>COUNTIF(I$3:$I8, TRUE)</f>
        <v>4</v>
      </c>
      <c r="K8" s="7">
        <f>SUM(G$3:G8)</f>
        <v>0</v>
      </c>
      <c r="L8" s="7">
        <f>SUM(H$3:H8)</f>
        <v>0</v>
      </c>
      <c r="M8" s="3">
        <f t="shared" si="0"/>
        <v>0</v>
      </c>
    </row>
    <row r="9" spans="2:20">
      <c r="B9" s="2">
        <v>45267</v>
      </c>
      <c r="D9" s="1">
        <f>COUNTIF($C9, D$2)</f>
        <v>0</v>
      </c>
      <c r="E9" s="1">
        <f>COUNTIF($C9, E$2)</f>
        <v>0</v>
      </c>
      <c r="F9" s="1">
        <f>COUNTIF($C9, F$2)</f>
        <v>0</v>
      </c>
      <c r="G9" s="1">
        <f>COUNTIF($C9, G$2)</f>
        <v>0</v>
      </c>
      <c r="H9" s="1">
        <f>COUNTIF($C9, H$2)</f>
        <v>0</v>
      </c>
      <c r="I9" s="1" t="b">
        <f t="shared" si="1"/>
        <v>1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0"/>
        <v>0</v>
      </c>
    </row>
    <row r="10" spans="2:20">
      <c r="B10" s="2">
        <v>45268</v>
      </c>
      <c r="D10" s="1">
        <f>COUNTIF($C10, D$2)</f>
        <v>0</v>
      </c>
      <c r="E10" s="1">
        <f>COUNTIF($C10, E$2)</f>
        <v>0</v>
      </c>
      <c r="F10" s="1">
        <f>COUNTIF($C10, F$2)</f>
        <v>0</v>
      </c>
      <c r="G10" s="1">
        <f>COUNTIF($C10, G$2)</f>
        <v>0</v>
      </c>
      <c r="H10" s="1">
        <f>COUNTIF($C10, H$2)</f>
        <v>0</v>
      </c>
      <c r="I10" s="1" t="b">
        <f t="shared" si="1"/>
        <v>1</v>
      </c>
      <c r="J10" s="7">
        <f>COUNTIF(I$3:$I10, TRUE)</f>
        <v>6</v>
      </c>
      <c r="K10" s="7">
        <f>SUM(G$3:G10)</f>
        <v>0</v>
      </c>
      <c r="L10" s="7">
        <f>SUM(H$3:H10)</f>
        <v>0</v>
      </c>
      <c r="M10" s="3">
        <f t="shared" si="0"/>
        <v>0</v>
      </c>
    </row>
    <row r="11" spans="2:20">
      <c r="B11" s="2">
        <v>45269</v>
      </c>
      <c r="C11" s="1" t="s">
        <v>9</v>
      </c>
      <c r="D11" s="1">
        <f>COUNTIF($C11, D$2)</f>
        <v>1</v>
      </c>
      <c r="E11" s="1">
        <f>COUNTIF($C11, E$2)</f>
        <v>0</v>
      </c>
      <c r="F11" s="1">
        <f>COUNTIF($C11, F$2)</f>
        <v>0</v>
      </c>
      <c r="G11" s="1">
        <f>COUNTIF($C11, G$2)</f>
        <v>0</v>
      </c>
      <c r="H11" s="1">
        <f>COUNTIF($C11, H$2)</f>
        <v>0</v>
      </c>
      <c r="I11" s="1" t="b">
        <f t="shared" si="1"/>
        <v>0</v>
      </c>
      <c r="J11" s="7">
        <f>COUNTIF(I$3:$I11, TRUE)</f>
        <v>6</v>
      </c>
      <c r="K11" s="7">
        <f>SUM(G$3:G11)</f>
        <v>0</v>
      </c>
      <c r="L11" s="7">
        <f>SUM(H$3:H11)</f>
        <v>0</v>
      </c>
      <c r="M11" s="3">
        <f t="shared" si="0"/>
        <v>0</v>
      </c>
    </row>
    <row r="12" spans="2:20">
      <c r="B12" s="2">
        <v>45270</v>
      </c>
      <c r="C12" s="1" t="s">
        <v>9</v>
      </c>
      <c r="D12" s="1">
        <f>COUNTIF($C12, D$2)</f>
        <v>1</v>
      </c>
      <c r="E12" s="1">
        <f>COUNTIF($C12, E$2)</f>
        <v>0</v>
      </c>
      <c r="F12" s="1">
        <f>COUNTIF($C12, F$2)</f>
        <v>0</v>
      </c>
      <c r="G12" s="1">
        <f>COUNTIF($C12, G$2)</f>
        <v>0</v>
      </c>
      <c r="H12" s="1">
        <f>COUNTIF($C12, H$2)</f>
        <v>0</v>
      </c>
      <c r="I12" s="1" t="b">
        <f t="shared" si="1"/>
        <v>0</v>
      </c>
      <c r="J12" s="7">
        <f>COUNTIF(I$3:$I12, TRUE)</f>
        <v>6</v>
      </c>
      <c r="K12" s="7">
        <f>SUM(G$3:G12)</f>
        <v>0</v>
      </c>
      <c r="L12" s="7">
        <f>SUM(H$3:H12)</f>
        <v>0</v>
      </c>
      <c r="M12" s="3">
        <f t="shared" si="0"/>
        <v>0</v>
      </c>
    </row>
    <row r="13" spans="2:20">
      <c r="B13" s="2">
        <v>45271</v>
      </c>
      <c r="D13" s="1">
        <f>COUNTIF($C13, D$2)</f>
        <v>0</v>
      </c>
      <c r="E13" s="1">
        <f>COUNTIF($C13, E$2)</f>
        <v>0</v>
      </c>
      <c r="F13" s="1">
        <f>COUNTIF($C13, F$2)</f>
        <v>0</v>
      </c>
      <c r="G13" s="1">
        <f>COUNTIF($C13, G$2)</f>
        <v>0</v>
      </c>
      <c r="H13" s="1">
        <f>COUNTIF($C13, H$2)</f>
        <v>0</v>
      </c>
      <c r="I13" s="1" t="b">
        <f t="shared" si="1"/>
        <v>1</v>
      </c>
      <c r="J13" s="7">
        <f>COUNTIF(I$3:$I13, TRUE)</f>
        <v>7</v>
      </c>
      <c r="K13" s="7">
        <f>SUM(G$3:G13)</f>
        <v>0</v>
      </c>
      <c r="L13" s="7">
        <f>SUM(H$3:H13)</f>
        <v>0</v>
      </c>
      <c r="M13" s="3">
        <f t="shared" si="0"/>
        <v>0</v>
      </c>
    </row>
    <row r="14" spans="2:20">
      <c r="B14" s="2">
        <v>45272</v>
      </c>
      <c r="D14" s="1">
        <f>COUNTIF($C14, D$2)</f>
        <v>0</v>
      </c>
      <c r="E14" s="1">
        <f>COUNTIF($C14, E$2)</f>
        <v>0</v>
      </c>
      <c r="F14" s="1">
        <f>COUNTIF($C14, F$2)</f>
        <v>0</v>
      </c>
      <c r="G14" s="1">
        <f>COUNTIF($C14, G$2)</f>
        <v>0</v>
      </c>
      <c r="H14" s="1">
        <f>COUNTIF($C14, H$2)</f>
        <v>0</v>
      </c>
      <c r="I14" s="1" t="b">
        <f t="shared" si="1"/>
        <v>1</v>
      </c>
      <c r="J14" s="7">
        <f>COUNTIF(I$3:$I14, TRUE)</f>
        <v>8</v>
      </c>
      <c r="K14" s="7">
        <f>SUM(G$3:G14)</f>
        <v>0</v>
      </c>
      <c r="L14" s="7">
        <f>SUM(H$3:H14)</f>
        <v>0</v>
      </c>
      <c r="M14" s="3">
        <f t="shared" si="0"/>
        <v>0</v>
      </c>
    </row>
    <row r="15" spans="2:20">
      <c r="B15" s="2">
        <v>45273</v>
      </c>
      <c r="D15" s="1">
        <f>COUNTIF($C15, D$2)</f>
        <v>0</v>
      </c>
      <c r="E15" s="1">
        <f>COUNTIF($C15, E$2)</f>
        <v>0</v>
      </c>
      <c r="F15" s="1">
        <f>COUNTIF($C15, F$2)</f>
        <v>0</v>
      </c>
      <c r="G15" s="1">
        <f>COUNTIF($C15, G$2)</f>
        <v>0</v>
      </c>
      <c r="H15" s="1">
        <f>COUNTIF($C15, H$2)</f>
        <v>0</v>
      </c>
      <c r="I15" s="1" t="b">
        <f t="shared" si="1"/>
        <v>1</v>
      </c>
      <c r="J15" s="7">
        <f>COUNTIF(I$3:$I15, TRUE)</f>
        <v>9</v>
      </c>
      <c r="K15" s="7">
        <f>SUM(G$3:G15)</f>
        <v>0</v>
      </c>
      <c r="L15" s="7">
        <f>SUM(H$3:H15)</f>
        <v>0</v>
      </c>
      <c r="M15" s="3">
        <f t="shared" si="0"/>
        <v>0</v>
      </c>
    </row>
    <row r="16" spans="2:20">
      <c r="B16" s="2">
        <v>45274</v>
      </c>
      <c r="D16" s="1">
        <f>COUNTIF($C16, D$2)</f>
        <v>0</v>
      </c>
      <c r="E16" s="1">
        <f>COUNTIF($C16, E$2)</f>
        <v>0</v>
      </c>
      <c r="F16" s="1">
        <f>COUNTIF($C16, F$2)</f>
        <v>0</v>
      </c>
      <c r="G16" s="1">
        <f>COUNTIF($C16, G$2)</f>
        <v>0</v>
      </c>
      <c r="H16" s="1">
        <f>COUNTIF($C16, H$2)</f>
        <v>0</v>
      </c>
      <c r="I16" s="1" t="b">
        <f t="shared" si="1"/>
        <v>1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0"/>
        <v>0</v>
      </c>
    </row>
    <row r="17" spans="2:13">
      <c r="B17" s="2">
        <v>45275</v>
      </c>
      <c r="D17" s="1">
        <f>COUNTIF($C17, D$2)</f>
        <v>0</v>
      </c>
      <c r="E17" s="1">
        <f>COUNTIF($C17, E$2)</f>
        <v>0</v>
      </c>
      <c r="F17" s="1">
        <f>COUNTIF($C17, F$2)</f>
        <v>0</v>
      </c>
      <c r="G17" s="1">
        <f>COUNTIF($C17, G$2)</f>
        <v>0</v>
      </c>
      <c r="H17" s="1">
        <f>COUNTIF($C17, H$2)</f>
        <v>0</v>
      </c>
      <c r="I17" s="1" t="b">
        <f t="shared" si="1"/>
        <v>1</v>
      </c>
      <c r="J17" s="7">
        <f>COUNTIF(I$3:$I17, TRUE)</f>
        <v>11</v>
      </c>
      <c r="K17" s="7">
        <f>SUM(G$3:G17)</f>
        <v>0</v>
      </c>
      <c r="L17" s="7">
        <f>SUM(H$3:H17)</f>
        <v>0</v>
      </c>
      <c r="M17" s="3">
        <f t="shared" si="0"/>
        <v>0</v>
      </c>
    </row>
    <row r="18" spans="2:13">
      <c r="B18" s="2">
        <v>45276</v>
      </c>
      <c r="C18" s="1" t="s">
        <v>9</v>
      </c>
      <c r="D18" s="1">
        <f>COUNTIF($C18, D$2)</f>
        <v>1</v>
      </c>
      <c r="E18" s="1">
        <f>COUNTIF($C18, E$2)</f>
        <v>0</v>
      </c>
      <c r="F18" s="1">
        <f>COUNTIF($C18, F$2)</f>
        <v>0</v>
      </c>
      <c r="G18" s="1">
        <f>COUNTIF($C18, G$2)</f>
        <v>0</v>
      </c>
      <c r="H18" s="1">
        <f>COUNTIF($C18, H$2)</f>
        <v>0</v>
      </c>
      <c r="I18" s="1" t="b">
        <f t="shared" si="1"/>
        <v>0</v>
      </c>
      <c r="J18" s="7">
        <f>COUNTIF(I$3:$I18, TRUE)</f>
        <v>11</v>
      </c>
      <c r="K18" s="7">
        <f>SUM(G$3:G18)</f>
        <v>0</v>
      </c>
      <c r="L18" s="7">
        <f>SUM(H$3:H18)</f>
        <v>0</v>
      </c>
      <c r="M18" s="3">
        <f t="shared" si="0"/>
        <v>0</v>
      </c>
    </row>
    <row r="19" spans="2:13">
      <c r="B19" s="2">
        <v>45277</v>
      </c>
      <c r="C19" s="1" t="s">
        <v>9</v>
      </c>
      <c r="D19" s="1">
        <f t="shared" ref="D19:H33" si="2">COUNTIF($C19, D$2)</f>
        <v>1</v>
      </c>
      <c r="E19" s="1">
        <f t="shared" si="2"/>
        <v>0</v>
      </c>
      <c r="F19" s="1">
        <f t="shared" si="2"/>
        <v>0</v>
      </c>
      <c r="G19" s="1">
        <f t="shared" si="2"/>
        <v>0</v>
      </c>
      <c r="H19" s="1">
        <f t="shared" si="2"/>
        <v>0</v>
      </c>
      <c r="I19" s="1" t="b">
        <f t="shared" si="1"/>
        <v>0</v>
      </c>
      <c r="J19" s="7">
        <f>COUNTIF(I$3:$I19, TRUE)</f>
        <v>11</v>
      </c>
      <c r="K19" s="7">
        <f>SUM(G$3:G19)</f>
        <v>0</v>
      </c>
      <c r="L19" s="7">
        <f>SUM(H$3:H19)</f>
        <v>0</v>
      </c>
      <c r="M19" s="3">
        <f t="shared" si="0"/>
        <v>0</v>
      </c>
    </row>
    <row r="20" spans="2:13">
      <c r="B20" s="2">
        <v>45278</v>
      </c>
      <c r="D20" s="1">
        <f t="shared" si="2"/>
        <v>0</v>
      </c>
      <c r="E20" s="1">
        <f t="shared" si="2"/>
        <v>0</v>
      </c>
      <c r="F20" s="1">
        <f t="shared" si="2"/>
        <v>0</v>
      </c>
      <c r="G20" s="1">
        <f t="shared" si="2"/>
        <v>0</v>
      </c>
      <c r="H20" s="1">
        <f t="shared" si="2"/>
        <v>0</v>
      </c>
      <c r="I20" s="1" t="b">
        <f t="shared" si="1"/>
        <v>1</v>
      </c>
      <c r="J20" s="7">
        <f>COUNTIF(I$3:$I20, TRUE)</f>
        <v>12</v>
      </c>
      <c r="K20" s="7">
        <f>SUM(G$3:G20)</f>
        <v>0</v>
      </c>
      <c r="L20" s="7">
        <f>SUM(H$3:H20)</f>
        <v>0</v>
      </c>
      <c r="M20" s="3">
        <f t="shared" si="0"/>
        <v>0</v>
      </c>
    </row>
    <row r="21" spans="2:13">
      <c r="B21" s="2">
        <v>45279</v>
      </c>
      <c r="D21" s="1">
        <f t="shared" si="2"/>
        <v>0</v>
      </c>
      <c r="E21" s="1">
        <f t="shared" si="2"/>
        <v>0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 t="b">
        <f t="shared" si="1"/>
        <v>1</v>
      </c>
      <c r="J21" s="7">
        <f>COUNTIF(I$3:$I21, TRUE)</f>
        <v>13</v>
      </c>
      <c r="K21" s="7">
        <f>SUM(G$3:G21)</f>
        <v>0</v>
      </c>
      <c r="L21" s="7">
        <f>SUM(H$3:H21)</f>
        <v>0</v>
      </c>
      <c r="M21" s="3">
        <f t="shared" si="0"/>
        <v>0</v>
      </c>
    </row>
    <row r="22" spans="2:13">
      <c r="B22" s="2">
        <v>45280</v>
      </c>
      <c r="D22" s="1">
        <f t="shared" si="2"/>
        <v>0</v>
      </c>
      <c r="E22" s="1">
        <f t="shared" si="2"/>
        <v>0</v>
      </c>
      <c r="F22" s="1">
        <f t="shared" si="2"/>
        <v>0</v>
      </c>
      <c r="G22" s="1">
        <f t="shared" si="2"/>
        <v>0</v>
      </c>
      <c r="H22" s="1">
        <f t="shared" si="2"/>
        <v>0</v>
      </c>
      <c r="I22" s="1" t="b">
        <f t="shared" si="1"/>
        <v>1</v>
      </c>
      <c r="J22" s="7">
        <f>COUNTIF(I$3:$I22, TRUE)</f>
        <v>14</v>
      </c>
      <c r="K22" s="7">
        <f>SUM(G$3:G22)</f>
        <v>0</v>
      </c>
      <c r="L22" s="7">
        <f>SUM(H$3:H22)</f>
        <v>0</v>
      </c>
      <c r="M22" s="3">
        <f t="shared" si="0"/>
        <v>0</v>
      </c>
    </row>
    <row r="23" spans="2:13">
      <c r="B23" s="2">
        <v>45281</v>
      </c>
      <c r="D23" s="1">
        <f t="shared" si="2"/>
        <v>0</v>
      </c>
      <c r="E23" s="1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 t="b">
        <f t="shared" si="1"/>
        <v>1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0"/>
        <v>0</v>
      </c>
    </row>
    <row r="24" spans="2:13">
      <c r="B24" s="2">
        <v>45282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 t="b">
        <f t="shared" si="1"/>
        <v>1</v>
      </c>
      <c r="J24" s="7">
        <f>COUNTIF(I$3:$I24, TRUE)</f>
        <v>16</v>
      </c>
      <c r="K24" s="7">
        <f>SUM(G$3:G24)</f>
        <v>0</v>
      </c>
      <c r="L24" s="7">
        <f>SUM(H$3:H24)</f>
        <v>0</v>
      </c>
      <c r="M24" s="3">
        <f t="shared" si="0"/>
        <v>0</v>
      </c>
    </row>
    <row r="25" spans="2:13">
      <c r="B25" s="2">
        <v>45283</v>
      </c>
      <c r="C25" s="1" t="s">
        <v>9</v>
      </c>
      <c r="D25" s="1">
        <f t="shared" si="2"/>
        <v>1</v>
      </c>
      <c r="E25" s="1">
        <f t="shared" si="2"/>
        <v>0</v>
      </c>
      <c r="F25" s="1">
        <f t="shared" si="2"/>
        <v>0</v>
      </c>
      <c r="G25" s="1">
        <f t="shared" si="2"/>
        <v>0</v>
      </c>
      <c r="H25" s="1">
        <f t="shared" si="2"/>
        <v>0</v>
      </c>
      <c r="I25" s="1" t="b">
        <f t="shared" si="1"/>
        <v>0</v>
      </c>
      <c r="J25" s="7">
        <f>COUNTIF(I$3:$I25, TRUE)</f>
        <v>16</v>
      </c>
      <c r="K25" s="7">
        <f>SUM(G$3:G25)</f>
        <v>0</v>
      </c>
      <c r="L25" s="7">
        <f>SUM(H$3:H25)</f>
        <v>0</v>
      </c>
      <c r="M25" s="3">
        <f t="shared" si="0"/>
        <v>0</v>
      </c>
    </row>
    <row r="26" spans="2:13">
      <c r="B26" s="2">
        <v>45284</v>
      </c>
      <c r="C26" s="1" t="s">
        <v>9</v>
      </c>
      <c r="D26" s="1">
        <f t="shared" si="2"/>
        <v>1</v>
      </c>
      <c r="E26" s="1">
        <f t="shared" si="2"/>
        <v>0</v>
      </c>
      <c r="F26" s="1">
        <f t="shared" si="2"/>
        <v>0</v>
      </c>
      <c r="G26" s="1">
        <f t="shared" si="2"/>
        <v>0</v>
      </c>
      <c r="H26" s="1">
        <f t="shared" si="2"/>
        <v>0</v>
      </c>
      <c r="I26" s="1" t="b">
        <f t="shared" si="1"/>
        <v>0</v>
      </c>
      <c r="J26" s="7">
        <f>COUNTIF(I$3:$I26, TRUE)</f>
        <v>16</v>
      </c>
      <c r="K26" s="7">
        <f>SUM(G$3:G26)</f>
        <v>0</v>
      </c>
      <c r="L26" s="7">
        <f>SUM(H$3:H26)</f>
        <v>0</v>
      </c>
      <c r="M26" s="3">
        <f t="shared" si="0"/>
        <v>0</v>
      </c>
    </row>
    <row r="27" spans="2:13">
      <c r="B27" s="2">
        <v>45285</v>
      </c>
      <c r="C27" s="1" t="s">
        <v>11</v>
      </c>
      <c r="D27" s="1">
        <f t="shared" si="2"/>
        <v>0</v>
      </c>
      <c r="E27" s="1">
        <f t="shared" si="2"/>
        <v>0</v>
      </c>
      <c r="F27" s="1">
        <f t="shared" si="2"/>
        <v>1</v>
      </c>
      <c r="G27" s="1">
        <f t="shared" si="2"/>
        <v>0</v>
      </c>
      <c r="H27" s="1">
        <f t="shared" si="2"/>
        <v>0</v>
      </c>
      <c r="I27" s="1" t="b">
        <f t="shared" si="1"/>
        <v>0</v>
      </c>
      <c r="J27" s="7">
        <f>COUNTIF(I$3:$I27, TRUE)</f>
        <v>16</v>
      </c>
      <c r="K27" s="7">
        <f>SUM(G$3:G27)</f>
        <v>0</v>
      </c>
      <c r="L27" s="7">
        <f>SUM(H$3:H27)</f>
        <v>0</v>
      </c>
      <c r="M27" s="3">
        <f t="shared" si="0"/>
        <v>0</v>
      </c>
    </row>
    <row r="28" spans="2:13">
      <c r="B28" s="2">
        <v>45286</v>
      </c>
      <c r="C28" s="1" t="s">
        <v>11</v>
      </c>
      <c r="D28" s="1">
        <f t="shared" si="2"/>
        <v>0</v>
      </c>
      <c r="E28" s="1">
        <f t="shared" si="2"/>
        <v>0</v>
      </c>
      <c r="F28" s="1">
        <f t="shared" si="2"/>
        <v>1</v>
      </c>
      <c r="G28" s="1">
        <f t="shared" si="2"/>
        <v>0</v>
      </c>
      <c r="H28" s="1">
        <f t="shared" si="2"/>
        <v>0</v>
      </c>
      <c r="I28" s="1" t="b">
        <f t="shared" si="1"/>
        <v>0</v>
      </c>
      <c r="J28" s="7">
        <f>COUNTIF(I$3:$I28, TRUE)</f>
        <v>16</v>
      </c>
      <c r="K28" s="7">
        <f>SUM(G$3:G28)</f>
        <v>0</v>
      </c>
      <c r="L28" s="7">
        <f>SUM(H$3:H28)</f>
        <v>0</v>
      </c>
      <c r="M28" s="3">
        <f t="shared" si="0"/>
        <v>0</v>
      </c>
    </row>
    <row r="29" spans="2:13">
      <c r="B29" s="2">
        <v>45287</v>
      </c>
      <c r="D29" s="1">
        <f t="shared" si="2"/>
        <v>0</v>
      </c>
      <c r="E29" s="1">
        <f t="shared" si="2"/>
        <v>0</v>
      </c>
      <c r="F29" s="1">
        <f t="shared" si="2"/>
        <v>0</v>
      </c>
      <c r="G29" s="1">
        <f t="shared" si="2"/>
        <v>0</v>
      </c>
      <c r="H29" s="1">
        <f t="shared" si="2"/>
        <v>0</v>
      </c>
      <c r="I29" s="1" t="b">
        <f t="shared" si="1"/>
        <v>1</v>
      </c>
      <c r="J29" s="7">
        <f>COUNTIF(I$3:$I29, TRUE)</f>
        <v>17</v>
      </c>
      <c r="K29" s="7">
        <f>SUM(G$3:G29)</f>
        <v>0</v>
      </c>
      <c r="L29" s="7">
        <f>SUM(H$3:H29)</f>
        <v>0</v>
      </c>
      <c r="M29" s="3">
        <f t="shared" si="0"/>
        <v>0</v>
      </c>
    </row>
    <row r="30" spans="2:13">
      <c r="B30" s="2">
        <v>45288</v>
      </c>
      <c r="D30" s="1">
        <f t="shared" si="2"/>
        <v>0</v>
      </c>
      <c r="E30" s="1">
        <f t="shared" si="2"/>
        <v>0</v>
      </c>
      <c r="F30" s="1">
        <f t="shared" si="2"/>
        <v>0</v>
      </c>
      <c r="G30" s="1">
        <f t="shared" si="2"/>
        <v>0</v>
      </c>
      <c r="H30" s="1">
        <f t="shared" si="2"/>
        <v>0</v>
      </c>
      <c r="I30" s="1" t="b">
        <f t="shared" si="1"/>
        <v>1</v>
      </c>
      <c r="J30" s="7">
        <f>COUNTIF(I$3:$I30, TRUE)</f>
        <v>18</v>
      </c>
      <c r="K30" s="7">
        <f>SUM(G$3:G30)</f>
        <v>0</v>
      </c>
      <c r="L30" s="7">
        <f>SUM(H$3:H30)</f>
        <v>0</v>
      </c>
      <c r="M30" s="3">
        <f t="shared" si="0"/>
        <v>0</v>
      </c>
    </row>
    <row r="31" spans="2:13">
      <c r="B31" s="2">
        <v>45289</v>
      </c>
      <c r="D31" s="1">
        <f t="shared" si="2"/>
        <v>0</v>
      </c>
      <c r="E31" s="1">
        <f t="shared" si="2"/>
        <v>0</v>
      </c>
      <c r="F31" s="1">
        <f t="shared" si="2"/>
        <v>0</v>
      </c>
      <c r="G31" s="1">
        <f t="shared" si="2"/>
        <v>0</v>
      </c>
      <c r="H31" s="1">
        <f t="shared" si="2"/>
        <v>0</v>
      </c>
      <c r="I31" s="1" t="b">
        <f t="shared" si="1"/>
        <v>1</v>
      </c>
      <c r="J31" s="7">
        <f>COUNTIF(I$3:$I31, TRUE)</f>
        <v>19</v>
      </c>
      <c r="K31" s="7">
        <f>SUM(G$3:G31)</f>
        <v>0</v>
      </c>
      <c r="L31" s="7">
        <f>SUM(H$3:H31)</f>
        <v>0</v>
      </c>
      <c r="M31" s="3">
        <f t="shared" si="0"/>
        <v>0</v>
      </c>
    </row>
    <row r="32" spans="2:13">
      <c r="B32" s="2">
        <v>45290</v>
      </c>
      <c r="C32" s="1" t="s">
        <v>9</v>
      </c>
      <c r="D32" s="1">
        <f t="shared" si="2"/>
        <v>1</v>
      </c>
      <c r="E32" s="1">
        <f t="shared" si="2"/>
        <v>0</v>
      </c>
      <c r="F32" s="1">
        <f t="shared" si="2"/>
        <v>0</v>
      </c>
      <c r="G32" s="1">
        <f t="shared" si="2"/>
        <v>0</v>
      </c>
      <c r="H32" s="1">
        <f t="shared" si="2"/>
        <v>0</v>
      </c>
      <c r="I32" s="1" t="b">
        <f t="shared" si="1"/>
        <v>0</v>
      </c>
      <c r="J32" s="7">
        <f>COUNTIF(I$3:$I32, TRUE)</f>
        <v>19</v>
      </c>
      <c r="K32" s="7">
        <f>SUM(G$3:G32)</f>
        <v>0</v>
      </c>
      <c r="L32" s="7">
        <f>SUM(H$3:H32)</f>
        <v>0</v>
      </c>
      <c r="M32" s="3">
        <f t="shared" si="0"/>
        <v>0</v>
      </c>
    </row>
    <row r="33" spans="2:13">
      <c r="B33" s="2">
        <v>45291</v>
      </c>
      <c r="C33" s="1" t="s">
        <v>9</v>
      </c>
      <c r="D33" s="1">
        <f t="shared" si="2"/>
        <v>1</v>
      </c>
      <c r="E33" s="1">
        <f t="shared" si="2"/>
        <v>0</v>
      </c>
      <c r="F33" s="1">
        <f t="shared" si="2"/>
        <v>0</v>
      </c>
      <c r="G33" s="1">
        <f t="shared" si="2"/>
        <v>0</v>
      </c>
      <c r="H33" s="1">
        <f t="shared" si="2"/>
        <v>0</v>
      </c>
      <c r="I33" s="1" t="b">
        <f t="shared" ref="I33" si="3">IF(SUM(D33:F33) = 0, TRUE, FALSE)</f>
        <v>0</v>
      </c>
      <c r="J33" s="7">
        <f>COUNTIF(I$3:$I33, TRUE)</f>
        <v>19</v>
      </c>
      <c r="K33" s="7">
        <f>SUM(G$3:G33)</f>
        <v>0</v>
      </c>
      <c r="L33" s="7">
        <f>SUM(H$3:H33)</f>
        <v>0</v>
      </c>
      <c r="M33" s="3">
        <f t="shared" ref="M33" si="4">IFERROR(K33/J33, "")</f>
        <v>0</v>
      </c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51" priority="5" operator="equal">
      <formula>0</formula>
    </cfRule>
  </conditionalFormatting>
  <conditionalFormatting sqref="B2:I33">
    <cfRule type="cellIs" dxfId="50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49" priority="2" operator="greaterThan">
      <formula>TODAY()</formula>
    </cfRule>
  </conditionalFormatting>
  <conditionalFormatting sqref="C3:C33">
    <cfRule type="containsText" dxfId="48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2A05-38AE-4235-BD51-6830989B169A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8.8000000000000007</v>
      </c>
      <c r="R2" s="10"/>
      <c r="S2" s="8" t="s">
        <v>42</v>
      </c>
      <c r="T2" s="9">
        <f>MAX($J:$J) * 0.6</f>
        <v>13.2</v>
      </c>
    </row>
    <row r="3" spans="2:20">
      <c r="B3" s="2">
        <v>45292</v>
      </c>
      <c r="C3" s="1" t="s">
        <v>11</v>
      </c>
      <c r="D3" s="1">
        <f t="shared" ref="D3:H18" si="0">COUNTIF($C3, D$2)</f>
        <v>0</v>
      </c>
      <c r="E3" s="1">
        <f t="shared" si="0"/>
        <v>0</v>
      </c>
      <c r="F3" s="1">
        <f t="shared" si="0"/>
        <v>1</v>
      </c>
      <c r="G3" s="1">
        <f t="shared" si="0"/>
        <v>0</v>
      </c>
      <c r="H3" s="1">
        <f t="shared" si="0"/>
        <v>0</v>
      </c>
      <c r="I3" s="1" t="b">
        <f>IF(SUM(D3:F3) = 0, TRUE, FALSE)</f>
        <v>0</v>
      </c>
      <c r="J3" s="7">
        <f>COUNTIF(I3:$I$3, TRUE)</f>
        <v>0</v>
      </c>
      <c r="K3" s="7">
        <f>SUM(G3:G$3)</f>
        <v>0</v>
      </c>
      <c r="L3" s="7">
        <f>SUM(H3:H$3)</f>
        <v>0</v>
      </c>
      <c r="M3" s="3" t="str">
        <f t="shared" ref="M3:M33" si="1">IFERROR(K3/J3, "")</f>
        <v/>
      </c>
    </row>
    <row r="4" spans="2:20">
      <c r="B4" s="2">
        <v>45293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1</v>
      </c>
      <c r="J4" s="7">
        <f>COUNTIF(I$3:$I4, TRUE)</f>
        <v>1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45294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1</v>
      </c>
      <c r="J5" s="7">
        <f>COUNTIF(I$3:$I5, TRUE)</f>
        <v>2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45295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1</v>
      </c>
      <c r="J6" s="7">
        <f>COUNTIF(I$3:$I6, TRUE)</f>
        <v>3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45296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1</v>
      </c>
      <c r="J7" s="7">
        <f>COUNTIF(I$3:$I7, TRUE)</f>
        <v>4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45297</v>
      </c>
      <c r="C8" s="1" t="s">
        <v>9</v>
      </c>
      <c r="D8" s="1">
        <f t="shared" si="0"/>
        <v>1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0</v>
      </c>
      <c r="J8" s="7">
        <f>COUNTIF(I$3:$I8, TRUE)</f>
        <v>4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45298</v>
      </c>
      <c r="C9" s="1" t="s">
        <v>9</v>
      </c>
      <c r="D9" s="1">
        <f t="shared" si="0"/>
        <v>1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0</v>
      </c>
      <c r="J9" s="7">
        <f>COUNTIF(I$3:$I9, TRUE)</f>
        <v>4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45299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1</v>
      </c>
      <c r="J10" s="7">
        <f>COUNTIF(I$3:$I10, TRUE)</f>
        <v>5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45300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1</v>
      </c>
      <c r="J11" s="7">
        <f>COUNTIF(I$3:$I11, TRUE)</f>
        <v>6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45301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1</v>
      </c>
      <c r="J12" s="7">
        <f>COUNTIF(I$3:$I12, TRUE)</f>
        <v>7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45302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1</v>
      </c>
      <c r="J13" s="7">
        <f>COUNTIF(I$3:$I13, TRUE)</f>
        <v>8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45303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1</v>
      </c>
      <c r="J14" s="7">
        <f>COUNTIF(I$3:$I14, TRUE)</f>
        <v>9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45304</v>
      </c>
      <c r="C15" s="1" t="s">
        <v>9</v>
      </c>
      <c r="D15" s="1">
        <f t="shared" si="0"/>
        <v>1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0</v>
      </c>
      <c r="J15" s="7">
        <f>COUNTIF(I$3:$I15, TRUE)</f>
        <v>9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45305</v>
      </c>
      <c r="C16" s="1" t="s">
        <v>9</v>
      </c>
      <c r="D16" s="1">
        <f t="shared" si="0"/>
        <v>1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0</v>
      </c>
      <c r="J16" s="7">
        <f>COUNTIF(I$3:$I16, TRUE)</f>
        <v>9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45306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1</v>
      </c>
      <c r="J17" s="7">
        <f>COUNTIF(I$3:$I17, TRUE)</f>
        <v>10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45307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si="2"/>
        <v>1</v>
      </c>
      <c r="J18" s="7">
        <f>COUNTIF(I$3:$I18, TRUE)</f>
        <v>11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45308</v>
      </c>
      <c r="D19" s="1">
        <f t="shared" ref="D19:H33" si="3">COUNTIF($C19, D$2)</f>
        <v>0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1</v>
      </c>
      <c r="J19" s="7">
        <f>COUNTIF(I$3:$I19, TRUE)</f>
        <v>12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45309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1</v>
      </c>
      <c r="J20" s="7">
        <f>COUNTIF(I$3:$I20, TRUE)</f>
        <v>13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45310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si="2"/>
        <v>1</v>
      </c>
      <c r="J21" s="7">
        <f>COUNTIF(I$3:$I21, TRUE)</f>
        <v>14</v>
      </c>
      <c r="K21" s="7">
        <f>SUM(G$3:G21)</f>
        <v>0</v>
      </c>
      <c r="L21" s="7">
        <f>SUM(H$3:H21)</f>
        <v>0</v>
      </c>
      <c r="M21" s="3">
        <f t="shared" si="1"/>
        <v>0</v>
      </c>
    </row>
    <row r="22" spans="2:13">
      <c r="B22" s="2">
        <v>45311</v>
      </c>
      <c r="C22" s="1" t="s">
        <v>9</v>
      </c>
      <c r="D22" s="1">
        <f t="shared" si="3"/>
        <v>1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2"/>
        <v>0</v>
      </c>
      <c r="J22" s="7">
        <f>COUNTIF(I$3:$I22, TRUE)</f>
        <v>14</v>
      </c>
      <c r="K22" s="7">
        <f>SUM(G$3:G22)</f>
        <v>0</v>
      </c>
      <c r="L22" s="7">
        <f>SUM(H$3:H22)</f>
        <v>0</v>
      </c>
      <c r="M22" s="3">
        <f t="shared" si="1"/>
        <v>0</v>
      </c>
    </row>
    <row r="23" spans="2:13">
      <c r="B23" s="2">
        <v>45312</v>
      </c>
      <c r="C23" s="1" t="s">
        <v>9</v>
      </c>
      <c r="D23" s="1">
        <f t="shared" si="3"/>
        <v>1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 t="b">
        <f t="shared" si="2"/>
        <v>0</v>
      </c>
      <c r="J23" s="7">
        <f>COUNTIF(I$3:$I23, TRUE)</f>
        <v>14</v>
      </c>
      <c r="K23" s="7">
        <f>SUM(G$3:G23)</f>
        <v>0</v>
      </c>
      <c r="L23" s="7">
        <f>SUM(H$3:H23)</f>
        <v>0</v>
      </c>
      <c r="M23" s="3">
        <f t="shared" si="1"/>
        <v>0</v>
      </c>
    </row>
    <row r="24" spans="2:13">
      <c r="B24" s="2">
        <v>45313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 t="b">
        <f t="shared" si="2"/>
        <v>1</v>
      </c>
      <c r="J24" s="7">
        <f>COUNTIF(I$3:$I24, TRUE)</f>
        <v>15</v>
      </c>
      <c r="K24" s="7">
        <f>SUM(G$3:G24)</f>
        <v>0</v>
      </c>
      <c r="L24" s="7">
        <f>SUM(H$3:H24)</f>
        <v>0</v>
      </c>
      <c r="M24" s="3">
        <f t="shared" si="1"/>
        <v>0</v>
      </c>
    </row>
    <row r="25" spans="2:13">
      <c r="B25" s="2">
        <v>45314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 t="b">
        <f t="shared" si="2"/>
        <v>1</v>
      </c>
      <c r="J25" s="7">
        <f>COUNTIF(I$3:$I25, TRUE)</f>
        <v>16</v>
      </c>
      <c r="K25" s="7">
        <f>SUM(G$3:G25)</f>
        <v>0</v>
      </c>
      <c r="L25" s="7">
        <f>SUM(H$3:H25)</f>
        <v>0</v>
      </c>
      <c r="M25" s="3">
        <f t="shared" si="1"/>
        <v>0</v>
      </c>
    </row>
    <row r="26" spans="2:13">
      <c r="B26" s="2">
        <v>45315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 t="b">
        <f t="shared" si="2"/>
        <v>1</v>
      </c>
      <c r="J26" s="7">
        <f>COUNTIF(I$3:$I26, TRUE)</f>
        <v>17</v>
      </c>
      <c r="K26" s="7">
        <f>SUM(G$3:G26)</f>
        <v>0</v>
      </c>
      <c r="L26" s="7">
        <f>SUM(H$3:H26)</f>
        <v>0</v>
      </c>
      <c r="M26" s="3">
        <f t="shared" si="1"/>
        <v>0</v>
      </c>
    </row>
    <row r="27" spans="2:13">
      <c r="B27" s="2">
        <v>45316</v>
      </c>
      <c r="D27" s="1">
        <f t="shared" si="3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 t="b">
        <f t="shared" si="2"/>
        <v>1</v>
      </c>
      <c r="J27" s="7">
        <f>COUNTIF(I$3:$I27, TRUE)</f>
        <v>18</v>
      </c>
      <c r="K27" s="7">
        <f>SUM(G$3:G27)</f>
        <v>0</v>
      </c>
      <c r="L27" s="7">
        <f>SUM(H$3:H27)</f>
        <v>0</v>
      </c>
      <c r="M27" s="3">
        <f t="shared" si="1"/>
        <v>0</v>
      </c>
    </row>
    <row r="28" spans="2:13">
      <c r="B28" s="2">
        <v>45317</v>
      </c>
      <c r="D28" s="1">
        <f t="shared" si="3"/>
        <v>0</v>
      </c>
      <c r="E28" s="1">
        <f t="shared" si="3"/>
        <v>0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 t="b">
        <f t="shared" si="2"/>
        <v>1</v>
      </c>
      <c r="J28" s="7">
        <f>COUNTIF(I$3:$I28, TRUE)</f>
        <v>19</v>
      </c>
      <c r="K28" s="7">
        <f>SUM(G$3:G28)</f>
        <v>0</v>
      </c>
      <c r="L28" s="7">
        <f>SUM(H$3:H28)</f>
        <v>0</v>
      </c>
      <c r="M28" s="3">
        <f t="shared" si="1"/>
        <v>0</v>
      </c>
    </row>
    <row r="29" spans="2:13">
      <c r="B29" s="2">
        <v>45318</v>
      </c>
      <c r="C29" s="1" t="s">
        <v>9</v>
      </c>
      <c r="D29" s="1">
        <f t="shared" si="3"/>
        <v>1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 t="b">
        <f t="shared" si="2"/>
        <v>0</v>
      </c>
      <c r="J29" s="7">
        <f>COUNTIF(I$3:$I29, TRUE)</f>
        <v>19</v>
      </c>
      <c r="K29" s="7">
        <f>SUM(G$3:G29)</f>
        <v>0</v>
      </c>
      <c r="L29" s="7">
        <f>SUM(H$3:H29)</f>
        <v>0</v>
      </c>
      <c r="M29" s="3">
        <f t="shared" si="1"/>
        <v>0</v>
      </c>
    </row>
    <row r="30" spans="2:13">
      <c r="B30" s="2">
        <v>45319</v>
      </c>
      <c r="C30" s="1" t="s">
        <v>9</v>
      </c>
      <c r="D30" s="1">
        <f t="shared" si="3"/>
        <v>1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 t="b">
        <f t="shared" si="2"/>
        <v>0</v>
      </c>
      <c r="J30" s="7">
        <f>COUNTIF(I$3:$I30, TRUE)</f>
        <v>19</v>
      </c>
      <c r="K30" s="7">
        <f>SUM(G$3:G30)</f>
        <v>0</v>
      </c>
      <c r="L30" s="7">
        <f>SUM(H$3:H30)</f>
        <v>0</v>
      </c>
      <c r="M30" s="3">
        <f t="shared" si="1"/>
        <v>0</v>
      </c>
    </row>
    <row r="31" spans="2:13">
      <c r="B31" s="2">
        <v>45320</v>
      </c>
      <c r="D31" s="1">
        <f t="shared" si="3"/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 t="b">
        <f t="shared" si="2"/>
        <v>1</v>
      </c>
      <c r="J31" s="7">
        <f>COUNTIF(I$3:$I31, TRUE)</f>
        <v>20</v>
      </c>
      <c r="K31" s="7">
        <f>SUM(G$3:G31)</f>
        <v>0</v>
      </c>
      <c r="L31" s="7">
        <f>SUM(H$3:H31)</f>
        <v>0</v>
      </c>
      <c r="M31" s="3">
        <f t="shared" si="1"/>
        <v>0</v>
      </c>
    </row>
    <row r="32" spans="2:13">
      <c r="B32" s="2">
        <v>45321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 t="b">
        <f t="shared" si="2"/>
        <v>1</v>
      </c>
      <c r="J32" s="7">
        <f>COUNTIF(I$3:$I32, TRUE)</f>
        <v>21</v>
      </c>
      <c r="K32" s="7">
        <f>SUM(G$3:G32)</f>
        <v>0</v>
      </c>
      <c r="L32" s="7">
        <f>SUM(H$3:H32)</f>
        <v>0</v>
      </c>
      <c r="M32" s="3">
        <f t="shared" si="1"/>
        <v>0</v>
      </c>
    </row>
    <row r="33" spans="2:13">
      <c r="B33" s="2">
        <v>45322</v>
      </c>
      <c r="D33" s="1">
        <f t="shared" si="3"/>
        <v>0</v>
      </c>
      <c r="E33" s="1">
        <f t="shared" si="3"/>
        <v>0</v>
      </c>
      <c r="F33" s="1">
        <f t="shared" si="3"/>
        <v>0</v>
      </c>
      <c r="G33" s="1">
        <f t="shared" si="3"/>
        <v>0</v>
      </c>
      <c r="H33" s="1">
        <f t="shared" si="3"/>
        <v>0</v>
      </c>
      <c r="I33" s="1" t="b">
        <f t="shared" si="2"/>
        <v>1</v>
      </c>
      <c r="J33" s="7">
        <f>COUNTIF(I$3:$I33, TRUE)</f>
        <v>22</v>
      </c>
      <c r="K33" s="7">
        <f>SUM(G$3:G33)</f>
        <v>0</v>
      </c>
      <c r="L33" s="7">
        <f>SUM(H$3:H33)</f>
        <v>0</v>
      </c>
      <c r="M33" s="3">
        <f t="shared" si="1"/>
        <v>0</v>
      </c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47" priority="5" operator="equal">
      <formula>0</formula>
    </cfRule>
  </conditionalFormatting>
  <conditionalFormatting sqref="B2:I33">
    <cfRule type="cellIs" dxfId="46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45" priority="2" operator="greaterThan">
      <formula>TODAY()</formula>
    </cfRule>
  </conditionalFormatting>
  <conditionalFormatting sqref="C3:C33">
    <cfRule type="containsText" dxfId="44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9380-D9BD-4F49-B1C9-E235D780FC21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8.4</v>
      </c>
      <c r="R2" s="10"/>
      <c r="S2" s="8" t="s">
        <v>42</v>
      </c>
      <c r="T2" s="9">
        <f>MAX($J:$J) * 0.6</f>
        <v>12.6</v>
      </c>
    </row>
    <row r="3" spans="2:20">
      <c r="B3" s="2">
        <v>45323</v>
      </c>
      <c r="D3" s="1">
        <f t="shared" ref="D3:H18" si="0">COUNTIF($C3, D$2)</f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 t="b">
        <f>IF(SUM(D3:F3) = 0, TRUE, FALSE)</f>
        <v>1</v>
      </c>
      <c r="J3" s="7">
        <f>COUNTIF(I3:$I$3, TRUE)</f>
        <v>1</v>
      </c>
      <c r="K3" s="7">
        <f>SUM(G3:G$3)</f>
        <v>0</v>
      </c>
      <c r="L3" s="7">
        <f>SUM(H3:H$3)</f>
        <v>0</v>
      </c>
      <c r="M3" s="3">
        <f t="shared" ref="M3:M33" si="1">IFERROR(K3/J3, "")</f>
        <v>0</v>
      </c>
    </row>
    <row r="4" spans="2:20">
      <c r="B4" s="2">
        <v>45324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1</v>
      </c>
      <c r="J4" s="7">
        <f>COUNTIF(I$3:$I4, TRUE)</f>
        <v>2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45325</v>
      </c>
      <c r="C5" s="1" t="s">
        <v>9</v>
      </c>
      <c r="D5" s="1">
        <f t="shared" si="0"/>
        <v>1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0</v>
      </c>
      <c r="J5" s="7">
        <f>COUNTIF(I$3:$I5, TRUE)</f>
        <v>2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45326</v>
      </c>
      <c r="C6" s="1" t="s">
        <v>9</v>
      </c>
      <c r="D6" s="1">
        <f t="shared" si="0"/>
        <v>1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0</v>
      </c>
      <c r="J6" s="7">
        <f>COUNTIF(I$3:$I6, TRUE)</f>
        <v>2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45327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1</v>
      </c>
      <c r="J7" s="7">
        <f>COUNTIF(I$3:$I7, TRUE)</f>
        <v>3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45328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1</v>
      </c>
      <c r="J8" s="7">
        <f>COUNTIF(I$3:$I8, TRUE)</f>
        <v>4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45329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1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45330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1</v>
      </c>
      <c r="J10" s="7">
        <f>COUNTIF(I$3:$I10, TRUE)</f>
        <v>6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45331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1</v>
      </c>
      <c r="J11" s="7">
        <f>COUNTIF(I$3:$I11, TRUE)</f>
        <v>7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45332</v>
      </c>
      <c r="C12" s="1" t="s">
        <v>9</v>
      </c>
      <c r="D12" s="1">
        <f t="shared" si="0"/>
        <v>1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0</v>
      </c>
      <c r="J12" s="7">
        <f>COUNTIF(I$3:$I12, TRUE)</f>
        <v>7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45333</v>
      </c>
      <c r="C13" s="1" t="s">
        <v>9</v>
      </c>
      <c r="D13" s="1">
        <f t="shared" si="0"/>
        <v>1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0</v>
      </c>
      <c r="J13" s="7">
        <f>COUNTIF(I$3:$I13, TRUE)</f>
        <v>7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45334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1</v>
      </c>
      <c r="J14" s="7">
        <f>COUNTIF(I$3:$I14, TRUE)</f>
        <v>8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45335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1</v>
      </c>
      <c r="J15" s="7">
        <f>COUNTIF(I$3:$I15, TRUE)</f>
        <v>9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45336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1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45337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1</v>
      </c>
      <c r="J17" s="7">
        <f>COUNTIF(I$3:$I17, TRUE)</f>
        <v>11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45338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si="2"/>
        <v>1</v>
      </c>
      <c r="J18" s="7">
        <f>COUNTIF(I$3:$I18, TRUE)</f>
        <v>12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45339</v>
      </c>
      <c r="C19" s="1" t="s">
        <v>9</v>
      </c>
      <c r="D19" s="1">
        <f t="shared" ref="D19:H33" si="3">COUNTIF($C19, D$2)</f>
        <v>1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0</v>
      </c>
      <c r="J19" s="7">
        <f>COUNTIF(I$3:$I19, TRUE)</f>
        <v>12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45340</v>
      </c>
      <c r="C20" s="1" t="s">
        <v>9</v>
      </c>
      <c r="D20" s="1">
        <f t="shared" si="3"/>
        <v>1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0</v>
      </c>
      <c r="J20" s="7">
        <f>COUNTIF(I$3:$I20, TRUE)</f>
        <v>12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45341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si="2"/>
        <v>1</v>
      </c>
      <c r="J21" s="7">
        <f>COUNTIF(I$3:$I21, TRUE)</f>
        <v>13</v>
      </c>
      <c r="K21" s="7">
        <f>SUM(G$3:G21)</f>
        <v>0</v>
      </c>
      <c r="L21" s="7">
        <f>SUM(H$3:H21)</f>
        <v>0</v>
      </c>
      <c r="M21" s="3">
        <f t="shared" si="1"/>
        <v>0</v>
      </c>
    </row>
    <row r="22" spans="2:13">
      <c r="B22" s="2">
        <v>45342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2"/>
        <v>1</v>
      </c>
      <c r="J22" s="7">
        <f>COUNTIF(I$3:$I22, TRUE)</f>
        <v>14</v>
      </c>
      <c r="K22" s="7">
        <f>SUM(G$3:G22)</f>
        <v>0</v>
      </c>
      <c r="L22" s="7">
        <f>SUM(H$3:H22)</f>
        <v>0</v>
      </c>
      <c r="M22" s="3">
        <f t="shared" si="1"/>
        <v>0</v>
      </c>
    </row>
    <row r="23" spans="2:13">
      <c r="B23" s="2">
        <v>45343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 t="b">
        <f t="shared" si="2"/>
        <v>1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1"/>
        <v>0</v>
      </c>
    </row>
    <row r="24" spans="2:13">
      <c r="B24" s="2">
        <v>45344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 t="b">
        <f t="shared" si="2"/>
        <v>1</v>
      </c>
      <c r="J24" s="7">
        <f>COUNTIF(I$3:$I24, TRUE)</f>
        <v>16</v>
      </c>
      <c r="K24" s="7">
        <f>SUM(G$3:G24)</f>
        <v>0</v>
      </c>
      <c r="L24" s="7">
        <f>SUM(H$3:H24)</f>
        <v>0</v>
      </c>
      <c r="M24" s="3">
        <f t="shared" si="1"/>
        <v>0</v>
      </c>
    </row>
    <row r="25" spans="2:13">
      <c r="B25" s="2">
        <v>45345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 t="b">
        <f t="shared" si="2"/>
        <v>1</v>
      </c>
      <c r="J25" s="7">
        <f>COUNTIF(I$3:$I25, TRUE)</f>
        <v>17</v>
      </c>
      <c r="K25" s="7">
        <f>SUM(G$3:G25)</f>
        <v>0</v>
      </c>
      <c r="L25" s="7">
        <f>SUM(H$3:H25)</f>
        <v>0</v>
      </c>
      <c r="M25" s="3">
        <f t="shared" si="1"/>
        <v>0</v>
      </c>
    </row>
    <row r="26" spans="2:13">
      <c r="B26" s="2">
        <v>45346</v>
      </c>
      <c r="C26" s="1" t="s">
        <v>9</v>
      </c>
      <c r="D26" s="1">
        <f t="shared" si="3"/>
        <v>1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 t="b">
        <f t="shared" si="2"/>
        <v>0</v>
      </c>
      <c r="J26" s="7">
        <f>COUNTIF(I$3:$I26, TRUE)</f>
        <v>17</v>
      </c>
      <c r="K26" s="7">
        <f>SUM(G$3:G26)</f>
        <v>0</v>
      </c>
      <c r="L26" s="7">
        <f>SUM(H$3:H26)</f>
        <v>0</v>
      </c>
      <c r="M26" s="3">
        <f t="shared" si="1"/>
        <v>0</v>
      </c>
    </row>
    <row r="27" spans="2:13">
      <c r="B27" s="2">
        <v>45347</v>
      </c>
      <c r="C27" s="1" t="s">
        <v>9</v>
      </c>
      <c r="D27" s="1">
        <f t="shared" si="3"/>
        <v>1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 t="b">
        <f t="shared" si="2"/>
        <v>0</v>
      </c>
      <c r="J27" s="7">
        <f>COUNTIF(I$3:$I27, TRUE)</f>
        <v>17</v>
      </c>
      <c r="K27" s="7">
        <f>SUM(G$3:G27)</f>
        <v>0</v>
      </c>
      <c r="L27" s="7">
        <f>SUM(H$3:H27)</f>
        <v>0</v>
      </c>
      <c r="M27" s="3">
        <f t="shared" si="1"/>
        <v>0</v>
      </c>
    </row>
    <row r="28" spans="2:13">
      <c r="B28" s="2">
        <v>45348</v>
      </c>
      <c r="D28" s="1">
        <f t="shared" si="3"/>
        <v>0</v>
      </c>
      <c r="E28" s="1">
        <f t="shared" si="3"/>
        <v>0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 t="b">
        <f t="shared" si="2"/>
        <v>1</v>
      </c>
      <c r="J28" s="7">
        <f>COUNTIF(I$3:$I28, TRUE)</f>
        <v>18</v>
      </c>
      <c r="K28" s="7">
        <f>SUM(G$3:G28)</f>
        <v>0</v>
      </c>
      <c r="L28" s="7">
        <f>SUM(H$3:H28)</f>
        <v>0</v>
      </c>
      <c r="M28" s="3">
        <f t="shared" si="1"/>
        <v>0</v>
      </c>
    </row>
    <row r="29" spans="2:13">
      <c r="B29" s="2">
        <v>45349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 t="b">
        <f t="shared" si="2"/>
        <v>1</v>
      </c>
      <c r="J29" s="7">
        <f>COUNTIF(I$3:$I29, TRUE)</f>
        <v>19</v>
      </c>
      <c r="K29" s="7">
        <f>SUM(G$3:G29)</f>
        <v>0</v>
      </c>
      <c r="L29" s="7">
        <f>SUM(H$3:H29)</f>
        <v>0</v>
      </c>
      <c r="M29" s="3">
        <f t="shared" si="1"/>
        <v>0</v>
      </c>
    </row>
    <row r="30" spans="2:13">
      <c r="B30" s="2">
        <v>45350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 t="b">
        <f t="shared" si="2"/>
        <v>1</v>
      </c>
      <c r="J30" s="7">
        <f>COUNTIF(I$3:$I30, TRUE)</f>
        <v>20</v>
      </c>
      <c r="K30" s="7">
        <f>SUM(G$3:G30)</f>
        <v>0</v>
      </c>
      <c r="L30" s="7">
        <f>SUM(H$3:H30)</f>
        <v>0</v>
      </c>
      <c r="M30" s="3">
        <f t="shared" si="1"/>
        <v>0</v>
      </c>
    </row>
    <row r="31" spans="2:13">
      <c r="B31" s="2">
        <v>45351</v>
      </c>
      <c r="D31" s="1">
        <f t="shared" si="3"/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 t="b">
        <f t="shared" si="2"/>
        <v>1</v>
      </c>
      <c r="J31" s="7">
        <f>COUNTIF(I$3:$I31, TRUE)</f>
        <v>21</v>
      </c>
      <c r="K31" s="7">
        <f>SUM(G$3:G31)</f>
        <v>0</v>
      </c>
      <c r="L31" s="7">
        <f>SUM(H$3:H31)</f>
        <v>0</v>
      </c>
      <c r="M31" s="3">
        <f t="shared" si="1"/>
        <v>0</v>
      </c>
    </row>
    <row r="32" spans="2:13">
      <c r="B32" s="2"/>
      <c r="M32" s="3"/>
    </row>
    <row r="33" spans="2:13">
      <c r="B33" s="2"/>
      <c r="M33" s="3"/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43" priority="5" operator="equal">
      <formula>0</formula>
    </cfRule>
  </conditionalFormatting>
  <conditionalFormatting sqref="B2:I33">
    <cfRule type="cellIs" dxfId="42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41" priority="2" operator="greaterThan">
      <formula>TODAY()</formula>
    </cfRule>
  </conditionalFormatting>
  <conditionalFormatting sqref="C3:C33">
    <cfRule type="containsText" dxfId="40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6B40-59FC-492D-8D3C-FDBC0DA8F065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</v>
      </c>
      <c r="R2" s="10"/>
      <c r="S2" s="8" t="s">
        <v>42</v>
      </c>
      <c r="T2" s="9">
        <f>MAX($J:$J) * 0.6</f>
        <v>12</v>
      </c>
    </row>
    <row r="3" spans="2:20">
      <c r="B3" s="2">
        <v>45352</v>
      </c>
      <c r="D3" s="1">
        <f t="shared" ref="D3:H18" si="0">COUNTIF($C3, D$2)</f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 t="b">
        <f>IF(SUM(D3:F3) = 0, TRUE, FALSE)</f>
        <v>1</v>
      </c>
      <c r="J3" s="7">
        <f>COUNTIF(I3:$I$3, TRUE)</f>
        <v>1</v>
      </c>
      <c r="K3" s="7">
        <f>SUM(G3:G$3)</f>
        <v>0</v>
      </c>
      <c r="L3" s="7">
        <f>SUM(H3:H$3)</f>
        <v>0</v>
      </c>
      <c r="M3" s="3">
        <f t="shared" ref="M3:M33" si="1">IFERROR(K3/J3, "")</f>
        <v>0</v>
      </c>
    </row>
    <row r="4" spans="2:20">
      <c r="B4" s="2">
        <v>45353</v>
      </c>
      <c r="C4" s="1" t="s">
        <v>9</v>
      </c>
      <c r="D4" s="1">
        <f t="shared" si="0"/>
        <v>1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0</v>
      </c>
      <c r="J4" s="7">
        <f>COUNTIF(I$3:$I4, TRUE)</f>
        <v>1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45354</v>
      </c>
      <c r="C5" s="1" t="s">
        <v>9</v>
      </c>
      <c r="D5" s="1">
        <f t="shared" si="0"/>
        <v>1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0</v>
      </c>
      <c r="J5" s="7">
        <f>COUNTIF(I$3:$I5, TRUE)</f>
        <v>1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45355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1</v>
      </c>
      <c r="J6" s="7">
        <f>COUNTIF(I$3:$I6, TRUE)</f>
        <v>2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45356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1</v>
      </c>
      <c r="J7" s="7">
        <f>COUNTIF(I$3:$I7, TRUE)</f>
        <v>3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45357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1</v>
      </c>
      <c r="J8" s="7">
        <f>COUNTIF(I$3:$I8, TRUE)</f>
        <v>4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45358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1</v>
      </c>
      <c r="J9" s="7">
        <f>COUNTIF(I$3:$I9, TRUE)</f>
        <v>5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45359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1</v>
      </c>
      <c r="J10" s="7">
        <f>COUNTIF(I$3:$I10, TRUE)</f>
        <v>6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45360</v>
      </c>
      <c r="C11" s="1" t="s">
        <v>9</v>
      </c>
      <c r="D11" s="1">
        <f t="shared" si="0"/>
        <v>1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0</v>
      </c>
      <c r="J11" s="7">
        <f>COUNTIF(I$3:$I11, TRUE)</f>
        <v>6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45361</v>
      </c>
      <c r="C12" s="1" t="s">
        <v>9</v>
      </c>
      <c r="D12" s="1">
        <f t="shared" si="0"/>
        <v>1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0</v>
      </c>
      <c r="J12" s="7">
        <f>COUNTIF(I$3:$I12, TRUE)</f>
        <v>6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45362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1</v>
      </c>
      <c r="J13" s="7">
        <f>COUNTIF(I$3:$I13, TRUE)</f>
        <v>7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45363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1</v>
      </c>
      <c r="J14" s="7">
        <f>COUNTIF(I$3:$I14, TRUE)</f>
        <v>8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45364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1</v>
      </c>
      <c r="J15" s="7">
        <f>COUNTIF(I$3:$I15, TRUE)</f>
        <v>9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45365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1</v>
      </c>
      <c r="J16" s="7">
        <f>COUNTIF(I$3:$I16, TRUE)</f>
        <v>10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45366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1</v>
      </c>
      <c r="J17" s="7">
        <f>COUNTIF(I$3:$I17, TRUE)</f>
        <v>11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45367</v>
      </c>
      <c r="C18" s="1" t="s">
        <v>9</v>
      </c>
      <c r="D18" s="1">
        <f t="shared" si="0"/>
        <v>1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si="2"/>
        <v>0</v>
      </c>
      <c r="J18" s="7">
        <f>COUNTIF(I$3:$I18, TRUE)</f>
        <v>11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45368</v>
      </c>
      <c r="C19" s="1" t="s">
        <v>9</v>
      </c>
      <c r="D19" s="1">
        <f t="shared" ref="D19:H33" si="3">COUNTIF($C19, D$2)</f>
        <v>1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0</v>
      </c>
      <c r="J19" s="7">
        <f>COUNTIF(I$3:$I19, TRUE)</f>
        <v>11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45369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1</v>
      </c>
      <c r="J20" s="7">
        <f>COUNTIF(I$3:$I20, TRUE)</f>
        <v>12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45370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si="2"/>
        <v>1</v>
      </c>
      <c r="J21" s="7">
        <f>COUNTIF(I$3:$I21, TRUE)</f>
        <v>13</v>
      </c>
      <c r="K21" s="7">
        <f>SUM(G$3:G21)</f>
        <v>0</v>
      </c>
      <c r="L21" s="7">
        <f>SUM(H$3:H21)</f>
        <v>0</v>
      </c>
      <c r="M21" s="3">
        <f t="shared" si="1"/>
        <v>0</v>
      </c>
    </row>
    <row r="22" spans="2:13">
      <c r="B22" s="2">
        <v>45371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2"/>
        <v>1</v>
      </c>
      <c r="J22" s="7">
        <f>COUNTIF(I$3:$I22, TRUE)</f>
        <v>14</v>
      </c>
      <c r="K22" s="7">
        <f>SUM(G$3:G22)</f>
        <v>0</v>
      </c>
      <c r="L22" s="7">
        <f>SUM(H$3:H22)</f>
        <v>0</v>
      </c>
      <c r="M22" s="3">
        <f t="shared" si="1"/>
        <v>0</v>
      </c>
    </row>
    <row r="23" spans="2:13">
      <c r="B23" s="2">
        <v>45372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 t="b">
        <f t="shared" si="2"/>
        <v>1</v>
      </c>
      <c r="J23" s="7">
        <f>COUNTIF(I$3:$I23, TRUE)</f>
        <v>15</v>
      </c>
      <c r="K23" s="7">
        <f>SUM(G$3:G23)</f>
        <v>0</v>
      </c>
      <c r="L23" s="7">
        <f>SUM(H$3:H23)</f>
        <v>0</v>
      </c>
      <c r="M23" s="3">
        <f t="shared" si="1"/>
        <v>0</v>
      </c>
    </row>
    <row r="24" spans="2:13">
      <c r="B24" s="2">
        <v>45373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 t="b">
        <f t="shared" si="2"/>
        <v>1</v>
      </c>
      <c r="J24" s="7">
        <f>COUNTIF(I$3:$I24, TRUE)</f>
        <v>16</v>
      </c>
      <c r="K24" s="7">
        <f>SUM(G$3:G24)</f>
        <v>0</v>
      </c>
      <c r="L24" s="7">
        <f>SUM(H$3:H24)</f>
        <v>0</v>
      </c>
      <c r="M24" s="3">
        <f t="shared" si="1"/>
        <v>0</v>
      </c>
    </row>
    <row r="25" spans="2:13">
      <c r="B25" s="2">
        <v>45374</v>
      </c>
      <c r="C25" s="1" t="s">
        <v>9</v>
      </c>
      <c r="D25" s="1">
        <f t="shared" si="3"/>
        <v>1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 t="b">
        <f t="shared" si="2"/>
        <v>0</v>
      </c>
      <c r="J25" s="7">
        <f>COUNTIF(I$3:$I25, TRUE)</f>
        <v>16</v>
      </c>
      <c r="K25" s="7">
        <f>SUM(G$3:G25)</f>
        <v>0</v>
      </c>
      <c r="L25" s="7">
        <f>SUM(H$3:H25)</f>
        <v>0</v>
      </c>
      <c r="M25" s="3">
        <f t="shared" si="1"/>
        <v>0</v>
      </c>
    </row>
    <row r="26" spans="2:13">
      <c r="B26" s="2">
        <v>45375</v>
      </c>
      <c r="C26" s="1" t="s">
        <v>9</v>
      </c>
      <c r="D26" s="1">
        <f t="shared" si="3"/>
        <v>1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 t="b">
        <f t="shared" si="2"/>
        <v>0</v>
      </c>
      <c r="J26" s="7">
        <f>COUNTIF(I$3:$I26, TRUE)</f>
        <v>16</v>
      </c>
      <c r="K26" s="7">
        <f>SUM(G$3:G26)</f>
        <v>0</v>
      </c>
      <c r="L26" s="7">
        <f>SUM(H$3:H26)</f>
        <v>0</v>
      </c>
      <c r="M26" s="3">
        <f t="shared" si="1"/>
        <v>0</v>
      </c>
    </row>
    <row r="27" spans="2:13">
      <c r="B27" s="2">
        <v>45376</v>
      </c>
      <c r="D27" s="1">
        <f t="shared" si="3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 t="b">
        <f t="shared" si="2"/>
        <v>1</v>
      </c>
      <c r="J27" s="7">
        <f>COUNTIF(I$3:$I27, TRUE)</f>
        <v>17</v>
      </c>
      <c r="K27" s="7">
        <f>SUM(G$3:G27)</f>
        <v>0</v>
      </c>
      <c r="L27" s="7">
        <f>SUM(H$3:H27)</f>
        <v>0</v>
      </c>
      <c r="M27" s="3">
        <f t="shared" si="1"/>
        <v>0</v>
      </c>
    </row>
    <row r="28" spans="2:13">
      <c r="B28" s="2">
        <v>45377</v>
      </c>
      <c r="D28" s="1">
        <f t="shared" si="3"/>
        <v>0</v>
      </c>
      <c r="E28" s="1">
        <f t="shared" si="3"/>
        <v>0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 t="b">
        <f t="shared" si="2"/>
        <v>1</v>
      </c>
      <c r="J28" s="7">
        <f>COUNTIF(I$3:$I28, TRUE)</f>
        <v>18</v>
      </c>
      <c r="K28" s="7">
        <f>SUM(G$3:G28)</f>
        <v>0</v>
      </c>
      <c r="L28" s="7">
        <f>SUM(H$3:H28)</f>
        <v>0</v>
      </c>
      <c r="M28" s="3">
        <f t="shared" si="1"/>
        <v>0</v>
      </c>
    </row>
    <row r="29" spans="2:13">
      <c r="B29" s="2">
        <v>45378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 t="b">
        <f t="shared" si="2"/>
        <v>1</v>
      </c>
      <c r="J29" s="7">
        <f>COUNTIF(I$3:$I29, TRUE)</f>
        <v>19</v>
      </c>
      <c r="K29" s="7">
        <f>SUM(G$3:G29)</f>
        <v>0</v>
      </c>
      <c r="L29" s="7">
        <f>SUM(H$3:H29)</f>
        <v>0</v>
      </c>
      <c r="M29" s="3">
        <f t="shared" si="1"/>
        <v>0</v>
      </c>
    </row>
    <row r="30" spans="2:13">
      <c r="B30" s="2">
        <v>45379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 t="b">
        <f t="shared" si="2"/>
        <v>1</v>
      </c>
      <c r="J30" s="7">
        <f>COUNTIF(I$3:$I30, TRUE)</f>
        <v>20</v>
      </c>
      <c r="K30" s="7">
        <f>SUM(G$3:G30)</f>
        <v>0</v>
      </c>
      <c r="L30" s="7">
        <f>SUM(H$3:H30)</f>
        <v>0</v>
      </c>
      <c r="M30" s="3">
        <f t="shared" si="1"/>
        <v>0</v>
      </c>
    </row>
    <row r="31" spans="2:13">
      <c r="B31" s="2">
        <v>45380</v>
      </c>
      <c r="C31" s="1" t="s">
        <v>11</v>
      </c>
      <c r="D31" s="1">
        <f t="shared" si="3"/>
        <v>0</v>
      </c>
      <c r="E31" s="1">
        <f t="shared" si="3"/>
        <v>0</v>
      </c>
      <c r="F31" s="1">
        <f t="shared" si="3"/>
        <v>1</v>
      </c>
      <c r="G31" s="1">
        <f t="shared" si="3"/>
        <v>0</v>
      </c>
      <c r="H31" s="1">
        <f t="shared" si="3"/>
        <v>0</v>
      </c>
      <c r="I31" s="1" t="b">
        <f t="shared" si="2"/>
        <v>0</v>
      </c>
      <c r="J31" s="7">
        <f>COUNTIF(I$3:$I31, TRUE)</f>
        <v>20</v>
      </c>
      <c r="K31" s="7">
        <f>SUM(G$3:G31)</f>
        <v>0</v>
      </c>
      <c r="L31" s="7">
        <f>SUM(H$3:H31)</f>
        <v>0</v>
      </c>
      <c r="M31" s="3">
        <f t="shared" si="1"/>
        <v>0</v>
      </c>
    </row>
    <row r="32" spans="2:13">
      <c r="B32" s="2">
        <v>45381</v>
      </c>
      <c r="C32" s="1" t="s">
        <v>9</v>
      </c>
      <c r="D32" s="1">
        <f t="shared" si="3"/>
        <v>1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 t="b">
        <f t="shared" si="2"/>
        <v>0</v>
      </c>
      <c r="J32" s="7">
        <f>COUNTIF(I$3:$I32, TRUE)</f>
        <v>20</v>
      </c>
      <c r="K32" s="7">
        <f>SUM(G$3:G32)</f>
        <v>0</v>
      </c>
      <c r="L32" s="7">
        <f>SUM(H$3:H32)</f>
        <v>0</v>
      </c>
      <c r="M32" s="3">
        <f t="shared" si="1"/>
        <v>0</v>
      </c>
    </row>
    <row r="33" spans="2:13">
      <c r="B33" s="2">
        <v>45382</v>
      </c>
      <c r="C33" s="1" t="s">
        <v>9</v>
      </c>
      <c r="D33" s="1">
        <f t="shared" si="3"/>
        <v>1</v>
      </c>
      <c r="E33" s="1">
        <f t="shared" si="3"/>
        <v>0</v>
      </c>
      <c r="F33" s="1">
        <f t="shared" si="3"/>
        <v>0</v>
      </c>
      <c r="G33" s="1">
        <f t="shared" si="3"/>
        <v>0</v>
      </c>
      <c r="H33" s="1">
        <f t="shared" si="3"/>
        <v>0</v>
      </c>
      <c r="I33" s="1" t="b">
        <f t="shared" si="2"/>
        <v>0</v>
      </c>
      <c r="J33" s="7">
        <f>COUNTIF(I$3:$I33, TRUE)</f>
        <v>20</v>
      </c>
      <c r="K33" s="7">
        <f>SUM(G$3:G33)</f>
        <v>0</v>
      </c>
      <c r="L33" s="7">
        <f>SUM(H$3:H33)</f>
        <v>0</v>
      </c>
      <c r="M33" s="3">
        <f t="shared" si="1"/>
        <v>0</v>
      </c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39" priority="5" operator="equal">
      <formula>0</formula>
    </cfRule>
  </conditionalFormatting>
  <conditionalFormatting sqref="B2:I33">
    <cfRule type="cellIs" dxfId="38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37" priority="2" operator="greaterThan">
      <formula>TODAY()</formula>
    </cfRule>
  </conditionalFormatting>
  <conditionalFormatting sqref="C3:C33">
    <cfRule type="containsText" dxfId="36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30E0-6386-485E-A2D9-D706766309BD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8.4</v>
      </c>
      <c r="R2" s="10"/>
      <c r="S2" s="8" t="s">
        <v>42</v>
      </c>
      <c r="T2" s="9">
        <f>MAX($J:$J) * 0.6</f>
        <v>12.6</v>
      </c>
    </row>
    <row r="3" spans="2:20">
      <c r="B3" s="2">
        <v>45383</v>
      </c>
      <c r="C3" s="1" t="s">
        <v>11</v>
      </c>
      <c r="D3" s="1">
        <f t="shared" ref="D3:H18" si="0">COUNTIF($C3, D$2)</f>
        <v>0</v>
      </c>
      <c r="E3" s="1">
        <f t="shared" si="0"/>
        <v>0</v>
      </c>
      <c r="F3" s="1">
        <f t="shared" si="0"/>
        <v>1</v>
      </c>
      <c r="G3" s="1">
        <f t="shared" si="0"/>
        <v>0</v>
      </c>
      <c r="H3" s="1">
        <f t="shared" si="0"/>
        <v>0</v>
      </c>
      <c r="I3" s="1" t="b">
        <f>IF(SUM(D3:F3) = 0, TRUE, FALSE)</f>
        <v>0</v>
      </c>
      <c r="J3" s="7">
        <f>COUNTIF(I3:$I$3, TRUE)</f>
        <v>0</v>
      </c>
      <c r="K3" s="7">
        <f>SUM(G3:G$3)</f>
        <v>0</v>
      </c>
      <c r="L3" s="7">
        <f>SUM(H3:H$3)</f>
        <v>0</v>
      </c>
      <c r="M3" s="3" t="str">
        <f t="shared" ref="M3:M33" si="1">IFERROR(K3/J3, "")</f>
        <v/>
      </c>
    </row>
    <row r="4" spans="2:20">
      <c r="B4" s="2">
        <v>45384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1</v>
      </c>
      <c r="J4" s="7">
        <f>COUNTIF(I$3:$I4, TRUE)</f>
        <v>1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45385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1</v>
      </c>
      <c r="J5" s="7">
        <f>COUNTIF(I$3:$I5, TRUE)</f>
        <v>2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45386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1</v>
      </c>
      <c r="J6" s="7">
        <f>COUNTIF(I$3:$I6, TRUE)</f>
        <v>3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45387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1</v>
      </c>
      <c r="J7" s="7">
        <f>COUNTIF(I$3:$I7, TRUE)</f>
        <v>4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45388</v>
      </c>
      <c r="C8" s="1" t="s">
        <v>9</v>
      </c>
      <c r="D8" s="1">
        <f t="shared" si="0"/>
        <v>1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 t="b">
        <f t="shared" si="2"/>
        <v>0</v>
      </c>
      <c r="J8" s="7">
        <f>COUNTIF(I$3:$I8, TRUE)</f>
        <v>4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45389</v>
      </c>
      <c r="C9" s="1" t="s">
        <v>9</v>
      </c>
      <c r="D9" s="1">
        <f t="shared" si="0"/>
        <v>1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0</v>
      </c>
      <c r="J9" s="7">
        <f>COUNTIF(I$3:$I9, TRUE)</f>
        <v>4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45390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1</v>
      </c>
      <c r="J10" s="7">
        <f>COUNTIF(I$3:$I10, TRUE)</f>
        <v>5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45391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1</v>
      </c>
      <c r="J11" s="7">
        <f>COUNTIF(I$3:$I11, TRUE)</f>
        <v>6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45392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1</v>
      </c>
      <c r="J12" s="7">
        <f>COUNTIF(I$3:$I12, TRUE)</f>
        <v>7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45393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1</v>
      </c>
      <c r="J13" s="7">
        <f>COUNTIF(I$3:$I13, TRUE)</f>
        <v>8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45394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1</v>
      </c>
      <c r="J14" s="7">
        <f>COUNTIF(I$3:$I14, TRUE)</f>
        <v>9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45395</v>
      </c>
      <c r="C15" s="1" t="s">
        <v>9</v>
      </c>
      <c r="D15" s="1">
        <f t="shared" si="0"/>
        <v>1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0</v>
      </c>
      <c r="J15" s="7">
        <f>COUNTIF(I$3:$I15, TRUE)</f>
        <v>9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45396</v>
      </c>
      <c r="C16" s="1" t="s">
        <v>9</v>
      </c>
      <c r="D16" s="1">
        <f t="shared" si="0"/>
        <v>1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0</v>
      </c>
      <c r="J16" s="7">
        <f>COUNTIF(I$3:$I16, TRUE)</f>
        <v>9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45397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1</v>
      </c>
      <c r="J17" s="7">
        <f>COUNTIF(I$3:$I17, TRUE)</f>
        <v>10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45398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si="2"/>
        <v>1</v>
      </c>
      <c r="J18" s="7">
        <f>COUNTIF(I$3:$I18, TRUE)</f>
        <v>11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45399</v>
      </c>
      <c r="D19" s="1">
        <f t="shared" ref="D19:H33" si="3">COUNTIF($C19, D$2)</f>
        <v>0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1</v>
      </c>
      <c r="J19" s="7">
        <f>COUNTIF(I$3:$I19, TRUE)</f>
        <v>12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45400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1</v>
      </c>
      <c r="J20" s="7">
        <f>COUNTIF(I$3:$I20, TRUE)</f>
        <v>13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45401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si="2"/>
        <v>1</v>
      </c>
      <c r="J21" s="7">
        <f>COUNTIF(I$3:$I21, TRUE)</f>
        <v>14</v>
      </c>
      <c r="K21" s="7">
        <f>SUM(G$3:G21)</f>
        <v>0</v>
      </c>
      <c r="L21" s="7">
        <f>SUM(H$3:H21)</f>
        <v>0</v>
      </c>
      <c r="M21" s="3">
        <f t="shared" si="1"/>
        <v>0</v>
      </c>
    </row>
    <row r="22" spans="2:13">
      <c r="B22" s="2">
        <v>45402</v>
      </c>
      <c r="C22" s="1" t="s">
        <v>9</v>
      </c>
      <c r="D22" s="1">
        <f t="shared" si="3"/>
        <v>1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2"/>
        <v>0</v>
      </c>
      <c r="J22" s="7">
        <f>COUNTIF(I$3:$I22, TRUE)</f>
        <v>14</v>
      </c>
      <c r="K22" s="7">
        <f>SUM(G$3:G22)</f>
        <v>0</v>
      </c>
      <c r="L22" s="7">
        <f>SUM(H$3:H22)</f>
        <v>0</v>
      </c>
      <c r="M22" s="3">
        <f t="shared" si="1"/>
        <v>0</v>
      </c>
    </row>
    <row r="23" spans="2:13">
      <c r="B23" s="2">
        <v>45403</v>
      </c>
      <c r="C23" s="1" t="s">
        <v>9</v>
      </c>
      <c r="D23" s="1">
        <f t="shared" si="3"/>
        <v>1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 t="b">
        <f t="shared" si="2"/>
        <v>0</v>
      </c>
      <c r="J23" s="7">
        <f>COUNTIF(I$3:$I23, TRUE)</f>
        <v>14</v>
      </c>
      <c r="K23" s="7">
        <f>SUM(G$3:G23)</f>
        <v>0</v>
      </c>
      <c r="L23" s="7">
        <f>SUM(H$3:H23)</f>
        <v>0</v>
      </c>
      <c r="M23" s="3">
        <f t="shared" si="1"/>
        <v>0</v>
      </c>
    </row>
    <row r="24" spans="2:13">
      <c r="B24" s="2">
        <v>45404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 t="b">
        <f t="shared" si="2"/>
        <v>1</v>
      </c>
      <c r="J24" s="7">
        <f>COUNTIF(I$3:$I24, TRUE)</f>
        <v>15</v>
      </c>
      <c r="K24" s="7">
        <f>SUM(G$3:G24)</f>
        <v>0</v>
      </c>
      <c r="L24" s="7">
        <f>SUM(H$3:H24)</f>
        <v>0</v>
      </c>
      <c r="M24" s="3">
        <f t="shared" si="1"/>
        <v>0</v>
      </c>
    </row>
    <row r="25" spans="2:13">
      <c r="B25" s="2">
        <v>45405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 t="b">
        <f t="shared" si="2"/>
        <v>1</v>
      </c>
      <c r="J25" s="7">
        <f>COUNTIF(I$3:$I25, TRUE)</f>
        <v>16</v>
      </c>
      <c r="K25" s="7">
        <f>SUM(G$3:G25)</f>
        <v>0</v>
      </c>
      <c r="L25" s="7">
        <f>SUM(H$3:H25)</f>
        <v>0</v>
      </c>
      <c r="M25" s="3">
        <f t="shared" si="1"/>
        <v>0</v>
      </c>
    </row>
    <row r="26" spans="2:13">
      <c r="B26" s="2">
        <v>45406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 t="b">
        <f t="shared" si="2"/>
        <v>1</v>
      </c>
      <c r="J26" s="7">
        <f>COUNTIF(I$3:$I26, TRUE)</f>
        <v>17</v>
      </c>
      <c r="K26" s="7">
        <f>SUM(G$3:G26)</f>
        <v>0</v>
      </c>
      <c r="L26" s="7">
        <f>SUM(H$3:H26)</f>
        <v>0</v>
      </c>
      <c r="M26" s="3">
        <f t="shared" si="1"/>
        <v>0</v>
      </c>
    </row>
    <row r="27" spans="2:13">
      <c r="B27" s="2">
        <v>45407</v>
      </c>
      <c r="D27" s="1">
        <f t="shared" si="3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 t="b">
        <f t="shared" si="2"/>
        <v>1</v>
      </c>
      <c r="J27" s="7">
        <f>COUNTIF(I$3:$I27, TRUE)</f>
        <v>18</v>
      </c>
      <c r="K27" s="7">
        <f>SUM(G$3:G27)</f>
        <v>0</v>
      </c>
      <c r="L27" s="7">
        <f>SUM(H$3:H27)</f>
        <v>0</v>
      </c>
      <c r="M27" s="3">
        <f t="shared" si="1"/>
        <v>0</v>
      </c>
    </row>
    <row r="28" spans="2:13">
      <c r="B28" s="2">
        <v>45408</v>
      </c>
      <c r="D28" s="1">
        <f t="shared" si="3"/>
        <v>0</v>
      </c>
      <c r="E28" s="1">
        <f t="shared" si="3"/>
        <v>0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 t="b">
        <f t="shared" si="2"/>
        <v>1</v>
      </c>
      <c r="J28" s="7">
        <f>COUNTIF(I$3:$I28, TRUE)</f>
        <v>19</v>
      </c>
      <c r="K28" s="7">
        <f>SUM(G$3:G28)</f>
        <v>0</v>
      </c>
      <c r="L28" s="7">
        <f>SUM(H$3:H28)</f>
        <v>0</v>
      </c>
      <c r="M28" s="3">
        <f t="shared" si="1"/>
        <v>0</v>
      </c>
    </row>
    <row r="29" spans="2:13">
      <c r="B29" s="2">
        <v>45409</v>
      </c>
      <c r="C29" s="1" t="s">
        <v>9</v>
      </c>
      <c r="D29" s="1">
        <f t="shared" si="3"/>
        <v>1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 t="b">
        <f t="shared" si="2"/>
        <v>0</v>
      </c>
      <c r="J29" s="7">
        <f>COUNTIF(I$3:$I29, TRUE)</f>
        <v>19</v>
      </c>
      <c r="K29" s="7">
        <f>SUM(G$3:G29)</f>
        <v>0</v>
      </c>
      <c r="L29" s="7">
        <f>SUM(H$3:H29)</f>
        <v>0</v>
      </c>
      <c r="M29" s="3">
        <f t="shared" si="1"/>
        <v>0</v>
      </c>
    </row>
    <row r="30" spans="2:13">
      <c r="B30" s="2">
        <v>45410</v>
      </c>
      <c r="C30" s="1" t="s">
        <v>9</v>
      </c>
      <c r="D30" s="1">
        <f t="shared" si="3"/>
        <v>1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 t="b">
        <f t="shared" si="2"/>
        <v>0</v>
      </c>
      <c r="J30" s="7">
        <f>COUNTIF(I$3:$I30, TRUE)</f>
        <v>19</v>
      </c>
      <c r="K30" s="7">
        <f>SUM(G$3:G30)</f>
        <v>0</v>
      </c>
      <c r="L30" s="7">
        <f>SUM(H$3:H30)</f>
        <v>0</v>
      </c>
      <c r="M30" s="3">
        <f t="shared" si="1"/>
        <v>0</v>
      </c>
    </row>
    <row r="31" spans="2:13">
      <c r="B31" s="2">
        <v>45411</v>
      </c>
      <c r="D31" s="1">
        <f t="shared" si="3"/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 t="b">
        <f t="shared" si="2"/>
        <v>1</v>
      </c>
      <c r="J31" s="7">
        <f>COUNTIF(I$3:$I31, TRUE)</f>
        <v>20</v>
      </c>
      <c r="K31" s="7">
        <f>SUM(G$3:G31)</f>
        <v>0</v>
      </c>
      <c r="L31" s="7">
        <f>SUM(H$3:H31)</f>
        <v>0</v>
      </c>
      <c r="M31" s="3">
        <f t="shared" si="1"/>
        <v>0</v>
      </c>
    </row>
    <row r="32" spans="2:13">
      <c r="B32" s="2">
        <v>45412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 t="b">
        <f t="shared" si="2"/>
        <v>1</v>
      </c>
      <c r="J32" s="7">
        <f>COUNTIF(I$3:$I32, TRUE)</f>
        <v>21</v>
      </c>
      <c r="K32" s="7">
        <f>SUM(G$3:G32)</f>
        <v>0</v>
      </c>
      <c r="L32" s="7">
        <f>SUM(H$3:H32)</f>
        <v>0</v>
      </c>
      <c r="M32" s="3">
        <f t="shared" si="1"/>
        <v>0</v>
      </c>
    </row>
    <row r="33" spans="2:13">
      <c r="B33" s="2"/>
      <c r="M33" s="3"/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35" priority="5" operator="equal">
      <formula>0</formula>
    </cfRule>
  </conditionalFormatting>
  <conditionalFormatting sqref="B2:I33">
    <cfRule type="cellIs" dxfId="34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33" priority="2" operator="greaterThan">
      <formula>TODAY()</formula>
    </cfRule>
  </conditionalFormatting>
  <conditionalFormatting sqref="C3:C33">
    <cfRule type="containsText" dxfId="32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A03C-EDBA-46F8-84BA-267455F36651}">
  <dimension ref="B1:T40"/>
  <sheetViews>
    <sheetView workbookViewId="0"/>
  </sheetViews>
  <sheetFormatPr defaultColWidth="0" defaultRowHeight="14.45" customHeight="1" zeroHeight="1"/>
  <cols>
    <col min="1" max="1" width="8.85546875" style="1" customWidth="1"/>
    <col min="2" max="2" width="14.140625" style="1" customWidth="1"/>
    <col min="3" max="3" width="22.5703125" style="1" customWidth="1"/>
    <col min="4" max="8" width="6.7109375" style="1" customWidth="1"/>
    <col min="9" max="9" width="11.28515625" style="1" hidden="1" customWidth="1"/>
    <col min="10" max="12" width="8.85546875" style="7" customWidth="1"/>
    <col min="13" max="13" width="22.28515625" style="1" customWidth="1"/>
    <col min="14" max="15" width="8.85546875" style="1" customWidth="1"/>
    <col min="16" max="16" width="13.85546875" style="1" customWidth="1"/>
    <col min="17" max="17" width="6.140625" style="1" customWidth="1"/>
    <col min="18" max="18" width="8.85546875" customWidth="1"/>
    <col min="19" max="19" width="13.85546875" customWidth="1"/>
    <col min="20" max="20" width="6.140625" style="1" customWidth="1"/>
    <col min="21" max="21" width="8.85546875" style="1" customWidth="1"/>
    <col min="22" max="16384" width="0" style="1" hidden="1"/>
  </cols>
  <sheetData>
    <row r="1" spans="2:20"/>
    <row r="2" spans="2:20" ht="123.6" customHeight="1">
      <c r="B2" s="4" t="s">
        <v>35</v>
      </c>
      <c r="C2" s="4" t="s">
        <v>36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4" t="s">
        <v>37</v>
      </c>
      <c r="J2" s="6" t="s">
        <v>38</v>
      </c>
      <c r="K2" s="6" t="s">
        <v>39</v>
      </c>
      <c r="L2" s="6" t="s">
        <v>40</v>
      </c>
      <c r="M2" s="4" t="s">
        <v>17</v>
      </c>
      <c r="P2" s="8" t="s">
        <v>41</v>
      </c>
      <c r="Q2" s="9">
        <f>MAX($J:$J) * 0.4</f>
        <v>8</v>
      </c>
      <c r="R2" s="10"/>
      <c r="S2" s="8" t="s">
        <v>42</v>
      </c>
      <c r="T2" s="9">
        <f>MAX($J:$J) * 0.6</f>
        <v>12</v>
      </c>
    </row>
    <row r="3" spans="2:20">
      <c r="B3" s="2">
        <v>45413</v>
      </c>
      <c r="D3" s="1">
        <f t="shared" ref="D3:H18" si="0">COUNTIF($C3, D$2)</f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 t="b">
        <f>IF(SUM(D3:F3) = 0, TRUE, FALSE)</f>
        <v>1</v>
      </c>
      <c r="J3" s="7">
        <f>COUNTIF(I3:$I$3, TRUE)</f>
        <v>1</v>
      </c>
      <c r="K3" s="7">
        <f>SUM(G3:G$3)</f>
        <v>0</v>
      </c>
      <c r="L3" s="7">
        <f>SUM(H3:H$3)</f>
        <v>0</v>
      </c>
      <c r="M3" s="3">
        <f t="shared" ref="M3:M33" si="1">IFERROR(K3/J3, "")</f>
        <v>0</v>
      </c>
    </row>
    <row r="4" spans="2:20">
      <c r="B4" s="2">
        <v>45414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 t="b">
        <f t="shared" ref="I4:I33" si="2">IF(SUM(D4:F4) = 0, TRUE, FALSE)</f>
        <v>1</v>
      </c>
      <c r="J4" s="7">
        <f>COUNTIF(I$3:$I4, TRUE)</f>
        <v>2</v>
      </c>
      <c r="K4" s="7">
        <f>SUM(G$3:G4)</f>
        <v>0</v>
      </c>
      <c r="L4" s="7">
        <f>SUM(H$3:H4)</f>
        <v>0</v>
      </c>
      <c r="M4" s="3">
        <f t="shared" si="1"/>
        <v>0</v>
      </c>
    </row>
    <row r="5" spans="2:20">
      <c r="B5" s="2">
        <v>45415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 t="b">
        <f t="shared" si="2"/>
        <v>1</v>
      </c>
      <c r="J5" s="7">
        <f>COUNTIF(I$3:$I5, TRUE)</f>
        <v>3</v>
      </c>
      <c r="K5" s="7">
        <f>SUM(G$3:G5)</f>
        <v>0</v>
      </c>
      <c r="L5" s="7">
        <f>SUM(H$3:H5)</f>
        <v>0</v>
      </c>
      <c r="M5" s="3">
        <f t="shared" si="1"/>
        <v>0</v>
      </c>
    </row>
    <row r="6" spans="2:20">
      <c r="B6" s="2">
        <v>45416</v>
      </c>
      <c r="C6" s="1" t="s">
        <v>9</v>
      </c>
      <c r="D6" s="1">
        <f t="shared" si="0"/>
        <v>1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 t="b">
        <f t="shared" si="2"/>
        <v>0</v>
      </c>
      <c r="J6" s="7">
        <f>COUNTIF(I$3:$I6, TRUE)</f>
        <v>3</v>
      </c>
      <c r="K6" s="7">
        <f>SUM(G$3:G6)</f>
        <v>0</v>
      </c>
      <c r="L6" s="7">
        <f>SUM(H$3:H6)</f>
        <v>0</v>
      </c>
      <c r="M6" s="3">
        <f t="shared" si="1"/>
        <v>0</v>
      </c>
    </row>
    <row r="7" spans="2:20">
      <c r="B7" s="2">
        <v>45417</v>
      </c>
      <c r="C7" s="1" t="s">
        <v>9</v>
      </c>
      <c r="D7" s="1">
        <f t="shared" si="0"/>
        <v>1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 t="b">
        <f t="shared" si="2"/>
        <v>0</v>
      </c>
      <c r="J7" s="7">
        <f>COUNTIF(I$3:$I7, TRUE)</f>
        <v>3</v>
      </c>
      <c r="K7" s="7">
        <f>SUM(G$3:G7)</f>
        <v>0</v>
      </c>
      <c r="L7" s="7">
        <f>SUM(H$3:H7)</f>
        <v>0</v>
      </c>
      <c r="M7" s="3">
        <f t="shared" si="1"/>
        <v>0</v>
      </c>
    </row>
    <row r="8" spans="2:20">
      <c r="B8" s="2">
        <v>45418</v>
      </c>
      <c r="C8" s="1" t="s">
        <v>11</v>
      </c>
      <c r="D8" s="1">
        <f t="shared" si="0"/>
        <v>0</v>
      </c>
      <c r="E8" s="1">
        <f t="shared" si="0"/>
        <v>0</v>
      </c>
      <c r="F8" s="1">
        <f t="shared" si="0"/>
        <v>1</v>
      </c>
      <c r="G8" s="1">
        <f t="shared" si="0"/>
        <v>0</v>
      </c>
      <c r="H8" s="1">
        <f t="shared" si="0"/>
        <v>0</v>
      </c>
      <c r="I8" s="1" t="b">
        <f t="shared" si="2"/>
        <v>0</v>
      </c>
      <c r="J8" s="7">
        <f>COUNTIF(I$3:$I8, TRUE)</f>
        <v>3</v>
      </c>
      <c r="K8" s="7">
        <f>SUM(G$3:G8)</f>
        <v>0</v>
      </c>
      <c r="L8" s="7">
        <f>SUM(H$3:H8)</f>
        <v>0</v>
      </c>
      <c r="M8" s="3">
        <f t="shared" si="1"/>
        <v>0</v>
      </c>
    </row>
    <row r="9" spans="2:20">
      <c r="B9" s="2">
        <v>45419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 t="b">
        <f t="shared" si="2"/>
        <v>1</v>
      </c>
      <c r="J9" s="7">
        <f>COUNTIF(I$3:$I9, TRUE)</f>
        <v>4</v>
      </c>
      <c r="K9" s="7">
        <f>SUM(G$3:G9)</f>
        <v>0</v>
      </c>
      <c r="L9" s="7">
        <f>SUM(H$3:H9)</f>
        <v>0</v>
      </c>
      <c r="M9" s="3">
        <f t="shared" si="1"/>
        <v>0</v>
      </c>
    </row>
    <row r="10" spans="2:20">
      <c r="B10" s="2">
        <v>45420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 t="b">
        <f t="shared" si="2"/>
        <v>1</v>
      </c>
      <c r="J10" s="7">
        <f>COUNTIF(I$3:$I10, TRUE)</f>
        <v>5</v>
      </c>
      <c r="K10" s="7">
        <f>SUM(G$3:G10)</f>
        <v>0</v>
      </c>
      <c r="L10" s="7">
        <f>SUM(H$3:H10)</f>
        <v>0</v>
      </c>
      <c r="M10" s="3">
        <f t="shared" si="1"/>
        <v>0</v>
      </c>
    </row>
    <row r="11" spans="2:20">
      <c r="B11" s="2">
        <v>45421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 t="b">
        <f t="shared" si="2"/>
        <v>1</v>
      </c>
      <c r="J11" s="7">
        <f>COUNTIF(I$3:$I11, TRUE)</f>
        <v>6</v>
      </c>
      <c r="K11" s="7">
        <f>SUM(G$3:G11)</f>
        <v>0</v>
      </c>
      <c r="L11" s="7">
        <f>SUM(H$3:H11)</f>
        <v>0</v>
      </c>
      <c r="M11" s="3">
        <f t="shared" si="1"/>
        <v>0</v>
      </c>
    </row>
    <row r="12" spans="2:20">
      <c r="B12" s="2">
        <v>45422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 t="b">
        <f t="shared" si="2"/>
        <v>1</v>
      </c>
      <c r="J12" s="7">
        <f>COUNTIF(I$3:$I12, TRUE)</f>
        <v>7</v>
      </c>
      <c r="K12" s="7">
        <f>SUM(G$3:G12)</f>
        <v>0</v>
      </c>
      <c r="L12" s="7">
        <f>SUM(H$3:H12)</f>
        <v>0</v>
      </c>
      <c r="M12" s="3">
        <f t="shared" si="1"/>
        <v>0</v>
      </c>
    </row>
    <row r="13" spans="2:20">
      <c r="B13" s="2">
        <v>45423</v>
      </c>
      <c r="C13" s="1" t="s">
        <v>9</v>
      </c>
      <c r="D13" s="1">
        <f t="shared" si="0"/>
        <v>1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 t="b">
        <f t="shared" si="2"/>
        <v>0</v>
      </c>
      <c r="J13" s="7">
        <f>COUNTIF(I$3:$I13, TRUE)</f>
        <v>7</v>
      </c>
      <c r="K13" s="7">
        <f>SUM(G$3:G13)</f>
        <v>0</v>
      </c>
      <c r="L13" s="7">
        <f>SUM(H$3:H13)</f>
        <v>0</v>
      </c>
      <c r="M13" s="3">
        <f t="shared" si="1"/>
        <v>0</v>
      </c>
    </row>
    <row r="14" spans="2:20">
      <c r="B14" s="2">
        <v>45424</v>
      </c>
      <c r="C14" s="1" t="s">
        <v>9</v>
      </c>
      <c r="D14" s="1">
        <f t="shared" si="0"/>
        <v>1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 t="b">
        <f t="shared" si="2"/>
        <v>0</v>
      </c>
      <c r="J14" s="7">
        <f>COUNTIF(I$3:$I14, TRUE)</f>
        <v>7</v>
      </c>
      <c r="K14" s="7">
        <f>SUM(G$3:G14)</f>
        <v>0</v>
      </c>
      <c r="L14" s="7">
        <f>SUM(H$3:H14)</f>
        <v>0</v>
      </c>
      <c r="M14" s="3">
        <f t="shared" si="1"/>
        <v>0</v>
      </c>
    </row>
    <row r="15" spans="2:20">
      <c r="B15" s="2">
        <v>45425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 t="b">
        <f t="shared" si="2"/>
        <v>1</v>
      </c>
      <c r="J15" s="7">
        <f>COUNTIF(I$3:$I15, TRUE)</f>
        <v>8</v>
      </c>
      <c r="K15" s="7">
        <f>SUM(G$3:G15)</f>
        <v>0</v>
      </c>
      <c r="L15" s="7">
        <f>SUM(H$3:H15)</f>
        <v>0</v>
      </c>
      <c r="M15" s="3">
        <f t="shared" si="1"/>
        <v>0</v>
      </c>
    </row>
    <row r="16" spans="2:20">
      <c r="B16" s="2">
        <v>45426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 t="b">
        <f t="shared" si="2"/>
        <v>1</v>
      </c>
      <c r="J16" s="7">
        <f>COUNTIF(I$3:$I16, TRUE)</f>
        <v>9</v>
      </c>
      <c r="K16" s="7">
        <f>SUM(G$3:G16)</f>
        <v>0</v>
      </c>
      <c r="L16" s="7">
        <f>SUM(H$3:H16)</f>
        <v>0</v>
      </c>
      <c r="M16" s="3">
        <f t="shared" si="1"/>
        <v>0</v>
      </c>
    </row>
    <row r="17" spans="2:13">
      <c r="B17" s="2">
        <v>45427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 t="b">
        <f t="shared" si="2"/>
        <v>1</v>
      </c>
      <c r="J17" s="7">
        <f>COUNTIF(I$3:$I17, TRUE)</f>
        <v>10</v>
      </c>
      <c r="K17" s="7">
        <f>SUM(G$3:G17)</f>
        <v>0</v>
      </c>
      <c r="L17" s="7">
        <f>SUM(H$3:H17)</f>
        <v>0</v>
      </c>
      <c r="M17" s="3">
        <f t="shared" si="1"/>
        <v>0</v>
      </c>
    </row>
    <row r="18" spans="2:13">
      <c r="B18" s="2">
        <v>45428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 t="b">
        <f t="shared" si="2"/>
        <v>1</v>
      </c>
      <c r="J18" s="7">
        <f>COUNTIF(I$3:$I18, TRUE)</f>
        <v>11</v>
      </c>
      <c r="K18" s="7">
        <f>SUM(G$3:G18)</f>
        <v>0</v>
      </c>
      <c r="L18" s="7">
        <f>SUM(H$3:H18)</f>
        <v>0</v>
      </c>
      <c r="M18" s="3">
        <f t="shared" si="1"/>
        <v>0</v>
      </c>
    </row>
    <row r="19" spans="2:13">
      <c r="B19" s="2">
        <v>45429</v>
      </c>
      <c r="D19" s="1">
        <f t="shared" ref="D19:H33" si="3">COUNTIF($C19, D$2)</f>
        <v>0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 t="b">
        <f t="shared" si="2"/>
        <v>1</v>
      </c>
      <c r="J19" s="7">
        <f>COUNTIF(I$3:$I19, TRUE)</f>
        <v>12</v>
      </c>
      <c r="K19" s="7">
        <f>SUM(G$3:G19)</f>
        <v>0</v>
      </c>
      <c r="L19" s="7">
        <f>SUM(H$3:H19)</f>
        <v>0</v>
      </c>
      <c r="M19" s="3">
        <f t="shared" si="1"/>
        <v>0</v>
      </c>
    </row>
    <row r="20" spans="2:13">
      <c r="B20" s="2">
        <v>45430</v>
      </c>
      <c r="C20" s="1" t="s">
        <v>9</v>
      </c>
      <c r="D20" s="1">
        <f t="shared" si="3"/>
        <v>1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 t="b">
        <f t="shared" si="2"/>
        <v>0</v>
      </c>
      <c r="J20" s="7">
        <f>COUNTIF(I$3:$I20, TRUE)</f>
        <v>12</v>
      </c>
      <c r="K20" s="7">
        <f>SUM(G$3:G20)</f>
        <v>0</v>
      </c>
      <c r="L20" s="7">
        <f>SUM(H$3:H20)</f>
        <v>0</v>
      </c>
      <c r="M20" s="3">
        <f t="shared" si="1"/>
        <v>0</v>
      </c>
    </row>
    <row r="21" spans="2:13">
      <c r="B21" s="2">
        <v>45431</v>
      </c>
      <c r="C21" s="1" t="s">
        <v>9</v>
      </c>
      <c r="D21" s="1">
        <f t="shared" si="3"/>
        <v>1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 t="b">
        <f t="shared" si="2"/>
        <v>0</v>
      </c>
      <c r="J21" s="7">
        <f>COUNTIF(I$3:$I21, TRUE)</f>
        <v>12</v>
      </c>
      <c r="K21" s="7">
        <f>SUM(G$3:G21)</f>
        <v>0</v>
      </c>
      <c r="L21" s="7">
        <f>SUM(H$3:H21)</f>
        <v>0</v>
      </c>
      <c r="M21" s="3">
        <f t="shared" si="1"/>
        <v>0</v>
      </c>
    </row>
    <row r="22" spans="2:13">
      <c r="B22" s="2">
        <v>45432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 t="b">
        <f t="shared" si="2"/>
        <v>1</v>
      </c>
      <c r="J22" s="7">
        <f>COUNTIF(I$3:$I22, TRUE)</f>
        <v>13</v>
      </c>
      <c r="K22" s="7">
        <f>SUM(G$3:G22)</f>
        <v>0</v>
      </c>
      <c r="L22" s="7">
        <f>SUM(H$3:H22)</f>
        <v>0</v>
      </c>
      <c r="M22" s="3">
        <f t="shared" si="1"/>
        <v>0</v>
      </c>
    </row>
    <row r="23" spans="2:13">
      <c r="B23" s="2">
        <v>45433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 t="b">
        <f t="shared" si="2"/>
        <v>1</v>
      </c>
      <c r="J23" s="7">
        <f>COUNTIF(I$3:$I23, TRUE)</f>
        <v>14</v>
      </c>
      <c r="K23" s="7">
        <f>SUM(G$3:G23)</f>
        <v>0</v>
      </c>
      <c r="L23" s="7">
        <f>SUM(H$3:H23)</f>
        <v>0</v>
      </c>
      <c r="M23" s="3">
        <f t="shared" si="1"/>
        <v>0</v>
      </c>
    </row>
    <row r="24" spans="2:13">
      <c r="B24" s="2">
        <v>45434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 t="b">
        <f t="shared" si="2"/>
        <v>1</v>
      </c>
      <c r="J24" s="7">
        <f>COUNTIF(I$3:$I24, TRUE)</f>
        <v>15</v>
      </c>
      <c r="K24" s="7">
        <f>SUM(G$3:G24)</f>
        <v>0</v>
      </c>
      <c r="L24" s="7">
        <f>SUM(H$3:H24)</f>
        <v>0</v>
      </c>
      <c r="M24" s="3">
        <f t="shared" si="1"/>
        <v>0</v>
      </c>
    </row>
    <row r="25" spans="2:13">
      <c r="B25" s="2">
        <v>45435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 t="b">
        <f t="shared" si="2"/>
        <v>1</v>
      </c>
      <c r="J25" s="7">
        <f>COUNTIF(I$3:$I25, TRUE)</f>
        <v>16</v>
      </c>
      <c r="K25" s="7">
        <f>SUM(G$3:G25)</f>
        <v>0</v>
      </c>
      <c r="L25" s="7">
        <f>SUM(H$3:H25)</f>
        <v>0</v>
      </c>
      <c r="M25" s="3">
        <f t="shared" si="1"/>
        <v>0</v>
      </c>
    </row>
    <row r="26" spans="2:13">
      <c r="B26" s="2">
        <v>45436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 t="b">
        <f t="shared" si="2"/>
        <v>1</v>
      </c>
      <c r="J26" s="7">
        <f>COUNTIF(I$3:$I26, TRUE)</f>
        <v>17</v>
      </c>
      <c r="K26" s="7">
        <f>SUM(G$3:G26)</f>
        <v>0</v>
      </c>
      <c r="L26" s="7">
        <f>SUM(H$3:H26)</f>
        <v>0</v>
      </c>
      <c r="M26" s="3">
        <f t="shared" si="1"/>
        <v>0</v>
      </c>
    </row>
    <row r="27" spans="2:13">
      <c r="B27" s="2">
        <v>45437</v>
      </c>
      <c r="C27" s="1" t="s">
        <v>9</v>
      </c>
      <c r="D27" s="1">
        <f t="shared" si="3"/>
        <v>1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 t="b">
        <f t="shared" si="2"/>
        <v>0</v>
      </c>
      <c r="J27" s="7">
        <f>COUNTIF(I$3:$I27, TRUE)</f>
        <v>17</v>
      </c>
      <c r="K27" s="7">
        <f>SUM(G$3:G27)</f>
        <v>0</v>
      </c>
      <c r="L27" s="7">
        <f>SUM(H$3:H27)</f>
        <v>0</v>
      </c>
      <c r="M27" s="3">
        <f t="shared" si="1"/>
        <v>0</v>
      </c>
    </row>
    <row r="28" spans="2:13">
      <c r="B28" s="2">
        <v>45438</v>
      </c>
      <c r="C28" s="1" t="s">
        <v>9</v>
      </c>
      <c r="D28" s="1">
        <f t="shared" si="3"/>
        <v>1</v>
      </c>
      <c r="E28" s="1">
        <f t="shared" si="3"/>
        <v>0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 t="b">
        <f t="shared" si="2"/>
        <v>0</v>
      </c>
      <c r="J28" s="7">
        <f>COUNTIF(I$3:$I28, TRUE)</f>
        <v>17</v>
      </c>
      <c r="K28" s="7">
        <f>SUM(G$3:G28)</f>
        <v>0</v>
      </c>
      <c r="L28" s="7">
        <f>SUM(H$3:H28)</f>
        <v>0</v>
      </c>
      <c r="M28" s="3">
        <f t="shared" si="1"/>
        <v>0</v>
      </c>
    </row>
    <row r="29" spans="2:13">
      <c r="B29" s="2">
        <v>45439</v>
      </c>
      <c r="C29" s="1" t="s">
        <v>11</v>
      </c>
      <c r="D29" s="1">
        <f t="shared" si="3"/>
        <v>0</v>
      </c>
      <c r="E29" s="1">
        <f t="shared" si="3"/>
        <v>0</v>
      </c>
      <c r="F29" s="1">
        <f t="shared" si="3"/>
        <v>1</v>
      </c>
      <c r="G29" s="1">
        <f t="shared" si="3"/>
        <v>0</v>
      </c>
      <c r="H29" s="1">
        <f t="shared" si="3"/>
        <v>0</v>
      </c>
      <c r="I29" s="1" t="b">
        <f t="shared" si="2"/>
        <v>0</v>
      </c>
      <c r="J29" s="7">
        <f>COUNTIF(I$3:$I29, TRUE)</f>
        <v>17</v>
      </c>
      <c r="K29" s="7">
        <f>SUM(G$3:G29)</f>
        <v>0</v>
      </c>
      <c r="L29" s="7">
        <f>SUM(H$3:H29)</f>
        <v>0</v>
      </c>
      <c r="M29" s="3">
        <f t="shared" si="1"/>
        <v>0</v>
      </c>
    </row>
    <row r="30" spans="2:13">
      <c r="B30" s="2">
        <v>45440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 t="b">
        <f t="shared" si="2"/>
        <v>1</v>
      </c>
      <c r="J30" s="7">
        <f>COUNTIF(I$3:$I30, TRUE)</f>
        <v>18</v>
      </c>
      <c r="K30" s="7">
        <f>SUM(G$3:G30)</f>
        <v>0</v>
      </c>
      <c r="L30" s="7">
        <f>SUM(H$3:H30)</f>
        <v>0</v>
      </c>
      <c r="M30" s="3">
        <f t="shared" si="1"/>
        <v>0</v>
      </c>
    </row>
    <row r="31" spans="2:13">
      <c r="B31" s="2">
        <v>45441</v>
      </c>
      <c r="D31" s="1">
        <f t="shared" si="3"/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 t="b">
        <f t="shared" si="2"/>
        <v>1</v>
      </c>
      <c r="J31" s="7">
        <f>COUNTIF(I$3:$I31, TRUE)</f>
        <v>19</v>
      </c>
      <c r="K31" s="7">
        <f>SUM(G$3:G31)</f>
        <v>0</v>
      </c>
      <c r="L31" s="7">
        <f>SUM(H$3:H31)</f>
        <v>0</v>
      </c>
      <c r="M31" s="3">
        <f t="shared" si="1"/>
        <v>0</v>
      </c>
    </row>
    <row r="32" spans="2:13">
      <c r="B32" s="2">
        <v>45442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 t="b">
        <f t="shared" si="2"/>
        <v>1</v>
      </c>
      <c r="J32" s="7">
        <f>COUNTIF(I$3:$I32, TRUE)</f>
        <v>20</v>
      </c>
      <c r="K32" s="7">
        <f>SUM(G$3:G32)</f>
        <v>0</v>
      </c>
      <c r="L32" s="7">
        <f>SUM(H$3:H32)</f>
        <v>0</v>
      </c>
      <c r="M32" s="3">
        <f t="shared" si="1"/>
        <v>0</v>
      </c>
    </row>
    <row r="33" spans="2:13">
      <c r="B33" s="2">
        <v>45443</v>
      </c>
      <c r="M33" s="3"/>
    </row>
    <row r="34" spans="2:13"/>
    <row r="35" spans="2:13"/>
    <row r="36" spans="2:13"/>
    <row r="37" spans="2:13"/>
    <row r="38" spans="2:13"/>
    <row r="39" spans="2:13"/>
    <row r="40" spans="2:13"/>
  </sheetData>
  <conditionalFormatting sqref="B2:L33">
    <cfRule type="cellIs" dxfId="31" priority="5" operator="equal">
      <formula>0</formula>
    </cfRule>
  </conditionalFormatting>
  <conditionalFormatting sqref="B2:I33">
    <cfRule type="cellIs" dxfId="30" priority="4" operator="equal">
      <formula>1</formula>
    </cfRule>
  </conditionalFormatting>
  <conditionalFormatting sqref="M3:M33">
    <cfRule type="colorScale" priority="3">
      <colorScale>
        <cfvo type="num" val="0.35"/>
        <cfvo type="num" val="0.4"/>
        <cfvo type="num" val="0.5"/>
        <color rgb="FFF8696B"/>
        <color rgb="FFFFEB84"/>
        <color rgb="FF63BE7B"/>
      </colorScale>
    </cfRule>
  </conditionalFormatting>
  <conditionalFormatting sqref="B3:B33">
    <cfRule type="cellIs" dxfId="29" priority="2" operator="greaterThan">
      <formula>TODAY()</formula>
    </cfRule>
  </conditionalFormatting>
  <conditionalFormatting sqref="C3:C33">
    <cfRule type="containsText" dxfId="28" priority="1" operator="containsText" text="N/A">
      <formula>NOT(ISERROR(SEARCH("N/A",C3)))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HOWELL, Roger</dc:creator>
  <cp:keywords/>
  <dc:description/>
  <cp:lastModifiedBy>HOWELL, Roger</cp:lastModifiedBy>
  <cp:revision/>
  <dcterms:created xsi:type="dcterms:W3CDTF">2023-10-23T11:56:23Z</dcterms:created>
  <dcterms:modified xsi:type="dcterms:W3CDTF">2023-11-23T10:02:28Z</dcterms:modified>
  <cp:category/>
  <cp:contentStatus/>
</cp:coreProperties>
</file>