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geralbarran/Desktop/HOMEWORK 1_RJA/"/>
    </mc:Choice>
  </mc:AlternateContent>
  <xr:revisionPtr revIDLastSave="0" documentId="13_ncr:1_{401C1598-C061-7D42-B485-40302B9115F6}" xr6:coauthVersionLast="44" xr6:coauthVersionMax="44" xr10:uidLastSave="{00000000-0000-0000-0000-000000000000}"/>
  <bookViews>
    <workbookView xWindow="11880" yWindow="1320" windowWidth="26680" windowHeight="16420" activeTab="5" xr2:uid="{00000000-000D-0000-FFFF-FFFF00000000}"/>
  </bookViews>
  <sheets>
    <sheet name="Sheet3" sheetId="10" r:id="rId1"/>
    <sheet name="Starter Book Data Set" sheetId="1" r:id="rId2"/>
    <sheet name="Category and State" sheetId="5" r:id="rId3"/>
    <sheet name="Sub-Category and State" sheetId="6" r:id="rId4"/>
    <sheet name="Category and Years" sheetId="7" r:id="rId5"/>
    <sheet name="Bonus" sheetId="8" r:id="rId6"/>
  </sheets>
  <definedNames>
    <definedName name="_xlnm._FilterDatabase" localSheetId="1" hidden="1">'Starter Book Data Set'!$A$1:$T$4115</definedName>
  </definedNames>
  <calcPr calcId="19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<sst xmlns="http://schemas.openxmlformats.org/spreadsheetml/2006/main" count="33055" uniqueCount="8403">
  <si>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</si>
  <si>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</si>
  <si>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</si>
  <si>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</si>
  <si>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</si>
  <si>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</si>
  <si>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</si>
  <si>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</si>
  <si>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</si>
  <si>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</si>
  <si>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</si>
  <si>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</si>
  <si>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</si>
  <si>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</si>
  <si>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</si>
  <si>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</si>
  <si>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</si>
  <si>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</si>
  <si>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</si>
  <si>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</si>
  <si>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</si>
  <si>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</si>
  <si>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</si>
  <si>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</si>
  <si>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</si>
  <si>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</si>
  <si>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</si>
  <si>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</si>
  <si>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</si>
  <si>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</si>
  <si>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</si>
  <si>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</si>
  <si>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</si>
  <si>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</si>
  <si>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</si>
  <si>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</si>
  <si>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</si>
  <si>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</si>
  <si>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</si>
  <si>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</si>
  <si>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</si>
  <si>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</si>
  <si>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</si>
  <si>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</si>
  <si>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</si>
  <si>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</si>
  <si>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</si>
  <si>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</si>
  <si>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</si>
  <si>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</si>
  <si>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</si>
  <si>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</si>
  <si>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</si>
  <si>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</si>
  <si>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</si>
  <si>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</si>
  <si>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</si>
  <si>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</si>
  <si>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</si>
  <si>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</si>
  <si>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</si>
  <si>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</si>
  <si>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</si>
  <si>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</si>
  <si>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</si>
  <si>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</si>
  <si>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</si>
  <si>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</si>
  <si>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</si>
  <si>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</si>
  <si>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</si>
  <si>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</si>
  <si>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</si>
  <si>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</si>
  <si>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</si>
  <si>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</si>
  <si>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</si>
  <si>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</si>
  <si>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</si>
  <si>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</si>
  <si>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</si>
  <si>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</si>
  <si>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</si>
  <si>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</si>
  <si>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</si>
  <si>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</si>
  <si>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</si>
  <si>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</si>
  <si>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</si>
  <si>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</si>
  <si>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</si>
  <si>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</si>
  <si>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</si>
  <si>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</si>
  <si>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</si>
  <si>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</si>
  <si>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</si>
  <si>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</si>
  <si>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</si>
  <si>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</si>
  <si>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</si>
  <si>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</si>
  <si>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</si>
  <si>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</si>
  <si>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</si>
  <si>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</si>
  <si>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</si>
  <si>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</si>
  <si>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</si>
  <si>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</si>
  <si>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</si>
  <si>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</si>
  <si>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</si>
  <si>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</si>
  <si>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</si>
  <si>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</si>
  <si>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</si>
  <si>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</si>
  <si>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</si>
  <si>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</si>
  <si>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</si>
  <si>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</si>
  <si>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</si>
  <si>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</si>
  <si>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</si>
  <si>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</si>
  <si>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</si>
  <si>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</si>
  <si>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</si>
  <si>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</si>
  <si>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</si>
  <si>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</si>
  <si>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</si>
  <si>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</si>
  <si>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</si>
  <si>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</si>
  <si>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</si>
  <si>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</si>
  <si>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</si>
  <si>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</si>
  <si>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</si>
  <si>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</si>
  <si>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</si>
  <si>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</si>
  <si>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</si>
  <si>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</si>
  <si>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</si>
  <si>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</si>
  <si>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</si>
  <si>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</si>
  <si>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</si>
  <si>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</si>
  <si>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</si>
  <si>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</si>
  <si>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</si>
  <si>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</si>
  <si>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</si>
  <si>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</si>
  <si>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</si>
  <si>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</si>
  <si>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</si>
  <si>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</si>
  <si>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</si>
  <si>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</si>
  <si>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</si>
  <si>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</si>
  <si>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</si>
  <si>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</si>
  <si>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</si>
  <si>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</si>
  <si>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</si>
  <si>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</si>
  <si>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</si>
  <si>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</si>
  <si>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</si>
  <si>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</si>
  <si>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</si>
  <si>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</si>
  <si>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</si>
  <si>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</si>
  <si>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</si>
  <si>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</si>
  <si>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</si>
  <si>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</si>
  <si>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</si>
  <si>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</si>
  <si>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</si>
  <si>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</si>
  <si>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</si>
  <si>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</si>
  <si>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</si>
  <si>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</si>
  <si>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</si>
  <si>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</si>
  <si>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</si>
  <si>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</si>
  <si>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</si>
  <si>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</si>
  <si>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</si>
  <si>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</si>
  <si>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</si>
  <si>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</si>
  <si>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</si>
  <si>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</si>
  <si>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</si>
  <si>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</si>
  <si>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</si>
  <si>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</si>
  <si>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</si>
  <si>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</si>
  <si>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</si>
  <si>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</si>
  <si>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</si>
  <si>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</si>
  <si>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</si>
  <si>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</si>
  <si>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</si>
  <si>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</si>
  <si>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</si>
  <si>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</si>
  <si>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</si>
  <si>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</si>
  <si>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</si>
  <si>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</si>
  <si>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</si>
  <si>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</si>
  <si>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</si>
  <si>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</si>
  <si>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</si>
  <si>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</si>
  <si>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</si>
  <si>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</si>
  <si>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</si>
  <si>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</si>
  <si>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</si>
  <si>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</si>
  <si>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</si>
  <si>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</si>
  <si>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</si>
  <si>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</si>
  <si>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</si>
  <si>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</si>
  <si>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</si>
  <si>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</si>
  <si>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</si>
  <si>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</si>
  <si>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</si>
  <si>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</si>
  <si>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</si>
  <si>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</si>
  <si>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</si>
  <si>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</si>
  <si>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</si>
  <si>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</si>
  <si>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</si>
  <si>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</si>
  <si>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</si>
  <si>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</si>
  <si>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</si>
  <si>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</si>
  <si>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</si>
  <si>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</si>
  <si>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</si>
  <si>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</si>
  <si>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</si>
  <si>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</si>
  <si>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</si>
  <si>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</si>
  <si>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</si>
  <si>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</si>
  <si>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</si>
  <si>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</si>
  <si>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</si>
  <si>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</si>
  <si>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</si>
  <si>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</si>
  <si>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</si>
  <si>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</si>
  <si>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</si>
  <si>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</si>
  <si>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</si>
  <si>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</si>
  <si>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</si>
  <si>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</si>
  <si>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</si>
  <si>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</si>
  <si>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</si>
  <si>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</si>
  <si>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</si>
  <si>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</si>
  <si>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</si>
  <si>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</si>
  <si>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</si>
  <si>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</si>
  <si>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</si>
  <si>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</si>
  <si>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</si>
  <si>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</si>
  <si>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</si>
  <si>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</si>
  <si>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</si>
  <si>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</si>
  <si>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</si>
  <si>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</si>
  <si>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</si>
  <si>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</si>
  <si>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</si>
  <si>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</si>
  <si>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</si>
  <si>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</si>
  <si>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</si>
  <si>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</si>
  <si>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</si>
  <si>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</si>
  <si>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</si>
  <si>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</si>
  <si>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</si>
  <si>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</si>
  <si>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</si>
  <si>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</si>
  <si>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</si>
  <si>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</si>
  <si>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</si>
  <si>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</si>
  <si>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</si>
  <si>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</si>
  <si>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</si>
  <si>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</si>
  <si>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</si>
  <si>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</si>
  <si>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</si>
  <si>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</si>
  <si>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</si>
  <si>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</si>
  <si>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</si>
  <si>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</si>
  <si>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</si>
  <si>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</si>
  <si>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</si>
  <si>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</si>
  <si>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</si>
  <si>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</si>
  <si>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</si>
  <si>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</si>
  <si>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</si>
  <si>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</si>
  <si>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</si>
  <si>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</si>
  <si>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</si>
  <si>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</si>
  <si>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</si>
  <si>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</si>
  <si>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</si>
  <si>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</si>
  <si>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</si>
  <si>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</si>
  <si>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</si>
  <si>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</si>
  <si>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</si>
  <si>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</si>
  <si>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</si>
  <si>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</si>
  <si>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</si>
  <si>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</si>
  <si>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</si>
  <si>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</si>
  <si>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</si>
  <si>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</si>
  <si>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</si>
  <si>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</si>
  <si>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</si>
  <si>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</si>
  <si>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</si>
  <si>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</si>
  <si>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</si>
  <si>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</si>
  <si>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</si>
  <si>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</si>
  <si>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</si>
  <si>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</si>
  <si>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</si>
  <si>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</si>
  <si>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</si>
  <si>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</si>
  <si>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</si>
  <si>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</si>
  <si>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</si>
  <si>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</si>
  <si>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</si>
  <si>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</si>
  <si>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</si>
  <si>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</si>
  <si>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</si>
  <si>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</si>
  <si>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</si>
  <si>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</si>
  <si>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</si>
  <si>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</si>
  <si>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</si>
  <si>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</si>
  <si>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</si>
  <si>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</si>
  <si>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</si>
  <si>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</si>
  <si>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</si>
  <si>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</si>
  <si>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</si>
  <si>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</si>
  <si>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</si>
  <si>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</si>
  <si>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</si>
  <si>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</si>
  <si>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</si>
  <si>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</si>
  <si>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</si>
  <si>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</si>
  <si>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</si>
  <si>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</si>
  <si>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</si>
  <si>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</si>
  <si>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</si>
  <si>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</si>
  <si>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</si>
  <si>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</si>
  <si>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</si>
  <si>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</si>
  <si>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</si>
  <si>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</si>
  <si>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</si>
  <si>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</si>
  <si>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</si>
  <si>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</si>
  <si>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</si>
  <si>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</si>
  <si>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</si>
  <si>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</si>
  <si>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</si>
  <si>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</si>
  <si>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</si>
  <si>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</si>
  <si>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</si>
  <si>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</si>
  <si>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</si>
  <si>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</si>
  <si>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</si>
  <si>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</si>
  <si>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</si>
  <si>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</si>
  <si>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</si>
  <si>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</si>
  <si>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</si>
  <si>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</si>
  <si>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</si>
  <si>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</si>
  <si>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</si>
  <si>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</si>
  <si>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</si>
  <si>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</si>
  <si>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</si>
  <si>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</si>
  <si>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</si>
  <si>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</si>
  <si>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</si>
  <si>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</si>
  <si>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</si>
  <si>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</si>
  <si>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</si>
  <si>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</si>
  <si>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</si>
  <si>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</si>
  <si>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</si>
  <si>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</si>
  <si>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</si>
  <si>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</si>
  <si>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</si>
  <si>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</si>
  <si>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</si>
  <si>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</si>
  <si>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</si>
  <si>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</si>
  <si>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</si>
  <si>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</si>
  <si>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</si>
  <si>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</si>
  <si>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</si>
  <si>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</si>
  <si>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</si>
  <si>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</si>
  <si>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</si>
  <si>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</si>
  <si>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</si>
  <si>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</si>
  <si>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</si>
  <si>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</si>
  <si>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</si>
  <si>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</si>
  <si>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</si>
  <si>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</si>
  <si>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</si>
  <si>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</si>
  <si>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</si>
  <si>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</si>
  <si>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</si>
  <si>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</si>
  <si>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</si>
  <si>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</si>
  <si>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</si>
  <si>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</si>
  <si>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</si>
  <si>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</si>
  <si>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</si>
  <si>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</si>
  <si>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</si>
  <si>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</si>
  <si>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</si>
  <si>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</si>
  <si>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</si>
  <si>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</si>
  <si>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</si>
  <si>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</si>
  <si>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</si>
  <si>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</si>
  <si>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</si>
  <si>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</si>
  <si>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</si>
  <si>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</si>
  <si>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</si>
  <si>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</si>
  <si>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</si>
  <si>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</si>
  <si>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</si>
  <si>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</si>
  <si>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</si>
  <si>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</si>
  <si>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</si>
  <si>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</si>
  <si>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</si>
  <si>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</si>
  <si>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</si>
  <si>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</si>
  <si>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</si>
  <si>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</si>
  <si>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</si>
  <si>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</si>
  <si>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</si>
  <si>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</si>
  <si>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</si>
  <si>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</si>
  <si>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</si>
  <si>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</si>
  <si>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</si>
  <si>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</si>
  <si>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</si>
  <si>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</si>
  <si>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</si>
  <si>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</si>
  <si>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</si>
  <si>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</si>
  <si>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</si>
  <si>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</si>
  <si>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</si>
  <si>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</si>
  <si>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</si>
  <si>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</si>
  <si>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</si>
  <si>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</si>
  <si>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</si>
  <si>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</si>
  <si>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</si>
  <si>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</si>
  <si>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</si>
  <si>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</si>
  <si>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</si>
  <si>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</si>
  <si>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</si>
  <si>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</si>
  <si>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</si>
  <si>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</si>
  <si>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</si>
  <si>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</si>
  <si>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</si>
  <si>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</si>
  <si>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</si>
  <si>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</si>
  <si>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</si>
  <si>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</si>
  <si>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</si>
  <si>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</si>
  <si>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</si>
  <si>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</si>
  <si>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</si>
  <si>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</si>
  <si>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</si>
  <si>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</si>
  <si>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</si>
  <si>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</si>
  <si>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</si>
  <si>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</si>
  <si>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</si>
  <si>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</si>
  <si>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</si>
  <si>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</si>
  <si>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</si>
  <si>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</si>
  <si>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</si>
  <si>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</si>
  <si>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</si>
  <si>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</si>
  <si>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</si>
  <si>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</si>
  <si>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</si>
  <si>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</si>
  <si>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</si>
  <si>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</si>
  <si>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</si>
  <si>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</si>
  <si>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</si>
  <si>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</si>
  <si>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</si>
  <si>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</si>
  <si>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</si>
  <si>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</si>
  <si>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</si>
  <si>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</si>
  <si>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</si>
  <si>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</si>
  <si>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</si>
  <si>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</si>
  <si>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</si>
  <si>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</si>
  <si>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</si>
  <si>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</si>
  <si>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</si>
  <si>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</si>
  <si>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</si>
  <si>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</si>
  <si>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</si>
  <si>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</si>
  <si>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</si>
  <si>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</si>
  <si>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</si>
  <si>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</si>
  <si>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</si>
  <si>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</si>
  <si>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</si>
  <si>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</si>
  <si>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</si>
  <si>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</si>
  <si>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</si>
  <si>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</si>
  <si>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</si>
  <si>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</si>
  <si>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</si>
  <si>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</si>
  <si>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</si>
  <si>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</si>
  <si>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</si>
  <si>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</si>
  <si>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</si>
  <si>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</si>
  <si>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</si>
  <si>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</si>
  <si>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</si>
  <si>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</si>
  <si>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</si>
  <si>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</si>
  <si>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</si>
  <si>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</si>
  <si>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</si>
  <si>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</si>
  <si>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</si>
  <si>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</si>
  <si>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</si>
  <si>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</si>
  <si>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</si>
  <si>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</si>
  <si>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</si>
  <si>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</si>
  <si>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</si>
  <si>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</si>
  <si>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</si>
  <si>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</si>
  <si>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</si>
  <si>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</si>
  <si>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</si>
  <si>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</si>
  <si>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</si>
  <si>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</si>
  <si>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</si>
  <si>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</si>
  <si>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</si>
  <si>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</si>
  <si>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</si>
  <si>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</si>
  <si>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</si>
  <si>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</si>
  <si>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</si>
  <si>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</si>
  <si>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</si>
  <si>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</si>
  <si>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</si>
  <si>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</si>
  <si>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</si>
  <si>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</si>
  <si>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</si>
  <si>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</si>
  <si>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</si>
  <si>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</si>
  <si>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</si>
  <si>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</si>
  <si>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</si>
  <si>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</si>
  <si>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</si>
  <si>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</si>
  <si>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</si>
  <si>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</si>
  <si>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</si>
  <si>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</si>
  <si>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</si>
  <si>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</si>
  <si>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</si>
  <si>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</si>
  <si>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</si>
  <si>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</si>
  <si>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</si>
  <si>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</si>
  <si>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</si>
  <si>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</si>
  <si>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</si>
  <si>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</si>
  <si>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</si>
  <si>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</si>
  <si>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</si>
  <si>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</si>
  <si>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</si>
  <si>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</si>
  <si>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</si>
  <si>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</si>
  <si>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</si>
  <si>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</si>
  <si>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</si>
  <si>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</si>
  <si>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</si>
  <si>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</si>
  <si>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</si>
  <si>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</si>
  <si>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</si>
  <si>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</si>
  <si>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</si>
  <si>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</si>
  <si>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</si>
  <si>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</si>
  <si>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</si>
  <si>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</si>
  <si>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</si>
  <si>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</si>
  <si>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</si>
  <si>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</si>
  <si>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</si>
  <si>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</si>
  <si>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</si>
  <si>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</si>
  <si>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</si>
  <si>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</si>
  <si>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</si>
  <si>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</si>
  <si>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</si>
  <si>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</si>
  <si>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</si>
  <si>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</si>
  <si>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</si>
  <si>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</si>
  <si>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</si>
  <si>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</si>
  <si>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</si>
  <si>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</si>
  <si>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</si>
  <si>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</si>
  <si>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</si>
  <si>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</si>
  <si>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</si>
  <si>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</si>
  <si>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</si>
  <si>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</si>
  <si>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</si>
  <si>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</si>
  <si>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</si>
  <si>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</si>
  <si>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</si>
  <si>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</si>
  <si>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</si>
  <si>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</si>
  <si>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</si>
  <si>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</si>
  <si>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</si>
  <si>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</si>
  <si>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</si>
  <si>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</si>
  <si>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</si>
  <si>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</si>
  <si>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</si>
  <si>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</si>
  <si>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</si>
  <si>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</si>
  <si>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</si>
  <si>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</si>
  <si>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</si>
  <si>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</si>
  <si>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</si>
  <si>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</si>
  <si>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</si>
  <si>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</si>
  <si>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</si>
  <si>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</si>
  <si>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</si>
  <si>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</si>
  <si>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</si>
  <si>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</si>
  <si>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</si>
  <si>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</si>
  <si>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</si>
  <si>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</si>
  <si>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</si>
  <si>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</si>
  <si>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</si>
  <si>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</si>
  <si>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</si>
  <si>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</si>
  <si>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</si>
  <si>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</si>
  <si>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</si>
  <si>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</si>
  <si>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</si>
  <si>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</si>
  <si>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</si>
  <si>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</si>
  <si>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</si>
  <si>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</si>
  <si>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</si>
  <si>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</si>
  <si>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</si>
  <si>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</si>
  <si>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</si>
  <si>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</si>
  <si>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</si>
  <si>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</si>
  <si>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</si>
  <si>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</si>
  <si>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</si>
  <si>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</si>
  <si>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</si>
  <si>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</si>
  <si>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</si>
  <si>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</si>
  <si>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</si>
  <si>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</si>
  <si>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</si>
  <si>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</si>
  <si>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</si>
  <si>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</si>
  <si>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</si>
  <si>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</si>
  <si>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</si>
  <si>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</si>
  <si>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</si>
  <si>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</si>
  <si>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</si>
  <si>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</si>
  <si>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</si>
  <si>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</si>
  <si>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</si>
  <si>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</si>
  <si>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</si>
  <si>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</si>
  <si>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</si>
  <si>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</si>
  <si>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</si>
  <si>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</si>
  <si>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</si>
  <si>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</si>
  <si>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</si>
  <si>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</si>
  <si>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</si>
  <si>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</si>
  <si>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</si>
  <si>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</si>
  <si>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</si>
  <si>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</si>
  <si>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</si>
  <si>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</si>
  <si>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</si>
  <si>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</si>
  <si>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</si>
  <si>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</si>
  <si>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</si>
  <si>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</si>
  <si>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</si>
  <si>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</si>
  <si>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</si>
  <si>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</si>
  <si>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</si>
  <si>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</si>
  <si>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</si>
  <si>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</si>
  <si>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</si>
  <si>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</si>
  <si>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</si>
  <si>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</si>
  <si>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</si>
  <si>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</si>
  <si>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</si>
  <si>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</si>
  <si>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</si>
  <si>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</si>
  <si>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</si>
  <si>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</si>
  <si>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</si>
  <si>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</si>
  <si>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</si>
  <si>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</si>
  <si>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</si>
  <si>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</si>
  <si>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</si>
  <si>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</si>
  <si>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</si>
  <si>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</si>
  <si>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</si>
  <si>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</si>
  <si>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</si>
  <si>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</si>
  <si>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</si>
  <si>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</si>
  <si>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</si>
  <si>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</si>
  <si>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</si>
  <si>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</si>
  <si>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</si>
  <si>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</si>
  <si>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</si>
  <si>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</si>
  <si>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</si>
  <si>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</si>
  <si>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</si>
  <si>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</si>
  <si>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</si>
  <si>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</si>
  <si>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</si>
  <si>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</si>
  <si>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</si>
  <si>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</si>
  <si>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</si>
  <si>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</si>
  <si>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</si>
  <si>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</si>
  <si>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</si>
  <si>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</si>
  <si>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</si>
  <si>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</si>
  <si>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</si>
  <si>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</si>
  <si>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</si>
  <si>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</si>
  <si>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</si>
  <si>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</si>
  <si>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</si>
  <si>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</si>
  <si>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</si>
  <si>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</si>
  <si>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</si>
  <si>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</si>
  <si>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</si>
  <si>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</si>
  <si>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</si>
  <si>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</si>
  <si>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</si>
  <si>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</si>
  <si>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</si>
  <si>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</si>
  <si>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</si>
  <si>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</si>
  <si>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</si>
  <si>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</si>
  <si>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</si>
  <si>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</si>
  <si>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</si>
  <si>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</si>
  <si>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</si>
  <si>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</si>
  <si>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</si>
  <si>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</si>
  <si>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</si>
  <si>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</si>
  <si>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</si>
  <si>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</si>
  <si>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</si>
  <si>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</si>
  <si>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</si>
  <si>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</si>
  <si>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</si>
  <si>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</si>
  <si>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</si>
  <si>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</si>
  <si>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</si>
  <si>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</si>
  <si>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</si>
  <si>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</si>
  <si>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</si>
  <si>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</si>
  <si>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</si>
  <si>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</si>
  <si>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</si>
  <si>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</si>
  <si>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</si>
  <si>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</si>
  <si>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</si>
  <si>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</si>
  <si>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</si>
  <si>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</si>
  <si>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</si>
  <si>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</si>
  <si>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</si>
  <si>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</si>
  <si>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</si>
  <si>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</si>
  <si>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</si>
  <si>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</si>
  <si>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</si>
  <si>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</si>
  <si>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</si>
  <si>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</si>
  <si>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</si>
  <si>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</si>
  <si>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</si>
  <si>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</si>
  <si>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</si>
  <si>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</si>
  <si>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</si>
  <si>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</si>
  <si>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</si>
  <si>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</si>
  <si>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</si>
  <si>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</si>
  <si>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</si>
  <si>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</si>
  <si>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</si>
  <si>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</si>
  <si>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</si>
  <si>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</si>
  <si>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</si>
  <si>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</si>
  <si>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</si>
  <si>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</si>
  <si>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</si>
  <si>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</si>
  <si>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</si>
  <si>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</si>
  <si>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</si>
  <si>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</si>
  <si>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</si>
  <si>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</si>
  <si>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</si>
  <si>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</si>
  <si>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</si>
  <si>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</si>
  <si>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</si>
  <si>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</si>
  <si>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</si>
  <si>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</si>
  <si>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</si>
  <si>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</si>
  <si>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</si>
  <si>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</si>
  <si>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</si>
  <si>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</si>
  <si>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</si>
  <si>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</si>
  <si>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</si>
  <si>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</si>
  <si>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</si>
  <si>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</si>
  <si>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</si>
  <si>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</si>
  <si>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</si>
  <si>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</si>
  <si>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</si>
  <si>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</si>
  <si>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</si>
  <si>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</si>
  <si>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</si>
  <si>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</si>
  <si>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</si>
  <si>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</si>
  <si>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</si>
  <si>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</si>
  <si>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</si>
  <si>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</si>
  <si>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</si>
  <si>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</si>
  <si>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</si>
  <si>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</si>
  <si>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</si>
  <si>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</si>
  <si>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</si>
  <si>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</si>
  <si>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</si>
  <si>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</si>
  <si>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</si>
  <si>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</si>
  <si>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</si>
  <si>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</si>
  <si>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</si>
  <si>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</si>
  <si>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</si>
  <si>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</si>
  <si>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</si>
  <si>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</si>
  <si>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</si>
  <si>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</si>
  <si>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</si>
  <si>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</si>
  <si>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</si>
  <si>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</si>
  <si>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</si>
  <si>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</si>
  <si>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</si>
  <si>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</si>
  <si>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</si>
  <si>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</si>
  <si>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</si>
  <si>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</si>
  <si>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</si>
  <si>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</si>
  <si>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</si>
  <si>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</si>
  <si>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</si>
  <si>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</si>
  <si>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</si>
  <si>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</si>
  <si>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</si>
  <si>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</si>
  <si>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</si>
  <si>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</si>
  <si>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</si>
  <si>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</si>
  <si>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</si>
  <si>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</si>
  <si>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</si>
  <si>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</si>
  <si>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</si>
  <si>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</si>
  <si>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</si>
  <si>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</si>
  <si>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</si>
  <si>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</si>
  <si>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</si>
  <si>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</si>
  <si>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</si>
  <si>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</si>
  <si>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</si>
  <si>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</si>
  <si>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</si>
  <si>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</si>
  <si>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</si>
  <si>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</si>
  <si>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</si>
  <si>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</si>
  <si>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</si>
  <si>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</si>
  <si>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</si>
  <si>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</si>
  <si>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</si>
  <si>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</si>
  <si>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</si>
  <si>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</si>
  <si>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</si>
  <si>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</si>
  <si>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</si>
  <si>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</si>
  <si>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</si>
  <si>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</si>
  <si>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</si>
  <si>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</si>
  <si>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</si>
  <si>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</si>
  <si>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</si>
  <si>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</si>
  <si>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</si>
  <si>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</si>
  <si>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</si>
  <si>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</si>
  <si>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</si>
  <si>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</si>
  <si>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</si>
  <si>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</si>
  <si>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</si>
  <si>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</si>
  <si>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</si>
  <si>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</si>
  <si>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</si>
  <si>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</si>
  <si>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</si>
  <si>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</si>
  <si>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</si>
  <si>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</si>
  <si>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</si>
  <si>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</si>
  <si>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</si>
  <si>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</si>
  <si>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</si>
  <si>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</si>
  <si>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</si>
  <si>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</si>
  <si>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</si>
  <si>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</si>
  <si>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</si>
  <si>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</si>
  <si>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</si>
  <si>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</si>
  <si>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</si>
  <si>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</si>
  <si>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</si>
  <si>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</si>
  <si>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</si>
  <si>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</si>
  <si>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</si>
  <si>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</si>
  <si>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</si>
  <si>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</si>
  <si>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</si>
  <si>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</si>
  <si>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</si>
  <si>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</si>
  <si>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</si>
  <si>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</si>
  <si>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</si>
  <si>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</si>
  <si>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</si>
  <si>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</si>
  <si>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</si>
  <si>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</si>
  <si>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</si>
  <si>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</si>
  <si>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</si>
  <si>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</si>
  <si>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</si>
  <si>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</si>
  <si>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</si>
  <si>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</si>
  <si>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</si>
  <si>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</si>
  <si>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</si>
  <si>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</si>
  <si>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</si>
  <si>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</si>
  <si>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</si>
  <si>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</si>
  <si>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</si>
  <si>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</si>
  <si>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</si>
  <si>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</si>
  <si>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</si>
  <si>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</si>
  <si>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</si>
  <si>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</si>
  <si>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</si>
  <si>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</si>
  <si>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</si>
  <si>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</si>
  <si>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</si>
  <si>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</si>
  <si>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</si>
  <si>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</si>
  <si>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</si>
  <si>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</si>
  <si>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</si>
  <si>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</si>
  <si>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</si>
  <si>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</si>
  <si>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</si>
  <si>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</si>
  <si>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</si>
  <si>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</si>
  <si>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</si>
  <si>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</si>
  <si>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</si>
  <si>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</si>
  <si>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</si>
  <si>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</si>
  <si>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</si>
  <si>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</si>
  <si>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</si>
  <si>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</si>
  <si>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</si>
  <si>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</si>
  <si>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</si>
  <si>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</si>
  <si>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</si>
  <si>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</si>
  <si>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</si>
  <si>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</si>
  <si>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</si>
  <si>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</si>
  <si>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</si>
  <si>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</si>
  <si>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</si>
  <si>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</si>
  <si>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</si>
  <si>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</si>
  <si>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</si>
  <si>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</si>
  <si>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</si>
  <si>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</si>
  <si>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</si>
  <si>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</si>
  <si>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</si>
  <si>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</si>
  <si>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</si>
  <si>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</si>
  <si>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</si>
  <si>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</si>
  <si>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</si>
  <si>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</si>
  <si>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</si>
  <si>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</si>
  <si>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</si>
  <si>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</si>
  <si>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</si>
  <si>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</si>
  <si>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</si>
  <si>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</si>
  <si>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</si>
  <si>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</si>
  <si>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</si>
  <si>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</si>
  <si>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</si>
  <si>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</si>
  <si>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</si>
  <si>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</si>
  <si>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</si>
  <si>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</si>
  <si>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</si>
  <si>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</si>
  <si>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</si>
  <si>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</si>
  <si>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</si>
  <si>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</si>
  <si>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</si>
  <si>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</si>
  <si>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</si>
  <si>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</si>
  <si>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</si>
  <si>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</si>
  <si>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</si>
  <si>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</si>
  <si>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</si>
  <si>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</si>
  <si>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</si>
  <si>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</si>
  <si>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</si>
  <si>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</si>
  <si>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</si>
  <si>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</si>
  <si>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</si>
  <si>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</si>
  <si>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</si>
  <si>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</si>
  <si>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</si>
  <si>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</si>
  <si>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</si>
  <si>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</si>
  <si>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</si>
  <si>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</si>
  <si>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</si>
  <si>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</si>
  <si>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</si>
  <si>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</si>
  <si>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</si>
  <si>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</si>
  <si>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</si>
  <si>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</si>
  <si>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</si>
  <si>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</si>
  <si>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</si>
  <si>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</si>
  <si>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</si>
  <si>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</si>
  <si>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</si>
  <si>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</si>
  <si>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</si>
  <si>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</si>
  <si>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</si>
  <si>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</si>
  <si>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</si>
  <si>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</si>
  <si>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</si>
  <si>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</si>
  <si>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</si>
  <si>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</si>
  <si>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</si>
  <si>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</si>
  <si>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</si>
  <si>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</si>
  <si>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</si>
  <si>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</si>
  <si>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</si>
  <si>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</si>
  <si>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</si>
  <si>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</si>
  <si>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</si>
  <si>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</si>
  <si>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</si>
  <si>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</si>
  <si>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</si>
  <si>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</si>
  <si>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</si>
  <si>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</si>
  <si>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</si>
  <si>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</si>
  <si>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</si>
  <si>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</si>
  <si>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</si>
  <si>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</si>
  <si>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</si>
  <si>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</si>
  <si>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</si>
  <si>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</si>
  <si>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</si>
  <si>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</si>
  <si>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</si>
  <si>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</si>
  <si>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</si>
  <si>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</si>
  <si>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</si>
  <si>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</si>
  <si>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</si>
  <si>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</si>
  <si>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</si>
  <si>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</si>
  <si>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</si>
  <si>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</si>
  <si>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</si>
  <si>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</si>
  <si>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</si>
  <si>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</si>
  <si>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</si>
  <si>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</si>
  <si>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</si>
  <si>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</si>
  <si>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</si>
  <si>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</si>
  <si>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</si>
  <si>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</si>
  <si>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</si>
  <si>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</si>
  <si>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</si>
  <si>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</si>
  <si>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</si>
  <si>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</si>
  <si>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</si>
  <si>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</si>
  <si>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</si>
  <si>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</si>
  <si>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</si>
  <si>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</si>
  <si>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</si>
  <si>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</si>
  <si>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</si>
  <si>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</si>
  <si>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</si>
  <si>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</si>
  <si>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</si>
  <si>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</si>
  <si>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</si>
  <si>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</si>
  <si>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</si>
  <si>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</si>
  <si>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</si>
  <si>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</si>
  <si>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</si>
  <si>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</si>
  <si>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</si>
  <si>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</si>
  <si>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</si>
  <si>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</si>
  <si>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</si>
  <si>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</si>
  <si>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</si>
  <si>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</si>
  <si>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</si>
  <si>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</si>
  <si>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</si>
  <si>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</si>
  <si>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</si>
  <si>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</si>
  <si>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</si>
  <si>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</si>
  <si>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</si>
  <si>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</si>
  <si>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</si>
  <si>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</si>
  <si>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</si>
  <si>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</si>
  <si>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</si>
  <si>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</si>
  <si>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</si>
  <si>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</si>
  <si>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</si>
  <si>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</si>
  <si>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</si>
  <si>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</si>
  <si>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</si>
  <si>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</si>
  <si>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</si>
  <si>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</si>
  <si>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</si>
  <si>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</si>
  <si>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</si>
  <si>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</si>
  <si>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</si>
  <si>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</si>
  <si>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</si>
  <si>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</si>
  <si>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</si>
  <si>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</si>
  <si>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</si>
  <si>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</si>
  <si>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</si>
  <si>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</si>
  <si>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</si>
  <si>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</si>
  <si>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</si>
  <si>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</si>
  <si>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</si>
  <si>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</si>
  <si>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</si>
  <si>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</si>
  <si>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</si>
  <si>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</si>
  <si>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</si>
  <si>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</si>
  <si>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</si>
  <si>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</si>
  <si>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</si>
  <si>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</si>
  <si>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</si>
  <si>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</si>
  <si>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</si>
  <si>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</si>
  <si>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</si>
  <si>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</si>
  <si>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</si>
  <si>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</si>
  <si>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</si>
  <si>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</si>
  <si>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</si>
  <si>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</si>
  <si>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</si>
  <si>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</si>
  <si>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</si>
  <si>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</si>
  <si>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</si>
  <si>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</si>
  <si>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</si>
  <si>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</si>
  <si>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</si>
  <si>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</si>
  <si>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</si>
  <si>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</si>
  <si>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</si>
  <si>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</si>
  <si>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</si>
  <si>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</si>
  <si>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</si>
  <si>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</si>
  <si>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</si>
  <si>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</si>
  <si>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</si>
  <si>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</si>
  <si>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</si>
  <si>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</si>
  <si>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</si>
  <si>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</si>
  <si>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</si>
  <si>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</si>
  <si>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</si>
  <si>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</si>
  <si>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</si>
  <si>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</si>
  <si>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</si>
  <si>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</si>
  <si>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</si>
  <si>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</si>
  <si>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</si>
  <si>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</si>
  <si>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</si>
  <si>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</si>
  <si>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</si>
  <si>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</si>
  <si>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</si>
  <si>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</si>
  <si>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</si>
  <si>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</si>
  <si>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</si>
  <si>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</si>
  <si>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</si>
  <si>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</si>
  <si>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</si>
  <si>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</si>
  <si>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</si>
  <si>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</si>
  <si>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</si>
  <si>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</si>
  <si>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</si>
  <si>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</si>
  <si>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</si>
  <si>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</si>
  <si>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</si>
  <si>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</si>
  <si>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</si>
  <si>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</si>
  <si>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</si>
  <si>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</si>
  <si>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</si>
  <si>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</si>
  <si>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</si>
  <si>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</si>
  <si>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</si>
  <si>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</si>
  <si>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</si>
  <si>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</si>
  <si>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</si>
  <si>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</si>
  <si>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</si>
  <si>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</si>
  <si>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</si>
  <si>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</si>
  <si>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</si>
  <si>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</si>
  <si>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</si>
  <si>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</si>
  <si>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</si>
  <si>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</si>
  <si>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</si>
  <si>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</si>
  <si>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</si>
  <si>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</si>
  <si>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</si>
  <si>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</si>
  <si>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</si>
  <si>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</si>
  <si>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</si>
  <si>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</si>
  <si>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</si>
  <si>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</si>
  <si>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</si>
  <si>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</si>
  <si>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</si>
  <si>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</si>
  <si>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</si>
  <si>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</si>
  <si>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</si>
  <si>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</si>
  <si>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</si>
  <si>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</si>
  <si>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</si>
  <si>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</si>
  <si>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</si>
  <si>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</si>
  <si>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</si>
  <si>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</si>
  <si>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</si>
  <si>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</si>
  <si>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</si>
  <si>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</si>
  <si>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</si>
  <si>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</si>
  <si>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</si>
  <si>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</si>
  <si>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</si>
  <si>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</si>
  <si>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</si>
  <si>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</si>
  <si>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</si>
  <si>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</si>
  <si>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</si>
  <si>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</si>
  <si>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</si>
  <si>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</si>
  <si>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</si>
  <si>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</si>
  <si>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</si>
  <si>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</si>
  <si>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</si>
  <si>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</si>
  <si>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</si>
  <si>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</si>
  <si>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</si>
  <si>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</si>
  <si>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</si>
  <si>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</si>
  <si>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</si>
  <si>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</si>
  <si>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</si>
  <si>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</si>
  <si>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</si>
  <si>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</si>
  <si>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</si>
  <si>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</si>
  <si>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</si>
  <si>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</si>
  <si>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</si>
  <si>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</si>
  <si>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</si>
  <si>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</si>
  <si>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</si>
  <si>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</si>
  <si>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</si>
  <si>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</si>
  <si>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</si>
  <si>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</si>
  <si>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</si>
  <si>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</si>
  <si>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</si>
  <si>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</si>
  <si>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</si>
  <si>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</si>
  <si>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</si>
  <si>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</si>
  <si>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</si>
  <si>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</si>
  <si>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</si>
  <si>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</si>
  <si>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</si>
  <si>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</si>
  <si>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</si>
  <si>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</si>
  <si>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</si>
  <si>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</si>
  <si>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</si>
  <si>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</si>
  <si>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</si>
  <si>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</si>
  <si>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</si>
  <si>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</si>
  <si>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</si>
  <si>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</si>
  <si>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</si>
  <si>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</si>
  <si>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</si>
  <si>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</si>
  <si>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</si>
  <si>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</si>
  <si>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</si>
  <si>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</si>
  <si>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</si>
  <si>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</si>
  <si>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</si>
  <si>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</si>
  <si>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</si>
  <si>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</si>
  <si>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</si>
  <si>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</si>
  <si>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</si>
  <si>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</si>
  <si>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</si>
  <si>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</si>
  <si>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</si>
  <si>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</si>
  <si>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</si>
  <si>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</si>
  <si>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</si>
  <si>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</si>
  <si>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</si>
  <si>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</si>
  <si>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</si>
  <si>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</si>
  <si>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</si>
  <si>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</si>
  <si>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</si>
  <si>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</si>
  <si>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</si>
  <si>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</si>
  <si>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</si>
  <si>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</si>
  <si>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</si>
  <si>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</si>
  <si>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</si>
  <si>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</si>
  <si>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</si>
  <si>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</si>
  <si>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</si>
  <si>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</si>
  <si>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</si>
  <si>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</si>
  <si>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</si>
  <si>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</si>
  <si>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</si>
  <si>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</si>
  <si>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</si>
  <si>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</si>
  <si>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</si>
  <si>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</si>
  <si>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</si>
  <si>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</si>
  <si>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</si>
  <si>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</si>
  <si>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</si>
  <si>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</si>
  <si>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</si>
  <si>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</si>
  <si>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</si>
  <si>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</si>
  <si>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</si>
  <si>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</si>
  <si>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</si>
  <si>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</si>
  <si>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</si>
  <si>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</si>
  <si>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</si>
  <si>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</si>
  <si>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</si>
  <si>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</si>
  <si>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</si>
  <si>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</si>
  <si>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</si>
  <si>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</si>
  <si>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</si>
  <si>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</si>
  <si>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</si>
  <si>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</si>
  <si>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</si>
  <si>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</si>
  <si>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</si>
  <si>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</si>
  <si>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</si>
  <si>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</si>
  <si>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</si>
  <si>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</si>
  <si>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</si>
  <si>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</si>
  <si>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</si>
  <si>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</si>
  <si>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</si>
  <si>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</si>
  <si>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</si>
  <si>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</si>
  <si>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</si>
  <si>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</si>
  <si>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</si>
  <si>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</si>
  <si>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</si>
  <si>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</si>
  <si>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</si>
  <si>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</si>
  <si>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</si>
  <si>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</si>
  <si>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</si>
  <si>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</si>
  <si>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</si>
  <si>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</si>
  <si>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</si>
  <si>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</si>
  <si>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</si>
  <si>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</si>
  <si>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</si>
  <si>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</si>
  <si>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</si>
  <si>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</si>
  <si>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</si>
  <si>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</si>
  <si>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</si>
  <si>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</si>
  <si>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</si>
  <si>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</si>
  <si>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</si>
  <si>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</si>
  <si>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</si>
  <si>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</si>
  <si>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</si>
  <si>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</si>
  <si>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</si>
  <si>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</si>
  <si>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</si>
  <si>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</si>
  <si>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</si>
  <si>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</si>
  <si>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</si>
  <si>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</si>
  <si>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</si>
  <si>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</si>
  <si>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</si>
  <si>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</si>
  <si>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</si>
  <si>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</si>
  <si>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</si>
  <si>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</si>
  <si>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</si>
  <si>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</si>
  <si>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</si>
  <si>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</si>
  <si>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</si>
  <si>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</si>
  <si>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</si>
  <si>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</si>
  <si>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</si>
  <si>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</si>
  <si>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</si>
  <si>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</si>
  <si>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</si>
  <si>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</si>
  <si>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</si>
  <si>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</si>
  <si>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</si>
  <si>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</si>
  <si>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</si>
  <si>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</si>
  <si>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</si>
  <si>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</si>
  <si>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</si>
  <si>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</si>
  <si>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</si>
  <si>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</si>
  <si>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</si>
  <si>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</si>
  <si>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</si>
  <si>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</si>
  <si>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</si>
  <si>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</si>
  <si>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</si>
  <si>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</si>
  <si>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</si>
  <si>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</si>
  <si>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</si>
  <si>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</si>
  <si>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</si>
  <si>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</si>
  <si>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</si>
  <si>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</si>
  <si>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</si>
  <si>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</si>
  <si>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</si>
  <si>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</si>
  <si>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</si>
  <si>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</si>
  <si>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</si>
  <si>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</si>
  <si>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</si>
  <si>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</si>
  <si>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</si>
  <si>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</si>
  <si>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</si>
  <si>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</si>
  <si>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</si>
  <si>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</si>
  <si>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</si>
  <si>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</si>
  <si>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</si>
  <si>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</si>
  <si>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</si>
  <si>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</si>
  <si>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</si>
  <si>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</si>
  <si>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</si>
  <si>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</si>
  <si>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</si>
  <si>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</si>
  <si>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</si>
  <si>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</si>
  <si>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</si>
  <si>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</si>
  <si>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</si>
  <si>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</si>
  <si>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</si>
  <si>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</si>
  <si>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</si>
  <si>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</si>
  <si>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</si>
  <si>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</si>
  <si>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</si>
  <si>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</si>
  <si>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</si>
  <si>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</si>
  <si>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</si>
  <si>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</si>
  <si>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</si>
  <si>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</si>
  <si>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</si>
  <si>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</si>
  <si>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</si>
  <si>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</si>
  <si>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</si>
  <si>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</si>
  <si>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</si>
  <si>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</si>
  <si>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</si>
  <si>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</si>
  <si>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</si>
  <si>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</si>
  <si>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</si>
  <si>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</si>
  <si>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</si>
  <si>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</si>
  <si>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</si>
  <si>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</si>
  <si>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</si>
  <si>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</si>
  <si>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</si>
  <si>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</si>
  <si>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</si>
  <si>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</si>
  <si>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</si>
  <si>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</si>
  <si>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</si>
  <si>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</si>
  <si>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</si>
  <si>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</si>
  <si>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</si>
  <si>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</si>
  <si>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</si>
  <si>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</si>
  <si>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</si>
  <si>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</si>
  <si>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</si>
  <si>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</si>
  <si>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</si>
  <si>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</si>
  <si>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</si>
  <si>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</si>
  <si>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</si>
  <si>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</si>
  <si>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</si>
  <si>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</si>
  <si>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</si>
  <si>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</si>
  <si>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</si>
  <si>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</si>
  <si>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</si>
  <si>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</si>
  <si>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</si>
  <si>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</si>
  <si>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</si>
  <si>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</si>
  <si>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</si>
  <si>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</si>
  <si>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</si>
  <si>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</si>
  <si>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</si>
  <si>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</si>
  <si>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</si>
  <si>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</si>
  <si>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</si>
  <si>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</si>
  <si>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</si>
  <si>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</si>
  <si>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</si>
  <si>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</si>
  <si>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</si>
  <si>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</si>
  <si>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</si>
  <si>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</si>
  <si>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</si>
  <si>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</si>
  <si>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</si>
  <si>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</si>
  <si>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</si>
  <si>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</si>
  <si>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</si>
  <si>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</si>
  <si>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</si>
  <si>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</si>
  <si>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</si>
  <si>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</si>
  <si>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</si>
  <si>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</si>
  <si>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</si>
  <si>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</si>
  <si>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</si>
  <si>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</si>
  <si>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</si>
  <si>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</si>
  <si>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</si>
  <si>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</si>
  <si>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</si>
  <si>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</si>
  <si>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</si>
  <si>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</si>
  <si>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</si>
  <si>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</si>
  <si>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</si>
  <si>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</si>
  <si>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</si>
  <si>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</si>
  <si>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</si>
  <si>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</si>
  <si>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</si>
  <si>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</si>
  <si>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</si>
  <si>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</si>
  <si>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</si>
  <si>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</si>
  <si>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</si>
  <si>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</si>
  <si>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</si>
  <si>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</si>
  <si>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</si>
  <si>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</si>
  <si>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</si>
  <si>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</si>
  <si>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</si>
  <si>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</si>
  <si>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</si>
  <si>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</si>
  <si>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</si>
  <si>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</si>
  <si>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</si>
  <si>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</si>
  <si>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</si>
  <si>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</si>
  <si>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</si>
  <si>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</si>
  <si>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</si>
  <si>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</si>
  <si>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</si>
  <si>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</si>
  <si>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</si>
  <si>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</si>
  <si>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</si>
  <si>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</si>
  <si>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</si>
  <si>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</si>
  <si>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</si>
  <si>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</si>
  <si>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</si>
  <si>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</si>
  <si>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</si>
  <si>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</si>
  <si>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</si>
  <si>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</si>
  <si>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</si>
  <si>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</si>
  <si>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</si>
  <si>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</si>
  <si>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</si>
  <si>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</si>
  <si>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</si>
  <si>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</si>
  <si>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</si>
  <si>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</si>
  <si>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</si>
  <si>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</si>
  <si>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</si>
  <si>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</si>
  <si>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</si>
  <si>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</si>
  <si>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</si>
  <si>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</si>
  <si>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</si>
  <si>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</si>
  <si>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</si>
  <si>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</si>
  <si>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</si>
  <si>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</si>
  <si>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</si>
  <si>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</si>
  <si>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</si>
  <si>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</si>
  <si>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</si>
  <si>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</si>
  <si>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</si>
  <si>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</si>
  <si>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</si>
  <si>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</si>
  <si>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</si>
  <si>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</si>
  <si>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</si>
  <si>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</si>
  <si>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</si>
  <si>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</si>
  <si>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</si>
  <si>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</si>
  <si>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</si>
  <si>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</si>
  <si>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</si>
  <si>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</si>
  <si>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</si>
  <si>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</si>
  <si>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</si>
  <si>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</si>
  <si>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</si>
  <si>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</si>
  <si>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</si>
  <si>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</si>
  <si>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</si>
  <si>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</si>
  <si>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</si>
  <si>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</si>
  <si>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</si>
  <si>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</si>
  <si>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</si>
  <si>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</si>
  <si>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</si>
  <si>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</si>
  <si>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</si>
  <si>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</si>
  <si>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</si>
  <si>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</si>
  <si>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</si>
  <si>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</si>
  <si>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</si>
  <si>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</si>
  <si>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</si>
  <si>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</si>
  <si>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</si>
  <si>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</si>
  <si>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</si>
  <si>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</si>
  <si>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</si>
  <si>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</si>
  <si>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</si>
  <si>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</si>
  <si>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</si>
  <si>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</si>
  <si>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</si>
  <si>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</si>
  <si>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</si>
  <si>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</si>
  <si>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</si>
  <si>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</si>
  <si>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</si>
  <si>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</si>
  <si>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</si>
  <si>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</si>
  <si>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</si>
  <si>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</si>
  <si>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</si>
  <si>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</si>
  <si>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</si>
  <si>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</si>
  <si>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</si>
  <si>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</si>
  <si>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</si>
  <si>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</si>
  <si>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</si>
  <si>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</si>
  <si>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</si>
  <si>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</si>
  <si>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</si>
  <si>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</si>
  <si>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</si>
  <si>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</si>
  <si>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</si>
  <si>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</si>
  <si>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</si>
  <si>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</si>
  <si>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</si>
  <si>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</si>
  <si>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</si>
  <si>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</si>
  <si>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</si>
  <si>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</si>
  <si>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</si>
  <si>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</si>
  <si>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</si>
  <si>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</si>
  <si>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</si>
  <si>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</si>
  <si>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</si>
  <si>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</si>
  <si>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</si>
  <si>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</si>
  <si>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</si>
  <si>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</si>
  <si>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</si>
  <si>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</si>
  <si>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</si>
  <si>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</si>
  <si>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</si>
  <si>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</si>
  <si>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</si>
  <si>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</si>
  <si>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</si>
  <si>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</si>
  <si>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</si>
  <si>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</si>
  <si>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</si>
  <si>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</si>
  <si>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</si>
  <si>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</si>
  <si>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</si>
  <si>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</si>
  <si>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</si>
  <si>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</si>
  <si>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</si>
  <si>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</si>
  <si>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</si>
  <si>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</si>
  <si>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</si>
  <si>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</si>
  <si>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</si>
  <si>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</si>
  <si>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</si>
  <si>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</si>
  <si>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</si>
  <si>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</si>
  <si>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</si>
  <si>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</si>
  <si>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</si>
  <si>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</si>
  <si>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</si>
  <si>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</si>
  <si>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</si>
  <si>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</si>
  <si>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</si>
  <si>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</si>
  <si>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</si>
  <si>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</si>
  <si>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</si>
  <si>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</si>
  <si>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</si>
  <si>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</si>
  <si>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</si>
  <si>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</si>
  <si>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</si>
  <si>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</si>
  <si>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</si>
  <si>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</si>
  <si>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</si>
  <si>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</si>
  <si>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</si>
  <si>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</si>
  <si>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</si>
  <si>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</si>
  <si>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</si>
  <si>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</si>
  <si>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</si>
  <si>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</si>
  <si>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</si>
  <si>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</si>
  <si>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</si>
  <si>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</si>
  <si>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</si>
  <si>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</si>
  <si>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</si>
  <si>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</si>
  <si>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</si>
  <si>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</si>
  <si>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</si>
  <si>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</si>
  <si>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</si>
  <si>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</si>
  <si>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</si>
  <si>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</si>
  <si>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</si>
  <si>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</si>
  <si>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</si>
  <si>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</si>
  <si>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</si>
  <si>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</si>
  <si>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</si>
  <si>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</si>
  <si>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</si>
  <si>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</si>
  <si>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</si>
  <si>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</si>
  <si>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</si>
  <si>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</si>
  <si>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</si>
  <si>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</si>
  <si>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</si>
  <si>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</si>
  <si>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</si>
  <si>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</si>
  <si>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</si>
  <si>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</si>
  <si>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</si>
  <si>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</si>
  <si>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</si>
  <si>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</si>
  <si>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</si>
  <si>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</si>
  <si>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</si>
  <si>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</si>
  <si>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</si>
  <si>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</si>
  <si>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</si>
  <si>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</si>
  <si>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</si>
  <si>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</si>
  <si>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</si>
  <si>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</si>
  <si>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</si>
  <si>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</si>
  <si>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</si>
  <si>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</si>
  <si>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</si>
  <si>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</si>
  <si>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</si>
  <si>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</si>
  <si>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</si>
  <si>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</si>
  <si>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</si>
  <si>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</si>
  <si>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</si>
  <si>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</si>
  <si>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</si>
  <si>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</si>
  <si>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</si>
  <si>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</si>
  <si>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</si>
  <si>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</si>
  <si>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</si>
  <si>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</si>
  <si>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</si>
  <si>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</si>
  <si>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</si>
  <si>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</si>
  <si>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</si>
  <si>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</si>
  <si>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</si>
  <si>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</si>
  <si>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</si>
  <si>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</si>
  <si>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</si>
  <si>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</si>
  <si>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</si>
  <si>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</si>
  <si>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</si>
  <si>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</si>
  <si>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</si>
  <si>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</si>
  <si>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</si>
  <si>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</si>
  <si>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</si>
  <si>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</si>
  <si>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</si>
  <si>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</si>
  <si>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</si>
  <si>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</si>
  <si>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</si>
  <si>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</si>
  <si>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</si>
  <si>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</si>
  <si>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</si>
  <si>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</si>
  <si>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</si>
  <si>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</si>
  <si>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</si>
  <si>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</si>
  <si>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</si>
  <si>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</si>
  <si>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</si>
  <si>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</si>
  <si>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</si>
  <si>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</si>
  <si>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</si>
  <si>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</si>
  <si>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</si>
  <si>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</si>
  <si>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</si>
  <si>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</si>
  <si>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</si>
  <si>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</si>
  <si>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</si>
  <si>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</si>
  <si>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</si>
  <si>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</si>
  <si>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</si>
  <si>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</si>
  <si>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</si>
  <si>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</si>
  <si>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</si>
  <si>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</si>
  <si>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</si>
  <si>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</si>
  <si>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</si>
  <si>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</si>
  <si>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</si>
  <si>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</si>
  <si>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</si>
  <si>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</si>
  <si>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</si>
  <si>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</si>
  <si>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</si>
  <si>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</si>
  <si>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</si>
  <si>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</si>
  <si>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</si>
  <si>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</si>
  <si>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</si>
  <si>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</si>
  <si>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</si>
  <si>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</si>
  <si>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</si>
  <si>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</si>
  <si>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</si>
  <si>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</si>
  <si>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</si>
  <si>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</si>
  <si>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</si>
  <si>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</si>
  <si>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</si>
  <si>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</si>
  <si>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</si>
  <si>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</si>
  <si>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</si>
  <si>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</si>
  <si>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</si>
  <si>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</si>
  <si>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</si>
  <si>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</si>
  <si>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</si>
  <si>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</si>
  <si>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</si>
  <si>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</si>
  <si>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</si>
  <si>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</si>
  <si>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</si>
  <si>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</si>
  <si>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</si>
  <si>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</si>
  <si>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</si>
  <si>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</si>
  <si>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</si>
  <si>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</si>
  <si>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</si>
  <si>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</si>
  <si>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</si>
  <si>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</si>
  <si>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</si>
  <si>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</si>
  <si>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</si>
  <si>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</si>
  <si>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</si>
  <si>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</si>
  <si>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</si>
  <si>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</si>
  <si>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</si>
  <si>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</si>
  <si>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</si>
  <si>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</si>
  <si>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</si>
  <si>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</si>
  <si>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</si>
  <si>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</si>
  <si>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</si>
  <si>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</si>
  <si>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</si>
  <si>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</si>
  <si>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</si>
  <si>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</si>
  <si>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</si>
  <si>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</si>
  <si>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</si>
  <si>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</si>
  <si>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</si>
  <si>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</si>
  <si>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</si>
  <si>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</si>
  <si>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</si>
  <si>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</si>
  <si>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</si>
  <si>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</si>
  <si>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</si>
  <si>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</si>
  <si>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</si>
  <si>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</si>
  <si>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</si>
  <si>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</si>
  <si>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</si>
  <si>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</si>
  <si>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</si>
  <si>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</si>
  <si>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</si>
  <si>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</si>
  <si>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</si>
  <si>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</si>
  <si>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</si>
  <si>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</si>
  <si>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</si>
  <si>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</si>
  <si>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</si>
  <si>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</si>
  <si>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</si>
  <si>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</si>
  <si>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</si>
  <si>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</si>
  <si>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</si>
  <si>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</si>
  <si>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</si>
  <si>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</si>
  <si>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</si>
  <si>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</si>
  <si>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</si>
  <si>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</si>
  <si>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</si>
  <si>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</si>
  <si>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</si>
  <si>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</si>
  <si>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</si>
  <si>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</si>
  <si>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</si>
  <si>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</si>
  <si>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</si>
  <si>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</si>
  <si>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</si>
  <si>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</si>
  <si>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</si>
  <si>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</si>
  <si>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</si>
  <si>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</si>
  <si>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</si>
  <si>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</si>
  <si>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</si>
  <si>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</si>
  <si>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</si>
  <si>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</si>
  <si>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</si>
  <si>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</si>
  <si>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</si>
  <si>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</si>
  <si>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</si>
  <si>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</si>
  <si>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</si>
  <si>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</si>
  <si>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</si>
  <si>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</si>
  <si>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</si>
  <si>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</si>
  <si>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</si>
  <si>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</si>
  <si>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</si>
  <si>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</si>
  <si>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</si>
  <si>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</si>
  <si>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</si>
  <si>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</si>
  <si>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</si>
  <si>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</si>
  <si>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</si>
  <si>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</si>
  <si>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</si>
  <si>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</si>
  <si>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</si>
  <si>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</si>
  <si>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</si>
  <si>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</si>
  <si>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</si>
  <si>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</si>
  <si>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</si>
  <si>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</si>
  <si>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</si>
  <si>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</si>
  <si>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</si>
  <si>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</si>
  <si>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</si>
  <si>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</si>
  <si>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</si>
  <si>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</si>
  <si>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</si>
  <si>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</si>
  <si>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</si>
  <si>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</si>
  <si>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</si>
  <si>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</si>
  <si>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</si>
  <si>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</si>
  <si>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</si>
  <si>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</si>
  <si>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</si>
  <si>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</si>
  <si>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</si>
  <si>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</si>
  <si>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</si>
  <si>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</si>
  <si>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</si>
  <si>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</si>
  <si>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</si>
  <si>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</si>
  <si>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</si>
  <si>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</si>
  <si>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</si>
  <si>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</si>
  <si>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</si>
  <si>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</si>
  <si>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</si>
  <si>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</si>
  <si>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</si>
  <si>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</si>
  <si>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</si>
  <si>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</si>
  <si>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</si>
  <si>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</si>
  <si>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</si>
  <si>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</si>
  <si>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</si>
  <si>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</si>
  <si>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</si>
  <si>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</si>
  <si>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</si>
  <si>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</si>
  <si>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</si>
  <si>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</si>
  <si>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</si>
  <si>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</si>
  <si>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</si>
  <si>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</si>
  <si>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</si>
  <si>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</si>
  <si>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</si>
  <si>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</si>
  <si>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</si>
  <si>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</si>
  <si>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</si>
  <si>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</si>
  <si>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</si>
  <si>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</si>
  <si>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</si>
  <si>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</si>
  <si>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</si>
  <si>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</si>
  <si>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</si>
  <si>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</si>
  <si>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</si>
  <si>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</si>
  <si>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</si>
  <si>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</si>
  <si>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</si>
  <si>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</si>
  <si>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</si>
  <si>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</si>
  <si>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</si>
  <si>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</si>
  <si>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</si>
  <si>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</si>
  <si>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</si>
  <si>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</si>
  <si>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</si>
  <si>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</si>
  <si>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</si>
  <si>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</si>
  <si>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</si>
  <si>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</si>
  <si>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</si>
  <si>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</si>
  <si>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</si>
  <si>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</si>
  <si>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</si>
  <si>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</si>
  <si>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</si>
  <si>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</si>
  <si>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</si>
  <si>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</si>
  <si>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</si>
  <si>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</si>
  <si>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</si>
  <si>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</si>
  <si>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</si>
  <si>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</si>
  <si>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</si>
  <si>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</si>
  <si>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</si>
  <si>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</si>
  <si>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</si>
  <si>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</si>
  <si>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</si>
  <si>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</si>
  <si>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</si>
  <si>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</si>
  <si>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</si>
  <si>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</si>
  <si>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</si>
  <si>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</si>
  <si>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</si>
  <si>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</si>
  <si>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</si>
  <si>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</si>
  <si>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</si>
  <si>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</si>
  <si>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</si>
  <si>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</si>
  <si>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</si>
  <si>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</si>
  <si>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</si>
  <si>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</si>
  <si>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</si>
  <si>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</si>
  <si>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</si>
  <si>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</si>
  <si>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</si>
  <si>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</si>
  <si>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</si>
  <si>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</si>
  <si>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</si>
  <si>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</si>
  <si>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</si>
  <si>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</si>
  <si>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</si>
  <si>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</si>
  <si>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</si>
  <si>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</si>
  <si>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</si>
  <si>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</si>
  <si>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</si>
  <si>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</si>
  <si>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</si>
  <si>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</si>
  <si>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</si>
  <si>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</si>
  <si>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</si>
  <si>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</si>
  <si>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</si>
  <si>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</si>
  <si>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</si>
  <si>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</si>
  <si>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</si>
  <si>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</si>
  <si>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</si>
  <si>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</si>
  <si>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</si>
  <si>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</si>
  <si>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</si>
  <si>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</si>
  <si>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</si>
  <si>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</si>
  <si>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</si>
  <si>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</si>
  <si>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</si>
  <si>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</si>
  <si>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</si>
  <si>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</si>
  <si>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</si>
  <si>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</si>
  <si>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</si>
  <si>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</si>
  <si>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</si>
  <si>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</si>
  <si>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</si>
  <si>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</si>
  <si>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</si>
  <si>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</si>
  <si>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</si>
  <si>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</si>
  <si>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</si>
  <si>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</si>
  <si>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</si>
  <si>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</si>
  <si>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</si>
  <si>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</si>
  <si>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</si>
  <si>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</si>
  <si>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</si>
  <si>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</si>
  <si>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</si>
  <si>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</si>
  <si>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</si>
  <si>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</si>
  <si>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</si>
  <si>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</si>
  <si>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</si>
  <si>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</si>
  <si>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</si>
  <si>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</si>
  <si>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</si>
  <si>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</si>
  <si>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</si>
  <si>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</si>
  <si>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</si>
  <si>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</si>
  <si>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</si>
  <si>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</si>
  <si>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</si>
  <si>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</si>
  <si>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</si>
  <si>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</si>
  <si>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</si>
  <si>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</si>
  <si>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</si>
  <si>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</si>
  <si>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</si>
  <si>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</si>
  <si>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</si>
  <si>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</si>
  <si>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</si>
  <si>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</si>
  <si>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</si>
  <si>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</si>
  <si>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</si>
  <si>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</si>
  <si>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</si>
  <si>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</si>
  <si>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</si>
  <si>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</si>
  <si>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</si>
  <si>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</si>
  <si>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</si>
  <si>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</si>
  <si>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</si>
  <si>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</si>
  <si>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</si>
  <si>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</si>
  <si>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</si>
  <si>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</si>
  <si>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</si>
  <si>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</si>
  <si>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</si>
  <si>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</si>
  <si>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</si>
  <si>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</si>
  <si>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</si>
  <si>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</si>
  <si>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</si>
  <si>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</si>
  <si>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</si>
  <si>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</si>
  <si>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</si>
  <si>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</si>
  <si>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</si>
  <si>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</si>
  <si>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</si>
  <si>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</si>
  <si>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</si>
  <si>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</si>
  <si>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</si>
  <si>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</si>
  <si>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</si>
  <si>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</si>
  <si>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</si>
  <si>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</si>
  <si>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</si>
  <si>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</si>
  <si>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</si>
  <si>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</si>
  <si>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</si>
  <si>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</si>
  <si>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</si>
  <si>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</si>
  <si>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</si>
  <si>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</si>
  <si>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</si>
  <si>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</si>
  <si>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</si>
  <si>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</si>
  <si>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</si>
  <si>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</si>
  <si>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</si>
  <si>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</si>
  <si>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</si>
  <si>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</si>
  <si>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</si>
  <si>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</si>
  <si>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</si>
  <si>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</si>
  <si>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</si>
  <si>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</si>
  <si>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</si>
  <si>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</si>
  <si>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</si>
  <si>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</si>
  <si>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</si>
  <si>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</si>
  <si>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</si>
  <si>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</si>
  <si>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</si>
  <si>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</si>
  <si>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</si>
  <si>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</si>
  <si>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</si>
  <si>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</si>
  <si>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</si>
  <si>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</si>
  <si>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</si>
  <si>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</si>
  <si>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</si>
  <si>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</si>
  <si>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</si>
  <si>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</si>
  <si>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</si>
  <si>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</si>
  <si>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</si>
  <si>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</si>
  <si>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</si>
  <si>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</si>
  <si>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</si>
  <si>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</si>
  <si>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</si>
  <si>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</si>
  <si>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</si>
  <si>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</si>
  <si>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</si>
  <si>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</si>
  <si>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</si>
  <si>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</si>
  <si>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</si>
  <si>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</si>
  <si>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</si>
  <si>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</si>
  <si>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</si>
  <si>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</si>
  <si>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</si>
  <si>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</si>
  <si>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</si>
  <si>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</si>
  <si>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</si>
  <si>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</si>
  <si>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</si>
  <si>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</si>
  <si>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</si>
  <si>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</si>
  <si>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</si>
  <si>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</si>
  <si>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</si>
  <si>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</si>
  <si>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</si>
  <si>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</si>
  <si>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</si>
  <si>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</si>
  <si>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</si>
  <si>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</si>
  <si>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</si>
  <si>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</si>
  <si>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</si>
  <si>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</si>
  <si>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</si>
  <si>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</si>
  <si>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</si>
  <si>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</si>
  <si>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</si>
  <si>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</si>
  <si>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</si>
  <si>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</si>
  <si>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</si>
  <si>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</si>
  <si>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</si>
  <si>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</si>
  <si>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</si>
  <si>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</si>
  <si>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</si>
  <si>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</si>
  <si>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</si>
  <si>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</si>
  <si>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</si>
  <si>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</si>
  <si>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</si>
  <si>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</si>
  <si>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</si>
  <si>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</si>
  <si>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</si>
  <si>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</si>
  <si>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</si>
  <si>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</si>
  <si>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</si>
  <si>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</si>
  <si>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</si>
  <si>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</si>
  <si>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</si>
  <si>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</si>
  <si>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</si>
  <si>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</si>
  <si>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</si>
  <si>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</si>
  <si>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</si>
  <si>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</si>
  <si>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</si>
  <si>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</si>
  <si>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</si>
  <si>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</si>
  <si>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</si>
  <si>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</si>
  <si>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</si>
  <si>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</si>
  <si>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</si>
  <si>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</si>
  <si>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</si>
  <si>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</si>
  <si>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</si>
  <si>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</si>
  <si>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</si>
  <si>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</si>
  <si>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</si>
  <si>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</si>
  <si>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</si>
  <si>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</si>
  <si>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</si>
  <si>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</si>
  <si>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</si>
  <si>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</si>
  <si>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</si>
  <si>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</si>
  <si>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</si>
  <si>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</si>
  <si>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</si>
  <si>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</si>
  <si>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</si>
  <si>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</si>
  <si>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</si>
  <si>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</si>
  <si>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</si>
  <si>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</si>
  <si>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</si>
  <si>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</si>
  <si>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</si>
  <si>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</si>
  <si>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</si>
  <si>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</si>
  <si>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</si>
  <si>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</si>
  <si>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</si>
  <si>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</si>
  <si>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</si>
  <si>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</si>
  <si>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</si>
  <si>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</si>
  <si>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</si>
  <si>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</si>
  <si>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</si>
  <si>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</si>
  <si>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</si>
  <si>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</si>
  <si>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</si>
  <si>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</si>
  <si>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</si>
  <si>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</si>
  <si>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</si>
  <si>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</si>
  <si>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</si>
  <si>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</si>
  <si>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</si>
  <si>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</si>
  <si>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</si>
  <si>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</si>
  <si>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</si>
  <si>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</si>
  <si>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</si>
  <si>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</si>
  <si>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</si>
  <si>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</si>
  <si>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</si>
  <si>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</si>
  <si>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</si>
  <si>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</si>
  <si>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</si>
  <si>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</si>
  <si>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</si>
  <si>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</si>
  <si>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</si>
  <si>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</si>
  <si>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</si>
  <si>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</si>
  <si>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</si>
  <si>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</si>
  <si>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</si>
  <si>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</si>
  <si>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</si>
  <si>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</si>
  <si>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</si>
  <si>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</si>
  <si>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</si>
  <si>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</si>
  <si>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</si>
  <si>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</si>
  <si>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</si>
  <si>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</si>
  <si>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</si>
  <si>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</si>
  <si>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</si>
  <si>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</si>
  <si>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</si>
  <si>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</si>
  <si>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</si>
  <si>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</si>
  <si>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</si>
  <si>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</si>
  <si>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</si>
  <si>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</si>
  <si>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</si>
  <si>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</si>
  <si>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</si>
  <si>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</si>
  <si>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</si>
  <si>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</si>
  <si>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</si>
  <si>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</si>
  <si>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</si>
  <si>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</si>
  <si>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</si>
  <si>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</si>
  <si>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</si>
  <si>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</si>
  <si>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</si>
  <si>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</si>
  <si>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</si>
  <si>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</si>
  <si>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</si>
  <si>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</si>
  <si>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</si>
  <si>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</si>
  <si>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</si>
  <si>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</si>
  <si>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</si>
  <si>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</si>
  <si>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</si>
  <si>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</si>
  <si>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</si>
  <si>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</si>
  <si>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</si>
  <si>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</si>
  <si>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</si>
  <si>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</si>
  <si>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</si>
  <si>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</si>
  <si>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</si>
  <si>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</si>
  <si>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</si>
  <si>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</si>
  <si>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</si>
  <si>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</si>
  <si>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</si>
  <si>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</si>
  <si>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</si>
  <si>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</si>
  <si>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</si>
  <si>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</si>
  <si>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</si>
  <si>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</si>
  <si>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</si>
  <si>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</si>
  <si>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</si>
  <si>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</si>
  <si>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</si>
  <si>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</si>
  <si>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</si>
  <si>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</si>
  <si>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</si>
  <si>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</si>
  <si>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</si>
  <si>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</si>
  <si>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</si>
  <si>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</si>
  <si>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</si>
  <si>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</si>
  <si>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</si>
  <si>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</si>
  <si>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</si>
  <si>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</si>
  <si>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</si>
  <si>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</si>
  <si>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</si>
  <si>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</si>
  <si>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</si>
  <si>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</si>
  <si>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</si>
  <si>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</si>
  <si>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</si>
  <si>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</si>
  <si>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</si>
  <si>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</si>
  <si>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</si>
  <si>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</si>
  <si>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</si>
  <si>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</si>
  <si>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</si>
  <si>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</si>
  <si>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</si>
  <si>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</si>
  <si>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</si>
  <si>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</si>
  <si>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</si>
  <si>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</si>
  <si>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</si>
  <si>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</si>
  <si>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</si>
  <si>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</si>
  <si>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</si>
  <si>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</si>
  <si>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</si>
  <si>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</si>
  <si>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</si>
  <si>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</si>
  <si>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</si>
  <si>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</si>
  <si>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</si>
  <si>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</si>
  <si>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</si>
  <si>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</si>
  <si>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</si>
  <si>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</si>
  <si>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</si>
  <si>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</si>
  <si>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</si>
  <si>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</si>
  <si>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</si>
  <si>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</si>
  <si>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</si>
  <si>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</si>
  <si>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</si>
  <si>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</si>
  <si>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</si>
  <si>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</si>
  <si>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</si>
  <si>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</si>
  <si>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</si>
  <si>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</si>
  <si>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</si>
  <si>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</si>
  <si>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</si>
  <si>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</si>
  <si>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</si>
  <si>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</si>
  <si>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</si>
  <si>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</si>
  <si>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</si>
  <si>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</si>
  <si>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</si>
  <si>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</si>
  <si>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</si>
  <si>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</si>
  <si>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</si>
  <si>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</si>
  <si>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</si>
  <si>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</si>
  <si>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</si>
  <si>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</si>
  <si>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</si>
  <si>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</si>
  <si>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</si>
  <si>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</si>
  <si>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</si>
  <si>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</si>
  <si>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</si>
  <si>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</si>
  <si>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</si>
  <si>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</si>
  <si>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</si>
  <si>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</si>
  <si>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</si>
  <si>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</si>
  <si>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</si>
  <si>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</si>
  <si>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</si>
  <si>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</si>
  <si>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</si>
  <si>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</si>
  <si>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</si>
  <si>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</si>
  <si>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</si>
  <si>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</si>
  <si>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</si>
  <si>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</si>
  <si>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</si>
  <si>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</si>
  <si>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</si>
  <si>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</si>
  <si>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</si>
  <si>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</si>
  <si>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</si>
  <si>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</si>
  <si>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</si>
  <si>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</si>
  <si>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</si>
  <si>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</si>
  <si>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</si>
  <si>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</si>
  <si>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</si>
  <si>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</si>
  <si>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</si>
  <si>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</si>
  <si>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</si>
  <si>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</si>
  <si>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</si>
  <si>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</si>
  <si>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</si>
  <si>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</si>
  <si>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</si>
  <si>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</si>
  <si>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</si>
  <si>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</si>
  <si>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</si>
  <si>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</si>
  <si>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</si>
  <si>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</si>
  <si>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</si>
  <si>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</si>
  <si>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</si>
  <si>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</si>
  <si>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</si>
  <si>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</si>
  <si>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</si>
  <si>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</si>
  <si>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</si>
  <si>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</si>
  <si>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</si>
  <si>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</si>
  <si>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</si>
  <si>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</si>
  <si>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</si>
  <si>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</si>
  <si>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</si>
  <si>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</si>
  <si>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</si>
  <si>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</si>
  <si>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</si>
  <si>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</si>
  <si>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</si>
  <si>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</si>
  <si>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</si>
  <si>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</si>
  <si>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</si>
  <si>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</si>
  <si>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</si>
  <si>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</si>
  <si>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</si>
  <si>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</si>
  <si>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</si>
  <si>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</si>
  <si>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</si>
  <si>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</si>
  <si>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</si>
  <si>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</si>
  <si>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</si>
  <si>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</si>
  <si>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</si>
  <si>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</si>
  <si>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</si>
  <si>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</si>
  <si>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</si>
  <si>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</si>
  <si>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</si>
  <si>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</si>
  <si>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</si>
  <si>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</si>
  <si>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</si>
  <si>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</si>
  <si>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</si>
  <si>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</si>
  <si>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</si>
  <si>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</si>
  <si>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</si>
  <si>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</si>
  <si>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</si>
  <si>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</si>
  <si>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</si>
  <si>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</si>
  <si>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</si>
  <si>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</si>
  <si>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</si>
  <si>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</si>
  <si>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</si>
  <si>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</si>
  <si>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</si>
  <si>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</si>
  <si>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</si>
  <si>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</si>
  <si>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</si>
  <si>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</si>
  <si>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</si>
  <si>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</si>
  <si>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</si>
  <si>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</si>
  <si>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</si>
  <si>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</si>
  <si>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</si>
  <si>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</si>
  <si>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</si>
  <si>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</si>
  <si>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</si>
  <si>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</si>
  <si>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</si>
  <si>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</si>
  <si>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</si>
  <si>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</si>
  <si>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</si>
  <si>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</si>
  <si>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</si>
  <si>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</si>
  <si>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</si>
  <si>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</si>
  <si>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</si>
  <si>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</si>
  <si>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</si>
  <si>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</si>
  <si>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</si>
  <si>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</si>
  <si>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</si>
  <si>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</si>
  <si>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</si>
  <si>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</si>
  <si>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</si>
  <si>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</si>
  <si>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</si>
  <si>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</si>
  <si>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</si>
  <si>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</si>
  <si>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</si>
  <si>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</si>
  <si>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</si>
  <si>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</si>
  <si>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</si>
  <si>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</si>
  <si>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</si>
  <si>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</si>
  <si>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</si>
  <si>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</si>
  <si>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</si>
  <si>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</si>
  <si>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</si>
  <si>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</si>
  <si>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</si>
  <si>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</si>
  <si>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</si>
  <si>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</si>
  <si>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</si>
  <si>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</si>
  <si>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</si>
  <si>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</si>
  <si>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</si>
  <si>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</si>
  <si>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</si>
  <si>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</si>
  <si>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</si>
  <si>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</si>
  <si>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</si>
  <si>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</si>
  <si>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</si>
  <si>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</si>
  <si>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</si>
  <si>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</si>
  <si>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</si>
  <si>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</si>
  <si>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</si>
  <si>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</si>
  <si>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</si>
  <si>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</si>
  <si>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</si>
  <si>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</si>
  <si>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</si>
  <si>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</si>
  <si>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</si>
  <si>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</si>
  <si>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</si>
  <si>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</si>
  <si>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</si>
  <si>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</si>
  <si>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</si>
  <si>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</si>
  <si>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</si>
  <si>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</si>
  <si>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</si>
  <si>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</si>
  <si>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</si>
  <si>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</si>
  <si>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</si>
  <si>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</si>
  <si>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</si>
  <si>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</si>
  <si>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</si>
  <si>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</si>
  <si>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</si>
  <si>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</si>
  <si>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</si>
  <si>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</si>
  <si>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</si>
  <si>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</si>
  <si>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</si>
  <si>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</si>
  <si>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</si>
  <si>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</si>
  <si>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</si>
  <si>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</si>
  <si>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</si>
  <si>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</si>
  <si>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</si>
  <si>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</si>
  <si>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</si>
  <si>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</si>
  <si>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</si>
  <si>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</si>
  <si>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</si>
  <si>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</si>
  <si>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</si>
  <si>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</si>
  <si>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</si>
  <si>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</si>
  <si>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</si>
  <si>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</si>
  <si>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</si>
  <si>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</si>
  <si>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</si>
  <si>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</si>
  <si>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</si>
  <si>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</si>
  <si>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</si>
  <si>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</si>
  <si>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</si>
  <si>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</si>
  <si>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</si>
  <si>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</si>
  <si>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</si>
  <si>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</si>
  <si>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</si>
  <si>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</si>
  <si>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</si>
  <si>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</si>
  <si>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</si>
  <si>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</si>
  <si>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</si>
  <si>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</si>
  <si>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</si>
  <si>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</si>
  <si>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</si>
  <si>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</si>
  <si>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</si>
  <si>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</si>
  <si>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</si>
  <si>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</si>
  <si>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</si>
  <si>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</si>
  <si>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</si>
  <si>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</si>
  <si>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</si>
  <si>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</si>
  <si>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</si>
  <si>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</si>
  <si>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</si>
  <si>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</si>
  <si>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</si>
  <si>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</si>
  <si>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</si>
  <si>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</si>
  <si>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</si>
  <si>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</si>
  <si>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</si>
  <si>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</si>
  <si>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</si>
  <si>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</si>
  <si>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</si>
  <si>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</si>
  <si>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</si>
  <si>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</si>
  <si>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</si>
  <si>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</si>
  <si>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</si>
  <si>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</si>
  <si>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</si>
  <si>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</si>
  <si>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</si>
  <si>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</si>
  <si>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</si>
  <si>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</si>
  <si>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</si>
  <si>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</si>
  <si>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</si>
  <si>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</si>
  <si>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</si>
  <si>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</si>
  <si>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</si>
  <si>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</si>
  <si>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</si>
  <si>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</si>
  <si>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</si>
  <si>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</si>
  <si>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</si>
  <si>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</si>
  <si>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</si>
  <si>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</si>
  <si>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</si>
  <si>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</si>
  <si>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</si>
  <si>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</si>
  <si>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</si>
  <si>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</si>
  <si>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</si>
  <si>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</si>
  <si>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</si>
  <si>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</si>
  <si>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</si>
  <si>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</si>
  <si>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</si>
  <si>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</si>
  <si>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</si>
  <si>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</si>
  <si>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</si>
  <si>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</si>
  <si>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</si>
  <si>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</si>
  <si>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</si>
  <si>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</si>
  <si>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</si>
  <si>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</si>
  <si>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</si>
  <si>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</si>
  <si>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</si>
  <si>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</si>
  <si>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</si>
  <si>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</si>
  <si>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</si>
  <si>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</si>
  <si>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</si>
  <si>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</si>
  <si>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</si>
  <si>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</si>
  <si>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</si>
  <si>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</si>
  <si>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</si>
  <si>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</si>
  <si>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</si>
  <si>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</si>
  <si>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</si>
  <si>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</si>
  <si>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</si>
  <si>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</si>
  <si>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</si>
  <si>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</si>
  <si>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</si>
  <si>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</si>
  <si>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</si>
  <si>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</si>
  <si>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</si>
  <si>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</si>
  <si>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</si>
  <si>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</si>
  <si>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</si>
  <si>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</si>
  <si>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</si>
  <si>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</si>
  <si>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</si>
  <si>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</si>
  <si>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</si>
  <si>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</si>
  <si>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</si>
  <si>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</si>
  <si>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</si>
  <si>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</si>
  <si>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</si>
  <si>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</si>
  <si>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</si>
  <si>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</si>
  <si>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</si>
  <si>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</si>
  <si>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</si>
  <si>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</si>
  <si>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</si>
  <si>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</si>
  <si>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</si>
  <si>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</si>
  <si>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</si>
  <si>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</si>
  <si>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</si>
  <si>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</si>
  <si>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</si>
  <si>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</si>
  <si>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</si>
  <si>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</si>
  <si>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</si>
  <si>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</si>
  <si>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</si>
  <si>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</si>
  <si>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</si>
  <si>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</si>
  <si>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</si>
  <si>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</si>
  <si>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</si>
  <si>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</si>
  <si>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</si>
  <si>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</si>
  <si>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</si>
  <si>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</si>
  <si>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</si>
  <si>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</si>
  <si>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</si>
  <si>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</si>
  <si>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</si>
  <si>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</si>
  <si>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</si>
  <si>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</si>
  <si>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</si>
  <si>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</si>
  <si>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</si>
  <si>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</si>
  <si>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</si>
  <si>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</si>
  <si>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</si>
  <si>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</si>
  <si>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</si>
  <si>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</si>
  <si>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</si>
  <si>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</si>
  <si>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</si>
  <si>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</si>
  <si>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</si>
  <si>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</si>
  <si>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</si>
  <si>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</si>
  <si>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</si>
  <si>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</si>
  <si>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</si>
  <si>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</si>
  <si>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</si>
  <si>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</si>
  <si>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</si>
  <si>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</si>
  <si>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</si>
  <si>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</si>
  <si>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</si>
  <si>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</si>
  <si>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</si>
  <si>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</si>
  <si>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</si>
  <si>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</si>
  <si>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</si>
  <si>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</si>
  <si>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</si>
  <si>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</si>
  <si>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</si>
  <si>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</si>
  <si>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</si>
  <si>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</si>
  <si>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</si>
  <si>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</si>
  <si>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</si>
  <si>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</si>
  <si>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</si>
  <si>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</si>
  <si>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</si>
  <si>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</si>
  <si>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</si>
  <si>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</si>
  <si>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</si>
  <si>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</si>
  <si>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</si>
  <si>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</si>
  <si>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</si>
  <si>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</si>
  <si>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</si>
  <si>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</si>
  <si>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</si>
  <si>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</si>
  <si>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</si>
  <si>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</si>
  <si>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</si>
  <si>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</si>
  <si>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</si>
  <si>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</si>
  <si>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</si>
  <si>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</si>
  <si>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</si>
  <si>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</si>
  <si>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</si>
  <si>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</si>
  <si>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</si>
  <si>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</si>
  <si>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</si>
  <si>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</si>
  <si>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</si>
  <si>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</si>
  <si>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</si>
  <si>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</si>
  <si>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</si>
  <si>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</si>
  <si>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</si>
  <si>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</si>
  <si>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</si>
  <si>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</si>
  <si>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</si>
  <si>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</si>
  <si>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</si>
  <si>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</si>
  <si>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</si>
  <si>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</si>
  <si>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</si>
  <si>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</si>
  <si>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</si>
  <si>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</si>
  <si>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</si>
  <si>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</si>
  <si>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</si>
  <si>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</si>
  <si>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</si>
  <si>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</si>
  <si>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</si>
  <si>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</si>
  <si>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</si>
  <si>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</si>
  <si>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</si>
  <si>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</si>
  <si>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</si>
  <si>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</si>
  <si>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</si>
  <si>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</si>
  <si>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</si>
  <si>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</si>
  <si>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</si>
  <si>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</si>
  <si>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</si>
  <si>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</si>
  <si>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</si>
  <si>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</si>
  <si>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</si>
  <si>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</si>
  <si>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</si>
  <si>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</si>
  <si>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</si>
  <si>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</si>
  <si>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</si>
  <si>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</si>
  <si>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</si>
  <si>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</si>
  <si>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</si>
  <si>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</si>
  <si>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</si>
  <si>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</si>
  <si>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</si>
  <si>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</si>
  <si>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</si>
  <si>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</si>
  <si>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</si>
  <si>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</si>
  <si>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</si>
  <si>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</si>
  <si>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</si>
  <si>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</si>
  <si>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</si>
  <si>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</si>
  <si>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</si>
  <si>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</si>
  <si>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</si>
  <si>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</si>
  <si>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</si>
  <si>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</si>
  <si>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</si>
  <si>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</si>
  <si>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</si>
  <si>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</si>
  <si>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</si>
  <si>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</si>
  <si>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</si>
  <si>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</si>
  <si>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</si>
  <si>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</si>
  <si>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</si>
  <si>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</si>
  <si>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</si>
  <si>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</si>
  <si>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</si>
  <si>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</si>
  <si>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</si>
  <si>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</si>
  <si>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</si>
  <si>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</si>
  <si>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</si>
  <si>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</si>
  <si>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</si>
  <si>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</si>
  <si>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</si>
  <si>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</si>
  <si>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</si>
  <si>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</si>
  <si>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</si>
  <si>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</si>
  <si>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</si>
  <si>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</si>
  <si>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</si>
  <si>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</si>
  <si>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</si>
  <si>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</si>
  <si>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</si>
  <si>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</si>
  <si>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</si>
  <si>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</si>
  <si>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</si>
  <si>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</si>
  <si>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</si>
  <si>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</si>
  <si>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</si>
  <si>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</si>
  <si>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</si>
  <si>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</si>
  <si>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</si>
  <si>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</si>
  <si>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</si>
  <si>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</si>
  <si>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</si>
  <si>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</si>
  <si>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</si>
  <si>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</si>
  <si>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</si>
  <si>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</si>
  <si>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</si>
  <si>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</si>
  <si>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</si>
  <si>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</si>
  <si>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</si>
  <si>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</si>
  <si>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</si>
  <si>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</si>
  <si>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</si>
  <si>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</si>
  <si>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</si>
  <si>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</si>
  <si>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</si>
  <si>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</si>
  <si>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</si>
  <si>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</si>
  <si>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</si>
  <si>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</si>
  <si>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</si>
  <si>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</si>
  <si>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</si>
  <si>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</si>
  <si>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</si>
  <si>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</si>
  <si>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</si>
  <si>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</si>
  <si>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</si>
  <si>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</si>
  <si>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</si>
  <si>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</si>
  <si>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</si>
  <si>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</si>
  <si>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</si>
  <si>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</si>
  <si>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</si>
  <si>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</si>
  <si>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</si>
  <si>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</si>
  <si>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</si>
  <si>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</si>
  <si>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</si>
  <si>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</si>
  <si>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</si>
  <si>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</si>
  <si>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</si>
  <si>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</si>
  <si>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</si>
  <si>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</si>
  <si>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</si>
  <si>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</si>
  <si>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</si>
  <si>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</si>
  <si>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</si>
  <si>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</si>
  <si>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</si>
  <si>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</si>
  <si>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</si>
  <si>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</si>
  <si>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</si>
  <si>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</si>
  <si>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</si>
  <si>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</si>
  <si>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</si>
  <si>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</si>
  <si>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</si>
  <si>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</si>
  <si>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</si>
  <si>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</si>
  <si>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</si>
  <si>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</si>
  <si>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</si>
  <si>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</si>
  <si>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</si>
  <si>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</si>
  <si>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</si>
  <si>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</si>
  <si>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</si>
  <si>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</si>
  <si>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</si>
  <si>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</si>
  <si>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</si>
  <si>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</si>
  <si>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</si>
  <si>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</si>
  <si>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</si>
  <si>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</si>
  <si>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</si>
  <si>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</si>
  <si>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</si>
  <si>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</si>
  <si>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</si>
  <si>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</si>
  <si>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</si>
  <si>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</si>
  <si>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</si>
  <si>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</si>
  <si>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</si>
  <si>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</si>
  <si>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</si>
  <si>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</si>
  <si>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</si>
  <si>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</si>
  <si>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</si>
  <si>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</si>
  <si>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</si>
  <si>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</si>
  <si>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</si>
  <si>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</si>
  <si>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</si>
  <si>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</si>
  <si>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</si>
  <si>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</si>
  <si>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</si>
  <si>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</si>
  <si>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</si>
  <si>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</si>
  <si>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</si>
  <si>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</si>
  <si>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</si>
  <si>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</si>
  <si>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</si>
  <si>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</si>
  <si>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</si>
  <si>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</si>
  <si>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</si>
  <si>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</si>
  <si>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</si>
  <si>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</si>
  <si>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</si>
  <si>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</si>
  <si>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</si>
  <si>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</si>
  <si>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</si>
  <si>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</si>
  <si>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</si>
  <si>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</si>
  <si>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</si>
  <si>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</si>
  <si>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</si>
  <si>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</si>
  <si>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</si>
  <si>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</si>
  <si>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</si>
  <si>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</si>
  <si>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</si>
  <si>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</si>
  <si>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</si>
  <si>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</si>
  <si>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</si>
  <si>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</si>
  <si>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</si>
  <si>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</si>
  <si>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</si>
  <si>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</si>
  <si>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</si>
  <si>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</si>
  <si>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</si>
  <si>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</si>
  <si>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</si>
  <si>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</si>
  <si>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</si>
  <si>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</si>
  <si>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</si>
  <si>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</si>
  <si>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</si>
  <si>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</si>
  <si>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</si>
  <si>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</si>
  <si>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</si>
  <si>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</si>
  <si>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</si>
  <si>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</si>
  <si>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</si>
  <si>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</si>
  <si>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</si>
  <si>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</si>
  <si>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</si>
  <si>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</si>
  <si>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</si>
  <si>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</si>
  <si>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</si>
  <si>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</si>
  <si>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</si>
  <si>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</si>
  <si>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</si>
  <si>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</si>
  <si>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</si>
  <si>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</si>
  <si>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</si>
  <si>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</si>
  <si>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</si>
  <si>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</si>
  <si>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</si>
  <si>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</si>
  <si>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</si>
  <si>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</si>
  <si>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</si>
  <si>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</si>
  <si>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</si>
  <si>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</si>
  <si>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</si>
  <si>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</si>
  <si>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</si>
  <si>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</si>
  <si>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</si>
  <si>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</si>
  <si>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</si>
  <si>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</si>
  <si>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</si>
  <si>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</si>
  <si>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</si>
  <si>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</si>
  <si>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</si>
  <si>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</si>
  <si>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</si>
  <si>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</si>
  <si>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</si>
  <si>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</si>
  <si>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</si>
  <si>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</si>
  <si>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</si>
  <si>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</si>
  <si>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</si>
  <si>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</si>
  <si>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</si>
  <si>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</si>
  <si>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</si>
  <si>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</si>
  <si>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</si>
  <si>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</si>
  <si>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</si>
  <si>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</si>
  <si>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</si>
  <si>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</si>
  <si>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</si>
  <si>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</si>
  <si>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</si>
  <si>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</si>
  <si>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</si>
  <si>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</si>
  <si>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</si>
  <si>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</si>
  <si>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</si>
  <si>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</si>
  <si>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</si>
  <si>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</si>
  <si>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</si>
  <si>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</si>
  <si>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</si>
  <si>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</si>
  <si>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</si>
  <si>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</si>
  <si>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</si>
  <si>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</si>
  <si>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</si>
  <si>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</si>
  <si>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</si>
  <si>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</si>
  <si>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</si>
  <si>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</si>
  <si>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</si>
  <si>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</si>
  <si>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</si>
  <si>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</si>
  <si>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</si>
  <si>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</si>
  <si>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</si>
  <si>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</si>
  <si>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</si>
  <si>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</si>
  <si>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</si>
  <si>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</si>
  <si>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</si>
  <si>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</si>
  <si>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</si>
  <si>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</si>
  <si>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</si>
  <si>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</si>
  <si>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</si>
  <si>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</si>
  <si>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</si>
  <si>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</si>
  <si>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</si>
  <si>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</si>
  <si>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</si>
  <si>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</si>
  <si>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</si>
  <si>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</si>
  <si>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</si>
  <si>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</si>
  <si>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</si>
  <si>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</si>
  <si>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</si>
  <si>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</si>
  <si>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</si>
  <si>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</si>
  <si>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</si>
  <si>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</si>
  <si>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</si>
  <si>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</si>
  <si>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</si>
  <si>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</si>
  <si>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</si>
  <si>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</si>
  <si>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</si>
  <si>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</si>
  <si>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</si>
  <si>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</si>
  <si>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</si>
  <si>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</si>
  <si>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</si>
  <si>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</si>
  <si>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</si>
  <si>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</si>
  <si>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</si>
  <si>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</si>
  <si>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</si>
  <si>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</si>
  <si>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</si>
  <si>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</si>
  <si>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</si>
  <si>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</si>
  <si>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</si>
  <si>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</si>
  <si>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</si>
  <si>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</si>
  <si>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</si>
  <si>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</si>
  <si>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</si>
  <si>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</si>
  <si>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</si>
  <si>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</si>
  <si>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</si>
  <si>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</si>
  <si>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</si>
  <si>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</si>
  <si>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</si>
  <si>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</si>
  <si>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</si>
  <si>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</si>
  <si>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</si>
  <si>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</si>
  <si>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</si>
  <si>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</si>
  <si>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</si>
  <si>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</si>
  <si>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</si>
  <si>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</si>
  <si>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</si>
  <si>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</si>
  <si>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</si>
  <si>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</si>
  <si>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</si>
  <si>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</si>
  <si>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</si>
  <si>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</si>
  <si>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</si>
  <si>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</si>
  <si>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</si>
  <si>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</si>
  <si>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</si>
  <si>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</si>
  <si>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</si>
  <si>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</si>
  <si>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</si>
  <si>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</si>
  <si>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</si>
  <si>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</si>
  <si>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</si>
  <si>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</si>
  <si>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</si>
  <si>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</si>
  <si>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</si>
  <si>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</si>
  <si>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</si>
  <si>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</si>
  <si>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</si>
  <si>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</si>
  <si>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</si>
  <si>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</si>
  <si>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</si>
  <si>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</si>
  <si>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</si>
  <si>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</si>
  <si>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</si>
  <si>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</si>
  <si>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</si>
  <si>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</si>
  <si>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</si>
  <si>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</si>
  <si>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</si>
  <si>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</si>
  <si>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</si>
  <si>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</si>
  <si>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</si>
  <si>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</si>
  <si>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</si>
  <si>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</si>
  <si>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</si>
  <si>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</si>
  <si>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</si>
  <si>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</si>
  <si>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</si>
  <si>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</si>
  <si>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</si>
  <si>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</si>
  <si>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</si>
  <si>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</si>
  <si>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</si>
  <si>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</si>
  <si>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</si>
  <si>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</si>
  <si>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</si>
  <si>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</si>
  <si>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</si>
  <si>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</si>
  <si>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</si>
  <si>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</si>
  <si>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</si>
  <si>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</si>
  <si>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</si>
  <si>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</si>
  <si>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</si>
  <si>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</si>
  <si>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</si>
  <si>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</si>
  <si>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</si>
  <si>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</si>
  <si>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</si>
  <si>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</si>
  <si>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</si>
  <si>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</si>
  <si>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</si>
  <si>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</si>
  <si>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</si>
  <si>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</si>
  <si>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</si>
  <si>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</si>
  <si>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</si>
  <si>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</si>
  <si>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</si>
  <si>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</si>
  <si>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</si>
  <si>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</si>
  <si>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</si>
  <si>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</si>
  <si>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</si>
  <si>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</si>
  <si>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</si>
  <si>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</si>
  <si>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</si>
  <si>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</si>
  <si>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</si>
  <si>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</si>
  <si>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</si>
  <si>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</si>
  <si>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</si>
  <si>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</si>
  <si>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</si>
  <si>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</si>
  <si>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</si>
  <si>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</si>
  <si>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</si>
  <si>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</si>
  <si>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</si>
  <si>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</si>
  <si>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</si>
  <si>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</si>
  <si>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</si>
  <si>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</si>
  <si>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</si>
  <si>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</si>
  <si>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</si>
  <si>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</si>
  <si>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</si>
  <si>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</si>
  <si>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</si>
  <si>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</si>
  <si>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</si>
  <si>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</si>
  <si>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</si>
  <si>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</si>
  <si>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</si>
  <si>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</si>
  <si>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</si>
  <si>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</si>
  <si>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</si>
  <si>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</si>
  <si>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</si>
  <si>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</si>
  <si>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</si>
  <si>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</si>
  <si>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</si>
  <si>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</si>
  <si>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</si>
  <si>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</si>
  <si>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</si>
  <si>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</si>
  <si>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</si>
  <si>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</si>
  <si>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</si>
  <si>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</si>
  <si>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</si>
  <si>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</si>
  <si>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</si>
  <si>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</si>
  <si>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</si>
  <si>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</si>
  <si>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</si>
  <si>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</si>
  <si>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</si>
  <si>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</si>
  <si>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</si>
  <si>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</si>
  <si>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</si>
  <si>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</si>
  <si>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</si>
  <si>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</si>
  <si>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</si>
  <si>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</si>
  <si>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</si>
  <si>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</si>
  <si>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</si>
  <si>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</si>
  <si>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</si>
  <si>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</si>
  <si>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</si>
  <si>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</si>
  <si>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</si>
  <si>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</si>
  <si>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</si>
  <si>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</si>
  <si>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</si>
  <si>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</si>
  <si>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</si>
  <si>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</si>
  <si>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</si>
  <si>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</si>
  <si>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</si>
  <si>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</si>
  <si>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</si>
  <si>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</si>
  <si>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</si>
  <si>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</si>
  <si>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</si>
  <si>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</si>
  <si>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</si>
  <si>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</si>
  <si>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</si>
  <si>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</si>
  <si>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</si>
  <si>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</si>
  <si>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</si>
  <si>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</si>
  <si>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</si>
  <si>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</si>
  <si>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</si>
  <si>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</si>
  <si>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</si>
  <si>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</si>
  <si>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</si>
  <si>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</si>
  <si>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</si>
  <si>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</si>
  <si>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</si>
  <si>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</si>
  <si>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</si>
  <si>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</si>
  <si>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</si>
  <si>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</si>
  <si>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</si>
  <si>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</si>
  <si>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</si>
  <si>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</si>
  <si>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</si>
  <si>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</si>
  <si>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</si>
  <si>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</si>
  <si>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</si>
  <si>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</si>
  <si>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</si>
  <si>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</si>
  <si>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</si>
  <si>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</si>
  <si>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</si>
  <si>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</si>
  <si>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</si>
  <si>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</si>
  <si>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</si>
  <si>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</si>
  <si>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</si>
  <si>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</si>
  <si>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</si>
  <si>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</si>
  <si>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</si>
  <si>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</si>
  <si>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</si>
  <si>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</si>
  <si>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</si>
  <si>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</si>
  <si>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</si>
  <si>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</si>
  <si>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</si>
  <si>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</si>
  <si>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</si>
  <si>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</si>
  <si>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</si>
  <si>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</si>
  <si>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</si>
  <si>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</si>
  <si>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</si>
  <si>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</si>
  <si>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</si>
  <si>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</si>
  <si>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</si>
  <si>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</si>
  <si>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</si>
  <si>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</si>
  <si>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</si>
  <si>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</si>
  <si>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</si>
  <si>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</si>
  <si>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</si>
  <si>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</si>
  <si>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</si>
  <si>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</si>
  <si>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</si>
  <si>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</si>
  <si>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</si>
  <si>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</si>
  <si>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</si>
  <si>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</si>
  <si>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</si>
  <si>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</si>
  <si>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</si>
  <si>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</si>
  <si>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</si>
  <si>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</si>
  <si>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</si>
  <si>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</si>
  <si>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</si>
  <si>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</si>
  <si>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</si>
  <si>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</si>
  <si>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</si>
  <si>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</si>
  <si>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</si>
  <si>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</si>
  <si>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</si>
  <si>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</si>
  <si>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</si>
  <si>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</si>
  <si>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</si>
  <si>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</si>
  <si>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</si>
  <si>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</si>
  <si>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</si>
  <si>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</si>
  <si>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</si>
  <si>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</si>
  <si>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</si>
  <si>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</si>
  <si>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</si>
  <si>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</si>
  <si>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</si>
  <si>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</si>
  <si>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</si>
  <si>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</si>
  <si>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</si>
  <si>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</si>
  <si>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</si>
  <si>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</si>
  <si>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</si>
  <si>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</si>
  <si>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</si>
  <si>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</si>
  <si>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</si>
  <si>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</si>
  <si>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</si>
  <si>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</si>
  <si>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</si>
  <si>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</si>
  <si>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</si>
  <si>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</si>
  <si>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</si>
  <si>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</si>
  <si>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</si>
  <si>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</si>
  <si>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</si>
  <si>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</si>
  <si>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</si>
  <si>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</si>
  <si>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</si>
  <si>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</si>
  <si>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</si>
  <si>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</si>
  <si>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</si>
  <si>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</si>
  <si>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</si>
  <si>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</si>
  <si>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</si>
  <si>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</si>
  <si>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</si>
  <si>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</si>
  <si>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</si>
  <si>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</si>
  <si>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</si>
  <si>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</si>
  <si>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</si>
  <si>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</si>
  <si>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</si>
  <si>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</si>
  <si>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</si>
  <si>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</si>
  <si>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</si>
  <si>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</si>
  <si>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</si>
  <si>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</si>
  <si>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</si>
  <si>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</si>
  <si>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</si>
  <si>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</si>
  <si>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</si>
  <si>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</si>
  <si>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</si>
  <si>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</si>
  <si>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</si>
  <si>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</si>
  <si>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</si>
  <si>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</si>
  <si>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</si>
  <si>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</si>
  <si>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</si>
  <si>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</si>
  <si>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</si>
  <si>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</si>
  <si>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</si>
  <si>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</si>
  <si>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</si>
  <si>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</si>
  <si>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</si>
  <si>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</si>
  <si>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</si>
  <si>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</si>
  <si>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</si>
  <si>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</si>
  <si>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</si>
  <si>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</si>
  <si>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</si>
  <si>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</si>
  <si>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</si>
  <si>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</si>
  <si>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</si>
  <si>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</si>
  <si>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</si>
  <si>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</si>
  <si>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</si>
  <si>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</si>
  <si>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</si>
  <si>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</si>
  <si>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</si>
  <si>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</si>
  <si>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</si>
  <si>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</si>
  <si>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</si>
  <si>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</si>
  <si>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</si>
  <si>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</si>
  <si>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</si>
  <si>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</si>
  <si>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</si>
  <si>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</si>
  <si>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</si>
  <si>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</si>
  <si>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</si>
  <si>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</si>
  <si>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</si>
  <si>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</si>
  <si>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</si>
  <si>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</si>
  <si>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</si>
  <si>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</si>
  <si>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</si>
  <si>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</si>
  <si>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</si>
  <si>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</si>
  <si>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</si>
  <si>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</si>
  <si>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</si>
  <si>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</si>
  <si>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</si>
  <si>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</si>
  <si>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</si>
  <si>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</si>
  <si>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</si>
  <si>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</si>
  <si>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</si>
  <si>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</si>
  <si>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</si>
  <si>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</si>
  <si>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</si>
  <si>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</si>
  <si>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</si>
  <si>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</si>
  <si>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</si>
  <si>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</si>
  <si>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</si>
  <si>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</si>
  <si>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</si>
  <si>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</si>
  <si>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</si>
  <si>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</si>
  <si>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</si>
  <si>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</si>
  <si>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</si>
  <si>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</si>
  <si>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</si>
  <si>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</si>
  <si>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</si>
  <si>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</si>
  <si>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</si>
  <si>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</si>
  <si>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</si>
  <si>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</si>
  <si>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</si>
  <si>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</si>
  <si>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</si>
  <si>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</si>
  <si>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</si>
  <si>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</si>
  <si>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</si>
  <si>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</si>
  <si>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</si>
  <si>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</si>
  <si>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</si>
  <si>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</si>
  <si>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</si>
  <si>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</si>
  <si>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</si>
  <si>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</si>
  <si>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</si>
  <si>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</si>
  <si>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</si>
  <si>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</si>
  <si>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</si>
  <si>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</si>
  <si>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</si>
  <si>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</si>
  <si>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</si>
  <si>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</si>
  <si>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</si>
  <si>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</si>
  <si>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</si>
  <si>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</si>
  <si>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</si>
  <si>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</si>
  <si>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</si>
  <si>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</si>
  <si>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</si>
  <si>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</si>
  <si>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</si>
  <si>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</si>
  <si>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</si>
  <si>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</si>
  <si>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</si>
  <si>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</si>
  <si>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</si>
  <si>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</si>
  <si>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</si>
  <si>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</si>
  <si>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</si>
  <si>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</si>
  <si>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</si>
  <si>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</si>
  <si>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</si>
  <si>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</si>
  <si>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</si>
  <si>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</si>
  <si>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</si>
  <si>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</si>
  <si>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</si>
  <si>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</si>
  <si>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</si>
  <si>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</si>
  <si>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</si>
  <si>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</si>
  <si>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</si>
  <si>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</si>
  <si>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</si>
  <si>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</si>
  <si>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</si>
  <si>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</si>
  <si>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</si>
  <si>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</si>
  <si>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</si>
  <si>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</si>
  <si>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</si>
  <si>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</si>
  <si>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</si>
  <si>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</si>
  <si>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</si>
  <si>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</si>
  <si>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</si>
  <si>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</si>
  <si>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</si>
  <si>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</si>
  <si>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</si>
  <si>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</si>
  <si>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</si>
  <si>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</si>
  <si>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</si>
  <si>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</si>
  <si>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</si>
  <si>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</si>
  <si>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</si>
  <si>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</si>
  <si>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</si>
  <si>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</si>
  <si>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</si>
  <si>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</si>
  <si>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</si>
  <si>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</si>
  <si>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</si>
  <si>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</si>
  <si>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</si>
  <si>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</si>
  <si>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</si>
  <si>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</si>
  <si>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</si>
  <si>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</si>
  <si>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</si>
  <si>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</si>
  <si>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</si>
  <si>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</si>
  <si>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</si>
  <si>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</si>
  <si>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</si>
  <si>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</si>
  <si>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</si>
  <si>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</si>
  <si>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</si>
  <si>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</si>
  <si>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</si>
  <si>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</si>
  <si>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</si>
  <si>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</si>
  <si>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</si>
  <si>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</si>
  <si>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</si>
  <si>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</si>
  <si>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</si>
  <si>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</si>
  <si>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</si>
  <si>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</si>
  <si>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</si>
  <si>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</si>
  <si>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</si>
  <si>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</si>
  <si>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</si>
  <si>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</si>
  <si>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</si>
  <si>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</si>
  <si>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</si>
  <si>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</si>
  <si>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</si>
  <si>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</si>
  <si>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</si>
  <si>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</si>
  <si>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</si>
  <si>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</si>
  <si>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</si>
  <si>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</si>
  <si>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</si>
  <si>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</si>
  <si>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</si>
  <si>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</si>
  <si>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</si>
  <si>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</si>
  <si>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</si>
  <si>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</si>
  <si>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</si>
  <si>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</si>
  <si>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</si>
  <si>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</si>
  <si>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</si>
  <si>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</si>
  <si>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</si>
  <si>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</si>
  <si>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</si>
  <si>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</si>
  <si>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</si>
  <si>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</si>
  <si>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</si>
  <si>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</si>
  <si>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</si>
  <si>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</si>
  <si>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</si>
  <si>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</si>
  <si>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</si>
  <si>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</si>
  <si>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</si>
  <si>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</si>
  <si>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</si>
  <si>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</si>
  <si>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</si>
  <si>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</si>
  <si>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</si>
  <si>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</si>
  <si>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</si>
  <si>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</si>
  <si>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</si>
  <si>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</si>
  <si>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</si>
  <si>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</si>
  <si>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</si>
  <si>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</si>
  <si>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</si>
  <si>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</si>
  <si>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</si>
  <si>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</si>
  <si>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</si>
  <si>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</si>
  <si>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</si>
  <si>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</si>
  <si>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</si>
  <si>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</si>
  <si>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</si>
  <si>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</si>
  <si>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</si>
  <si>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</si>
  <si>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</si>
  <si>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</si>
  <si>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</si>
  <si>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</si>
  <si>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</si>
  <si>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</si>
  <si>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</si>
  <si>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</si>
  <si>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</si>
  <si>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</si>
  <si>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</si>
  <si>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</si>
  <si>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</si>
  <si>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</si>
  <si>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</si>
  <si>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</si>
  <si>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</si>
  <si>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</si>
  <si>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</si>
  <si>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</si>
  <si>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</si>
  <si>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</si>
  <si>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</si>
  <si>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</si>
  <si>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</si>
  <si>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</si>
  <si>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</si>
  <si>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</si>
  <si>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</si>
  <si>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</si>
  <si>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</si>
  <si>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</si>
  <si>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</si>
  <si>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</si>
  <si>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</si>
  <si>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</si>
  <si>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</si>
  <si>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</si>
  <si>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</si>
  <si>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</si>
  <si>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</si>
  <si>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</si>
  <si>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</si>
  <si>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</si>
  <si>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</si>
  <si>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</si>
  <si>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</si>
  <si>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</si>
  <si>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</si>
  <si>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</si>
  <si>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</si>
  <si>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</si>
  <si>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</si>
  <si>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</si>
  <si>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</si>
  <si>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</si>
  <si>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</si>
  <si>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</si>
  <si>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</si>
  <si>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</si>
  <si>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</si>
  <si>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</si>
  <si>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</si>
  <si>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</si>
  <si>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</si>
  <si>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</si>
  <si>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</si>
  <si>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</si>
  <si>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</si>
  <si>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</si>
  <si>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</si>
  <si>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</si>
  <si>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</si>
  <si>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</si>
  <si>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</si>
  <si>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</si>
  <si>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</si>
  <si>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</si>
  <si>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</si>
  <si>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</si>
  <si>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</si>
  <si>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</si>
  <si>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</si>
  <si>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</si>
  <si>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</si>
  <si>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</si>
  <si>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</si>
  <si>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</si>
  <si>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</si>
  <si>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</si>
  <si>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</si>
  <si>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</si>
  <si>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</si>
  <si>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</si>
  <si>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</si>
  <si>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</si>
  <si>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</si>
  <si>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</si>
  <si>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</si>
  <si>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</si>
  <si>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</si>
  <si>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</si>
  <si>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</si>
  <si>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</si>
  <si>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</si>
  <si>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</si>
  <si>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</si>
  <si>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</si>
  <si>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</si>
  <si>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</si>
  <si>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</si>
  <si>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</si>
  <si>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</si>
  <si>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</si>
  <si>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</si>
  <si>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</si>
  <si>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</si>
  <si>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</si>
  <si>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</si>
  <si>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</si>
  <si>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</si>
  <si>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</si>
  <si>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</si>
  <si>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</si>
  <si>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</si>
  <si>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</si>
  <si>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</si>
  <si>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</si>
  <si>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</si>
  <si>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</si>
  <si>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</si>
  <si>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</si>
  <si>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</si>
  <si>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</si>
  <si>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</si>
  <si>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</si>
  <si>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</si>
  <si>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</si>
  <si>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</si>
  <si>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</si>
  <si>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</si>
  <si>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</si>
  <si>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</si>
  <si>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</si>
  <si>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</si>
  <si>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</si>
  <si>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</si>
  <si>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</si>
  <si>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</si>
  <si>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</si>
  <si>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</si>
  <si>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</si>
  <si>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</si>
  <si>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</si>
  <si>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</si>
  <si>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</si>
  <si>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</si>
  <si>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</si>
  <si>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</si>
  <si>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</si>
  <si>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</si>
  <si>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</si>
  <si>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</si>
  <si>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</si>
  <si>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</si>
  <si>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</si>
  <si>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</si>
  <si>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</si>
  <si>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</si>
  <si>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</si>
  <si>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</si>
  <si>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</si>
  <si>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</si>
  <si>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</si>
  <si>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</si>
  <si>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</si>
  <si>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</si>
  <si>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</si>
  <si>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</si>
  <si>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</si>
  <si>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</si>
  <si>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</si>
  <si>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</si>
  <si>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</si>
  <si>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</si>
  <si>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</si>
  <si>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</si>
  <si>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</si>
  <si>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</si>
  <si>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</si>
  <si>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</si>
  <si>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</si>
  <si>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</si>
  <si>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</si>
  <si>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</si>
  <si>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</si>
  <si>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</si>
  <si>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</si>
  <si>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</si>
  <si>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</si>
  <si>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</si>
  <si>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</si>
  <si>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</si>
  <si>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</si>
  <si>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</si>
  <si>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</si>
  <si>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</si>
  <si>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</si>
  <si>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</si>
  <si>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</si>
  <si>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</si>
  <si>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</si>
  <si>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</si>
  <si>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</si>
  <si>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</si>
  <si>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</si>
  <si>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</si>
  <si>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</si>
  <si>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</si>
  <si>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</si>
  <si>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</si>
  <si>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</si>
  <si>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</si>
  <si>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</si>
  <si>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</si>
  <si>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</si>
  <si>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</si>
  <si>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</si>
  <si>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</si>
  <si>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</si>
  <si>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</si>
  <si>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</si>
  <si>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</si>
  <si>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</si>
  <si>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</si>
  <si>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</si>
  <si>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</si>
  <si>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</si>
  <si>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</si>
  <si>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</si>
  <si>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</si>
  <si>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</si>
  <si>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</si>
  <si>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</si>
  <si>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</si>
  <si>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</si>
  <si>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</si>
  <si>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</si>
  <si>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</si>
  <si>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</si>
  <si>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</si>
  <si>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</si>
  <si>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</si>
  <si>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</si>
  <si>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</si>
  <si>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</si>
  <si>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</si>
  <si>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</si>
  <si>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</si>
  <si>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</si>
  <si>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</si>
  <si>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</si>
  <si>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</si>
  <si>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</si>
  <si>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</si>
  <si>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</si>
  <si>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</si>
  <si>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</si>
  <si>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</si>
  <si>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</si>
  <si>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</si>
  <si>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</si>
  <si>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</si>
  <si>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</si>
  <si>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</si>
  <si>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</si>
  <si>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</si>
  <si>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</si>
  <si>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</si>
  <si>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</si>
  <si>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</si>
  <si>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</si>
  <si>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</si>
  <si>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</si>
  <si>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</si>
  <si>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</si>
  <si>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</si>
  <si>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</si>
  <si>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</si>
  <si>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</si>
  <si>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</si>
  <si>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</si>
  <si>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</si>
  <si>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</si>
  <si>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</si>
  <si>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</si>
  <si>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</si>
  <si>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</si>
  <si>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</si>
  <si>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</si>
  <si>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</si>
  <si>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</si>
  <si>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</si>
  <si>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</si>
  <si>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</si>
  <si>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</si>
  <si>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</si>
  <si>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</si>
  <si>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</si>
  <si>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</si>
  <si>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</si>
  <si>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</si>
  <si>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</si>
  <si>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</si>
  <si>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</si>
  <si>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</si>
  <si>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</si>
  <si>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</si>
  <si>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</si>
  <si>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</si>
  <si>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</si>
  <si>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</si>
  <si>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</si>
  <si>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</si>
  <si>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</si>
  <si>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</si>
  <si>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</si>
  <si>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</si>
  <si>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</si>
  <si>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</si>
  <si>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</si>
  <si>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</si>
  <si>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</si>
  <si>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</si>
  <si>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</si>
  <si>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</si>
  <si>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</si>
  <si>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</si>
  <si>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</si>
  <si>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</si>
  <si>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</si>
  <si>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</si>
  <si>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</si>
  <si>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</si>
  <si>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</si>
  <si>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</si>
  <si>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</si>
  <si>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</si>
  <si>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</si>
  <si>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</si>
  <si>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</si>
  <si>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</si>
  <si>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</si>
  <si>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</si>
  <si>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</si>
  <si>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</si>
  <si>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</si>
  <si>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</si>
  <si>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</si>
  <si>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</si>
  <si>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</si>
  <si>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</si>
  <si>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</si>
  <si>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</si>
  <si>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</si>
  <si>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</si>
  <si>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</si>
  <si>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</si>
  <si>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</si>
  <si>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</si>
  <si>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</si>
  <si>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</si>
  <si>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</si>
  <si>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</si>
  <si>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</si>
  <si>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</si>
  <si>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</si>
  <si>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</si>
  <si>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</si>
  <si>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</si>
  <si>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</si>
  <si>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</si>
  <si>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</si>
  <si>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</si>
  <si>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</si>
  <si>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</si>
  <si>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</si>
  <si>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</si>
  <si>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</si>
  <si>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</si>
  <si>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</si>
  <si>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</si>
  <si>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</si>
  <si>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</si>
  <si>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</si>
  <si>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</si>
  <si>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</si>
  <si>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</si>
  <si>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</si>
  <si>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</si>
  <si>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</si>
  <si>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</si>
  <si>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</si>
  <si>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</si>
  <si>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</si>
  <si>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</si>
  <si>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</si>
  <si>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</si>
  <si>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</si>
  <si>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</si>
  <si>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</si>
  <si>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</si>
  <si>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</si>
  <si>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</si>
  <si>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</si>
  <si>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</si>
  <si>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</si>
  <si>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</si>
  <si>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</si>
  <si>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</si>
  <si>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</si>
  <si>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</si>
  <si>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</si>
  <si>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</si>
  <si>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</si>
  <si>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</si>
  <si>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</si>
  <si>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</si>
  <si>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</si>
  <si>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</si>
  <si>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</si>
  <si>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</si>
  <si>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</si>
  <si>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</si>
  <si>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</si>
  <si>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</si>
  <si>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</si>
  <si>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</si>
  <si>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</si>
  <si>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</si>
  <si>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</si>
  <si>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</si>
  <si>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</si>
  <si>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</si>
  <si>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</si>
  <si>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</si>
  <si>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</si>
  <si>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</si>
  <si>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</si>
  <si>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</si>
  <si>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</si>
  <si>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</si>
  <si>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</si>
  <si>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</si>
  <si>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</si>
  <si>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</si>
  <si>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</si>
  <si>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</si>
  <si>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</si>
  <si>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</si>
  <si>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</si>
  <si>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</si>
  <si>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</si>
  <si>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</si>
  <si>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</si>
  <si>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</si>
  <si>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</si>
  <si>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</si>
  <si>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</si>
  <si>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</si>
  <si>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</si>
  <si>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</si>
  <si>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</si>
  <si>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</si>
  <si>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</si>
  <si>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</si>
  <si>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</si>
  <si>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</si>
  <si>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</si>
  <si>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</si>
  <si>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</si>
  <si>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</si>
  <si>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</si>
  <si>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</si>
  <si>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</si>
  <si>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</si>
  <si>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</si>
  <si>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</si>
  <si>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</si>
  <si>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</si>
  <si>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</si>
  <si>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</si>
  <si>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</si>
  <si>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</si>
  <si>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</si>
  <si>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</si>
  <si>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</si>
  <si>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</si>
  <si>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</si>
  <si>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</si>
  <si>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</si>
  <si>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</si>
  <si>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</si>
  <si>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</si>
  <si>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</si>
  <si>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</si>
  <si>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</si>
  <si>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</si>
  <si>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</si>
  <si>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</si>
  <si>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</si>
  <si>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</si>
  <si>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</si>
  <si>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</si>
  <si>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</si>
  <si>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</si>
  <si>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</si>
  <si>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</si>
  <si>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</si>
  <si>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</si>
  <si>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</si>
  <si>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</si>
  <si>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</si>
  <si>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</si>
  <si>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</si>
  <si>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</si>
  <si>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</si>
  <si>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</si>
  <si>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</si>
  <si>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</si>
  <si>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</si>
  <si>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</si>
  <si>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</si>
  <si>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</si>
  <si>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</si>
  <si>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</si>
  <si>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</si>
  <si>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</si>
  <si>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</si>
  <si>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</si>
  <si>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</si>
  <si>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</si>
  <si>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</si>
  <si>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</si>
  <si>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</si>
  <si>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</si>
  <si>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</si>
  <si>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</si>
  <si>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</si>
  <si>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</si>
  <si>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</si>
  <si>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</si>
  <si>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</si>
  <si>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</si>
  <si>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</si>
  <si>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</si>
  <si>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</si>
  <si>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</si>
  <si>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</si>
  <si>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</si>
  <si>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</si>
  <si>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</si>
  <si>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</si>
  <si>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</si>
  <si>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</si>
  <si>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</si>
  <si>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</si>
  <si>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</si>
  <si>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</si>
  <si>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</si>
  <si>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</si>
  <si>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</si>
  <si>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</si>
  <si>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</si>
  <si>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</si>
  <si>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</si>
  <si>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</si>
  <si>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</si>
  <si>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</si>
  <si>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</si>
  <si>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</si>
  <si>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</si>
  <si>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</si>
  <si>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</si>
  <si>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</si>
  <si>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</si>
  <si>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</si>
  <si>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</si>
  <si>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</si>
  <si>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</si>
  <si>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</si>
  <si>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</si>
  <si>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</si>
  <si>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</si>
  <si>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</si>
  <si>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</si>
  <si>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</si>
  <si>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</si>
  <si>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</si>
  <si>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</si>
  <si>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</si>
  <si>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</si>
  <si>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</si>
  <si>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</si>
  <si>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</si>
  <si>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</si>
  <si>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</si>
  <si>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</si>
  <si>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</si>
  <si>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</si>
  <si>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</si>
  <si>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</si>
  <si>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</si>
  <si>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</si>
  <si>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</si>
  <si>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</si>
  <si>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</si>
  <si>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</si>
  <si>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</si>
  <si>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</si>
  <si>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</si>
  <si>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</si>
  <si>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</si>
  <si>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</si>
  <si>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</si>
  <si>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</si>
  <si>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</si>
  <si>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</si>
  <si>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</si>
  <si>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</si>
  <si>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</si>
  <si>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</si>
  <si>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</si>
  <si>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</si>
  <si>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</si>
  <si>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</si>
  <si>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</si>
  <si>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</si>
  <si>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</si>
  <si>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</si>
  <si>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</si>
  <si>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</si>
  <si>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</si>
  <si>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</si>
  <si>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</si>
  <si>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</si>
  <si>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</si>
  <si>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</si>
  <si>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</si>
  <si>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</si>
  <si>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</si>
  <si>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</si>
  <si>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</si>
  <si>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</si>
  <si>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</si>
  <si>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</si>
  <si>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</si>
  <si>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</si>
  <si>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</si>
  <si>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</si>
  <si>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</si>
  <si>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</si>
  <si>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</si>
  <si>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</si>
  <si>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</si>
  <si>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</si>
  <si>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</si>
  <si>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</si>
  <si>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</si>
  <si>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</si>
  <si>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</si>
  <si>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</si>
  <si>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</si>
  <si>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</si>
  <si>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</si>
  <si>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</si>
  <si>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</si>
  <si>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</si>
  <si>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</si>
  <si>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</si>
  <si>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</si>
  <si>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</si>
  <si>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</si>
  <si>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</si>
  <si>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</si>
  <si>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</si>
  <si>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</si>
  <si>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</si>
  <si>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</si>
  <si>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</si>
  <si>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</si>
  <si>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</si>
  <si>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</si>
  <si>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</si>
  <si>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</si>
  <si>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</si>
  <si>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</si>
  <si>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</si>
  <si>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</si>
  <si>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</si>
  <si>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</si>
  <si>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</si>
  <si>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</si>
  <si>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</si>
  <si>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</si>
  <si>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</si>
  <si>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</si>
  <si>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</si>
  <si>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</si>
  <si>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</si>
  <si>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</si>
  <si>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</si>
  <si>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</si>
  <si>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</si>
  <si>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</si>
  <si>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</si>
  <si>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</si>
  <si>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</si>
  <si>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</si>
  <si>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</si>
  <si>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</si>
  <si>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</si>
  <si>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</si>
  <si>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</si>
  <si>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</si>
  <si>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</si>
  <si>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</si>
  <si>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</si>
  <si>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</si>
  <si>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</si>
  <si>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</si>
  <si>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</si>
  <si>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</si>
  <si>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</si>
  <si>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</si>
  <si>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</si>
  <si>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</si>
  <si>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</si>
  <si>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</si>
  <si>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</si>
  <si>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</si>
  <si>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</si>
  <si>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</si>
  <si>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</si>
  <si>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</si>
  <si>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</si>
  <si>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</si>
  <si>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</si>
  <si>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</si>
  <si>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</si>
  <si>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</si>
  <si>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</si>
  <si>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</si>
  <si>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</si>
  <si>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</si>
  <si>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</si>
  <si>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</si>
  <si>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</si>
  <si>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</si>
  <si>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</si>
  <si>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</si>
  <si>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</si>
  <si>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</si>
  <si>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</si>
  <si>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</si>
  <si>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</si>
  <si>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</si>
  <si>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</si>
  <si>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</si>
  <si>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</si>
  <si>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</si>
  <si>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</si>
  <si>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</si>
  <si>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</si>
  <si>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</si>
  <si>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</si>
  <si>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</si>
  <si>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</si>
  <si>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</si>
  <si>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</si>
  <si>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</si>
  <si>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</si>
  <si>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</si>
  <si>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</si>
  <si>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</si>
  <si>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</si>
  <si>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</si>
  <si>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</si>
  <si>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</si>
  <si>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</si>
  <si>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</si>
  <si>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</si>
  <si>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</si>
  <si>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</si>
  <si>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</si>
  <si>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</si>
  <si>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</si>
  <si>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</si>
  <si>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</si>
  <si>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</si>
  <si>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</si>
  <si>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</si>
  <si>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</si>
  <si>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</si>
  <si>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</si>
  <si>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</si>
  <si>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</si>
  <si>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</si>
  <si>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</si>
  <si>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</si>
  <si>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</si>
  <si>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</si>
  <si>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</si>
  <si>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</si>
  <si>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</si>
  <si>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</si>
  <si>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</si>
  <si>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</si>
  <si>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</si>
  <si>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</si>
  <si>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</si>
  <si>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</si>
  <si>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</si>
  <si>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</si>
  <si>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</si>
  <si>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</si>
  <si>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</si>
  <si>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</si>
  <si>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</si>
  <si>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</si>
  <si>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</si>
  <si>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</si>
  <si>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</si>
  <si>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</si>
  <si>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</si>
  <si>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</si>
  <si>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</si>
  <si>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</si>
  <si>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</si>
  <si>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</si>
  <si>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</si>
  <si>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</si>
  <si>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</si>
  <si>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</si>
  <si>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</si>
  <si>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</si>
  <si>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</si>
  <si>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</si>
  <si>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</si>
  <si>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</si>
  <si>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</si>
  <si>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</si>
  <si>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</si>
  <si>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</si>
  <si>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</si>
  <si>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</si>
  <si>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</si>
  <si>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</si>
  <si>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</si>
  <si>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</si>
  <si>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</si>
  <si>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</si>
  <si>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</si>
  <si>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</si>
  <si>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</si>
  <si>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</si>
  <si>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</si>
  <si>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</si>
  <si>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</si>
  <si>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</si>
  <si>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</si>
  <si>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</si>
  <si>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</si>
  <si>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</si>
  <si>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</si>
  <si>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</si>
  <si>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</si>
  <si>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</si>
  <si>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</si>
  <si>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</si>
  <si>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</si>
  <si>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</si>
  <si>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</si>
  <si>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</si>
  <si>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</si>
  <si>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</si>
  <si>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</si>
  <si>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</si>
  <si>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</si>
  <si>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</si>
  <si>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</si>
  <si>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</si>
  <si>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</si>
  <si>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</si>
  <si>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</si>
  <si>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</si>
  <si>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</si>
  <si>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</si>
  <si>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</si>
  <si>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</si>
  <si>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</si>
  <si>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</si>
  <si>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</si>
  <si>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</si>
  <si>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</si>
  <si>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</si>
  <si>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</si>
  <si>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</si>
  <si>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</si>
  <si>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</si>
  <si>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</si>
  <si>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</si>
  <si>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</si>
  <si>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</si>
  <si>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</si>
  <si>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</si>
  <si>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</si>
  <si>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</si>
  <si>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</si>
  <si>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</si>
  <si>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</si>
  <si>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</si>
  <si>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</si>
  <si>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</si>
  <si>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</si>
  <si>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</si>
  <si>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</si>
  <si>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</si>
  <si>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</si>
  <si>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</si>
  <si>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</si>
  <si>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</si>
  <si>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</si>
  <si>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</si>
  <si>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</si>
  <si>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</si>
  <si>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</si>
  <si>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</si>
  <si>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</si>
  <si>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</si>
  <si>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</si>
  <si>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</si>
  <si>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</si>
  <si>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</si>
  <si>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</si>
  <si>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</si>
  <si>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</si>
  <si>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</si>
  <si>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</si>
  <si>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</si>
  <si>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</si>
  <si>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</si>
  <si>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</si>
  <si>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</si>
  <si>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</si>
  <si>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</si>
  <si>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</si>
  <si>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</si>
  <si>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</si>
  <si>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</si>
  <si>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</si>
  <si>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</si>
  <si>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</si>
  <si>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</si>
  <si>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</si>
  <si>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</si>
  <si>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</si>
  <si>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</si>
  <si>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</si>
  <si>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</si>
  <si>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</si>
  <si>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</si>
  <si>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</si>
  <si>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</si>
  <si>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</si>
  <si>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</si>
  <si>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</si>
  <si>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</si>
  <si>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</si>
  <si>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</si>
  <si>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</si>
  <si>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</si>
  <si>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</si>
  <si>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</si>
  <si>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</si>
  <si>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</si>
  <si>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</si>
  <si>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</si>
  <si>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</si>
  <si>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</si>
  <si>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</si>
  <si>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</si>
  <si>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</si>
  <si>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</si>
  <si>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</si>
  <si>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</si>
  <si>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</si>
  <si>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</si>
  <si>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</si>
  <si>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</si>
  <si>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</si>
  <si>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</si>
  <si>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</si>
  <si>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</si>
  <si>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</si>
  <si>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</si>
  <si>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</si>
  <si>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</si>
  <si>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</si>
  <si>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</si>
  <si>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</si>
  <si>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</si>
  <si>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</si>
  <si>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</si>
  <si>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</si>
  <si>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</si>
  <si>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</si>
  <si>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</si>
  <si>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</si>
  <si>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</si>
  <si>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</si>
  <si>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</si>
  <si>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</si>
  <si>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</si>
  <si>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</si>
  <si>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</si>
  <si>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</si>
  <si>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</si>
  <si>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</si>
  <si>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</si>
  <si>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</si>
  <si>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</si>
  <si>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</si>
  <si>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</si>
  <si>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</si>
  <si>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</si>
  <si>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</si>
  <si>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</si>
  <si>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</si>
  <si>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</si>
  <si>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</si>
  <si>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</si>
  <si>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</si>
  <si>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</si>
  <si>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</si>
  <si>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</si>
  <si>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</si>
  <si>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</si>
  <si>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</si>
  <si>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</si>
  <si>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</si>
  <si>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</si>
  <si>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</si>
  <si>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</si>
  <si>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</si>
  <si>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</si>
  <si>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</si>
  <si>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</si>
  <si>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</si>
  <si>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</si>
  <si>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</si>
  <si>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</si>
  <si>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</si>
  <si>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</si>
  <si>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</si>
  <si>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</si>
  <si>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</si>
  <si>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</si>
  <si>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</si>
  <si>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</si>
  <si>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</si>
  <si>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</si>
  <si>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</si>
  <si>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</si>
  <si>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</si>
  <si>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</si>
  <si>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</si>
  <si>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</si>
  <si>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</si>
  <si>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</si>
  <si>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</si>
  <si>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</si>
  <si>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</si>
  <si>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</si>
  <si>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</si>
  <si>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</si>
  <si>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</si>
  <si>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</si>
  <si>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</si>
  <si>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</si>
  <si>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</si>
  <si>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</si>
  <si>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</si>
  <si>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</si>
  <si>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</si>
  <si>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</si>
  <si>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</si>
  <si>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</si>
  <si>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</si>
  <si>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</si>
  <si>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</si>
  <si>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</si>
  <si>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</si>
  <si>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</si>
  <si>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</si>
  <si>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</si>
  <si>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</si>
  <si>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</si>
  <si>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</si>
  <si>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</si>
  <si>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</si>
  <si>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</si>
  <si>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</si>
  <si>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</si>
  <si>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</si>
  <si>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</si>
  <si>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</si>
  <si>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</si>
  <si>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</si>
  <si>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</si>
  <si>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</si>
  <si>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</si>
  <si>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</si>
  <si>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</si>
  <si>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</si>
  <si>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</si>
  <si>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</si>
  <si>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</si>
  <si>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</si>
  <si>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</si>
  <si>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</si>
  <si>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</si>
  <si>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</si>
  <si>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</si>
  <si>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</si>
  <si>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</si>
  <si>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</si>
  <si>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</si>
  <si>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</si>
  <si>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</si>
  <si>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</si>
  <si>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</si>
  <si>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</si>
  <si>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</si>
  <si>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</si>
  <si>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</si>
  <si>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</si>
  <si>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</si>
  <si>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</si>
  <si>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</si>
  <si>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</si>
  <si>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</si>
  <si>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</si>
  <si>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</si>
  <si>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</si>
  <si>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</si>
  <si>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</si>
  <si>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</si>
  <si>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</si>
  <si>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</si>
  <si>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</si>
  <si>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</si>
  <si>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</si>
  <si>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</si>
  <si>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</si>
  <si>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</si>
  <si>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</si>
  <si>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</si>
  <si>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</si>
  <si>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</si>
  <si>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</si>
  <si>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</si>
  <si>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</si>
  <si>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</si>
  <si>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</si>
  <si>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</si>
  <si>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</si>
  <si>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</si>
  <si>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</si>
  <si>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</si>
  <si>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</si>
  <si>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</si>
  <si>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</si>
  <si>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</si>
  <si>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</si>
  <si>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</si>
  <si>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</si>
  <si>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</si>
  <si>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</si>
  <si>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</si>
  <si>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</si>
  <si>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</si>
  <si>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</si>
  <si>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</si>
  <si>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</si>
  <si>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</si>
  <si>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</si>
  <si>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</si>
  <si>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</si>
  <si>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</si>
  <si>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</si>
  <si>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</si>
  <si>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</si>
  <si>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</si>
  <si>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</si>
  <si>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</si>
  <si>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</si>
  <si>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</si>
  <si>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</si>
  <si>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</si>
  <si>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</si>
  <si>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</si>
  <si>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</si>
  <si>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</si>
  <si>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</si>
  <si>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</si>
  <si>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</si>
  <si>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</si>
  <si>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</si>
  <si>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</si>
  <si>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</si>
  <si>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</si>
  <si>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</si>
  <si>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</si>
  <si>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</si>
  <si>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</si>
  <si>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</si>
  <si>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</si>
  <si>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</si>
  <si>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</si>
  <si>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</si>
  <si>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</si>
  <si>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</si>
  <si>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</si>
  <si>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</si>
  <si>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</si>
  <si>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</si>
  <si>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</si>
  <si>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</si>
  <si>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</si>
  <si>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</si>
  <si>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</si>
  <si>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</si>
  <si>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</si>
  <si>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</si>
  <si>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</si>
  <si>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</si>
  <si>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</si>
  <si>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</si>
  <si>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</si>
  <si>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</si>
  <si>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</si>
  <si>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</si>
  <si>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</si>
  <si>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</si>
  <si>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</si>
  <si>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</si>
  <si>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</si>
  <si>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</si>
  <si>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</si>
  <si>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</si>
  <si>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</si>
  <si>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</si>
  <si>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</si>
  <si>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</si>
  <si>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</si>
  <si>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</si>
  <si>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</si>
  <si>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</si>
  <si>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</si>
  <si>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</si>
  <si>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</si>
  <si>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</si>
  <si>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</si>
  <si>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</si>
  <si>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</si>
  <si>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</si>
  <si>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</si>
  <si>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</si>
  <si>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</si>
  <si>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</si>
  <si>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</si>
  <si>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</si>
  <si>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</si>
  <si>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</si>
  <si>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</si>
  <si>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</si>
  <si>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</si>
  <si>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</si>
  <si>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</si>
  <si>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</si>
  <si>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</si>
  <si>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</si>
  <si>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</si>
  <si>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</si>
  <si>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</si>
  <si>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</si>
  <si>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</si>
  <si>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</si>
  <si>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</si>
  <si>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</si>
  <si>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</si>
  <si>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</si>
  <si>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</si>
  <si>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</si>
  <si>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</si>
  <si>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</si>
  <si>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</si>
  <si>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</si>
  <si>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</si>
  <si>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</si>
  <si>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</si>
  <si>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</si>
  <si>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</si>
  <si>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</si>
  <si>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</si>
  <si>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</si>
  <si>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</si>
  <si>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</si>
  <si>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</si>
  <si>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</si>
  <si>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</si>
  <si>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</si>
  <si>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</si>
  <si>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</si>
  <si>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</si>
  <si>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</si>
  <si>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</si>
  <si>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</si>
  <si>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</si>
  <si>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</si>
  <si>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</si>
  <si>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</si>
  <si>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</si>
  <si>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</si>
  <si>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</si>
  <si>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</si>
  <si>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</si>
  <si>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</si>
  <si>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</si>
  <si>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</si>
  <si>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</si>
  <si>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</si>
  <si>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</si>
  <si>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</si>
  <si>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</si>
  <si>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</si>
  <si>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</si>
  <si>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</si>
  <si>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</si>
  <si>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</si>
  <si>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</si>
  <si>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</si>
  <si>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</si>
  <si>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</si>
  <si>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</si>
  <si>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</si>
  <si>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</si>
  <si>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</si>
  <si>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</si>
  <si>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</si>
  <si>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</si>
  <si>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</si>
  <si>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</si>
  <si>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</si>
  <si>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</si>
  <si>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</si>
  <si>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</si>
  <si>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</si>
  <si>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</si>
  <si>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</si>
  <si>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</si>
  <si>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</si>
  <si>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</si>
  <si>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</si>
  <si>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</si>
  <si>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</si>
  <si>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</si>
  <si>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</si>
  <si>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</si>
  <si>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</si>
  <si>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</si>
  <si>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</si>
  <si>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</si>
  <si>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</si>
  <si>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</si>
  <si>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</si>
  <si>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</si>
  <si>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</si>
  <si>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</si>
  <si>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</si>
  <si>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</si>
  <si>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</si>
  <si>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</si>
  <si>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</si>
  <si>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</si>
  <si>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</si>
  <si>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</si>
  <si>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</si>
  <si>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</si>
  <si>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</si>
  <si>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</si>
  <si>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</si>
  <si>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</si>
  <si>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</si>
  <si>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</si>
  <si>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</si>
  <si>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</si>
  <si>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</si>
  <si>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</si>
  <si>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</si>
  <si>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</si>
  <si>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</si>
  <si>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</si>
  <si>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</si>
  <si>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</si>
  <si>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</si>
  <si>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</si>
  <si>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</si>
  <si>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</si>
  <si>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</si>
  <si>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</si>
  <si>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</si>
  <si>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</si>
  <si>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</si>
  <si>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</si>
  <si>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</si>
  <si>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</si>
  <si>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</si>
  <si>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</si>
  <si>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</si>
  <si>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</si>
  <si>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</si>
  <si>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</si>
  <si>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</si>
  <si>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</si>
  <si>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</si>
  <si>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</si>
  <si>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</si>
  <si>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</si>
  <si>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</si>
  <si>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</si>
  <si>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</si>
  <si>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</si>
  <si>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</si>
  <si>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</si>
  <si>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</si>
  <si>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</si>
  <si>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</si>
  <si>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</si>
  <si>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</si>
  <si>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</si>
  <si>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</si>
  <si>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</si>
  <si>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</si>
  <si>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</si>
  <si>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</si>
  <si>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</si>
  <si>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</si>
  <si>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</si>
  <si>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</si>
  <si>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</si>
  <si>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</si>
  <si>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</si>
  <si>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</si>
  <si>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</si>
  <si>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</si>
  <si>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</si>
  <si>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</si>
  <si>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</si>
  <si>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</si>
  <si>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</si>
  <si>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</si>
  <si>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</si>
  <si>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</si>
  <si>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</si>
  <si>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</si>
  <si>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</si>
  <si>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</si>
  <si>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</si>
  <si>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</si>
  <si>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</si>
  <si>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</si>
  <si>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</si>
  <si>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</si>
  <si>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</si>
  <si>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</si>
  <si>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</si>
  <si>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</si>
  <si>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</si>
  <si>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</si>
  <si>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</si>
  <si>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</si>
  <si>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</si>
  <si>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</si>
  <si>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</si>
  <si>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</si>
  <si>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</si>
  <si>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</si>
  <si>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</si>
  <si>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</si>
  <si>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</si>
  <si>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</si>
  <si>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</si>
  <si>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</si>
  <si>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</si>
  <si>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</si>
  <si>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</si>
  <si>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</si>
  <si>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</si>
  <si>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</si>
  <si>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</si>
  <si>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</si>
  <si>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</si>
  <si>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</si>
  <si>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</si>
  <si>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</si>
  <si>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</si>
  <si>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</si>
  <si>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</si>
  <si>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</si>
  <si>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</si>
  <si>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</si>
  <si>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</si>
  <si>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</si>
  <si>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</si>
  <si>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</si>
  <si>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</si>
  <si>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</si>
  <si>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</si>
  <si>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</si>
  <si>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</si>
  <si>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</si>
  <si>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</si>
  <si>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</si>
  <si>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</si>
  <si>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</si>
  <si>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</si>
  <si>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</si>
  <si>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</si>
  <si>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</si>
  <si>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</si>
  <si>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</si>
  <si>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</si>
  <si>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</si>
  <si>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</si>
  <si>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</si>
  <si>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</si>
  <si>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</si>
  <si>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</si>
  <si>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</si>
  <si>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</si>
  <si>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</si>
  <si>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</si>
  <si>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</si>
  <si>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</si>
  <si>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</si>
  <si>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</si>
  <si>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</si>
  <si>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</si>
  <si>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</si>
  <si>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</si>
  <si>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</si>
  <si>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</si>
  <si>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</si>
  <si>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</si>
  <si>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</si>
  <si>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</si>
  <si>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</si>
  <si>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</si>
  <si>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</si>
  <si>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</si>
  <si>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</si>
  <si>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</si>
  <si>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</si>
  <si>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</si>
  <si>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</si>
  <si>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</si>
  <si>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</si>
  <si>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</si>
  <si>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</si>
  <si>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</si>
  <si>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</si>
  <si>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</si>
  <si>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</si>
  <si>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</si>
  <si>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</si>
  <si>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</si>
  <si>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</si>
  <si>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</si>
  <si>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</si>
  <si>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</si>
  <si>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</si>
  <si>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</si>
  <si>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</si>
  <si>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</si>
  <si>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</si>
  <si>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</si>
  <si>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</si>
  <si>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</si>
  <si>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</si>
  <si>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</si>
  <si>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</si>
  <si>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</si>
  <si>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</si>
  <si>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</si>
  <si>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</si>
  <si>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</si>
  <si>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</si>
  <si>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</si>
  <si>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</si>
  <si>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</si>
  <si>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</si>
  <si>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</si>
  <si>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</si>
  <si>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</si>
  <si>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</si>
  <si>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</si>
  <si>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</si>
  <si>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</si>
  <si>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</si>
  <si>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</si>
  <si>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</si>
  <si>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</si>
  <si>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</si>
  <si>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</si>
  <si>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</si>
  <si>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</si>
  <si>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</si>
  <si>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</si>
  <si>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</si>
  <si>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</si>
  <si>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</si>
  <si>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</si>
  <si>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</si>
  <si>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</si>
  <si>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</si>
  <si>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</si>
  <si>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</si>
  <si>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</si>
  <si>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</si>
  <si>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</si>
  <si>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</si>
  <si>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</si>
  <si>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</si>
  <si>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</si>
  <si>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</si>
  <si>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</si>
  <si>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</si>
  <si>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</si>
  <si>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</si>
  <si>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</si>
  <si>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</si>
  <si>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</si>
  <si>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</si>
  <si>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</si>
  <si>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</si>
  <si>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</si>
  <si>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</si>
  <si>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</si>
  <si>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</si>
  <si>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</si>
  <si>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</si>
  <si>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</si>
  <si>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</si>
  <si>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</si>
  <si>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</si>
  <si>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</si>
  <si>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</si>
  <si>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</si>
  <si>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</si>
  <si>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</si>
  <si>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</si>
  <si>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</si>
  <si>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</si>
  <si>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</si>
  <si>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</si>
  <si>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</si>
  <si>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</si>
  <si>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</si>
  <si>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</si>
  <si>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</si>
  <si>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</si>
  <si>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</si>
  <si>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</si>
  <si>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</si>
  <si>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</si>
  <si>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</si>
  <si>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</si>
  <si>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</si>
  <si>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</si>
  <si>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</si>
  <si>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</si>
  <si>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</si>
  <si>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</si>
  <si>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</si>
  <si>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</si>
  <si>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</si>
  <si>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</si>
  <si>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</si>
  <si>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</si>
  <si>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</si>
  <si>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</si>
  <si>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</si>
  <si>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</si>
  <si>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</si>
  <si>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</si>
  <si>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</si>
  <si>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</si>
  <si>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</si>
  <si>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</si>
  <si>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</si>
  <si>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</si>
  <si>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</si>
  <si>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</si>
  <si>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</si>
  <si>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</si>
  <si>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</si>
  <si>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</si>
  <si>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</si>
  <si>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</si>
  <si>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</si>
  <si>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</si>
  <si>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</si>
  <si>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</si>
  <si>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</si>
  <si>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</si>
  <si>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</si>
  <si>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</si>
  <si>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</si>
  <si>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</si>
  <si>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</si>
  <si>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</si>
  <si>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</si>
  <si>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</si>
  <si>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</si>
  <si>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</si>
  <si>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</si>
  <si>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</si>
  <si>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</si>
  <si>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</si>
  <si>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</si>
  <si>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</si>
  <si>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</si>
  <si>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</si>
  <si>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</si>
  <si>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</si>
  <si>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</si>
  <si>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</si>
  <si>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</si>
  <si>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</si>
  <si>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</si>
  <si>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</si>
  <si>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</si>
  <si>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</si>
  <si>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</si>
  <si>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</si>
  <si>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</si>
  <si>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</si>
  <si>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</si>
  <si>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</si>
  <si>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</si>
  <si>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</si>
  <si>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</si>
  <si>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</si>
  <si>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</si>
  <si>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</si>
  <si>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</si>
  <si>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</si>
  <si>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</si>
  <si>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</si>
  <si>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</si>
  <si>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</si>
  <si>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</si>
  <si>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</si>
  <si>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</si>
  <si>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</si>
  <si>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</si>
  <si>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</si>
  <si>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</si>
  <si>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</si>
  <si>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</si>
  <si>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</si>
  <si>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</si>
  <si>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</si>
  <si>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</si>
  <si>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</si>
  <si>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</si>
  <si>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</si>
  <si>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</si>
  <si>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</si>
  <si>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</si>
  <si>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</si>
  <si>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</si>
  <si>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</si>
  <si>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</si>
  <si>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</si>
  <si>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</si>
  <si>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</si>
  <si>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</si>
  <si>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</si>
  <si>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</si>
  <si>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</si>
  <si>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</si>
  <si>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</si>
  <si>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</si>
  <si>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</si>
  <si>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</si>
  <si>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</si>
  <si>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</si>
  <si>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</si>
  <si>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</si>
  <si>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</si>
  <si>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</si>
  <si>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</si>
  <si>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</si>
  <si>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</si>
  <si>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</si>
  <si>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</si>
  <si>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</si>
  <si>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</si>
  <si>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</si>
  <si>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</si>
  <si>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</si>
  <si>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</si>
  <si>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</si>
  <si>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</si>
  <si>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</si>
  <si>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</si>
  <si>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</si>
  <si>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</si>
  <si>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</si>
  <si>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</si>
  <si>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</si>
  <si>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</si>
  <si>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</si>
  <si>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</si>
  <si>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</si>
  <si>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</si>
  <si>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</si>
  <si>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</si>
  <si>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</si>
  <si>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</si>
  <si>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</si>
  <si>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</si>
  <si>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</si>
  <si>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</si>
  <si>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</si>
  <si>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</si>
  <si>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</si>
  <si>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</si>
  <si>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</si>
  <si>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</si>
  <si>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</si>
  <si>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</si>
  <si>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</si>
  <si>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</si>
  <si>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</si>
  <si>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</si>
  <si>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</si>
  <si>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</si>
  <si>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</si>
  <si>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</si>
  <si>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</si>
  <si>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</si>
  <si>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</si>
  <si>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</si>
  <si>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</si>
  <si>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</si>
  <si>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</si>
  <si>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</si>
  <si>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</si>
  <si>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</si>
  <si>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</si>
  <si>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</si>
  <si>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</si>
  <si>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</si>
  <si>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</si>
  <si>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</si>
  <si>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</si>
  <si>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</si>
  <si>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</si>
  <si>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</si>
  <si>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</si>
  <si>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</si>
  <si>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</si>
  <si>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</si>
  <si>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</si>
  <si>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</si>
  <si>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</si>
  <si>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</si>
  <si>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</si>
  <si>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</si>
  <si>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</si>
  <si>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</si>
  <si>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</si>
  <si>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</si>
  <si>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</si>
  <si>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</si>
  <si>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</si>
  <si>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</si>
  <si>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</si>
  <si>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</si>
  <si>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</si>
  <si>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</si>
  <si>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</si>
  <si>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</si>
  <si>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</si>
  <si>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</si>
  <si>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</si>
  <si>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</si>
  <si>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</si>
  <si>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</si>
  <si>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</si>
  <si>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</si>
  <si>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</si>
  <si>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</si>
  <si>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</si>
  <si>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</si>
  <si>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</si>
  <si>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</si>
  <si>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</si>
  <si>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</si>
  <si>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</si>
  <si>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</si>
  <si>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</si>
  <si>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</si>
  <si>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</si>
  <si>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</si>
  <si>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</si>
  <si>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</si>
  <si>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</si>
  <si>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</si>
  <si>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</si>
  <si>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</si>
  <si>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</si>
  <si>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</si>
  <si>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</si>
  <si>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</si>
  <si>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</si>
  <si>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</si>
  <si>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</si>
  <si>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</si>
  <si>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</si>
  <si>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</si>
  <si>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</si>
  <si>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</si>
  <si>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</si>
  <si>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</si>
  <si>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</si>
  <si>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</si>
  <si>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</si>
  <si>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</si>
  <si>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</si>
  <si>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</si>
  <si>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</si>
  <si>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</si>
  <si>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</si>
  <si>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</si>
  <si>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</si>
  <si>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</si>
  <si>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</si>
  <si>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</si>
  <si>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</si>
  <si>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</si>
  <si>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</si>
  <si>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</si>
  <si>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</si>
  <si>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</si>
  <si>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</si>
  <si>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</si>
  <si>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</si>
  <si>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</si>
  <si>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</si>
  <si>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</si>
  <si>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</si>
  <si>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</si>
  <si>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</si>
  <si>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</si>
  <si>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</si>
  <si>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</si>
  <si>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</si>
  <si>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</si>
  <si>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</si>
  <si>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</si>
  <si>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</si>
  <si>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</si>
  <si>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</si>
  <si>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</si>
  <si>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</si>
  <si>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</si>
  <si>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</si>
  <si>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</si>
  <si>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</si>
  <si>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</si>
  <si>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</si>
  <si>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</si>
  <si>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</si>
  <si>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</si>
  <si>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</si>
  <si>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</si>
  <si>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</si>
  <si>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</si>
  <si>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</si>
  <si>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</si>
  <si>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</si>
  <si>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</si>
  <si>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</si>
  <si>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</si>
  <si>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</si>
  <si>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</si>
  <si>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</si>
  <si>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</si>
  <si>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</si>
  <si>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</si>
  <si>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</si>
  <si>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</si>
  <si>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</si>
  <si>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</si>
  <si>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</si>
  <si>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</si>
  <si>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</si>
  <si>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</si>
  <si>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</si>
  <si>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</si>
  <si>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</si>
  <si>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</si>
  <si>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</si>
  <si>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</si>
  <si>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</si>
  <si>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</si>
  <si>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</si>
  <si>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</si>
  <si>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</si>
  <si>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</si>
  <si>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</si>
  <si>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</si>
  <si>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</si>
  <si>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</si>
  <si>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</si>
  <si>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</si>
  <si>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</si>
  <si>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</si>
  <si>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</si>
  <si>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</si>
  <si>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</si>
  <si>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</si>
  <si>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</si>
  <si>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</si>
  <si>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</si>
  <si>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</si>
  <si>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</si>
  <si>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</si>
  <si>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</si>
  <si>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</si>
  <si>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</si>
  <si>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</si>
  <si>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</si>
  <si>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</si>
  <si>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</si>
  <si>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</si>
  <si>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</si>
  <si>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</si>
  <si>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</si>
  <si>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</si>
  <si>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</si>
  <si>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</si>
  <si>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</si>
  <si>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</si>
  <si>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</si>
  <si>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</si>
  <si>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</si>
  <si>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</si>
  <si>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</si>
  <si>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</si>
  <si>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</si>
  <si>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</si>
  <si>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</si>
  <si>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</si>
  <si>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</si>
  <si>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</si>
  <si>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</si>
  <si>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</si>
  <si>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</si>
  <si>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</si>
  <si>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</si>
  <si>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</si>
  <si>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</si>
  <si>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</si>
  <si>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</si>
  <si>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</si>
  <si>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</si>
  <si>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</si>
  <si>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</si>
  <si>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</si>
  <si>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</si>
  <si>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</si>
  <si>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</si>
  <si>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</si>
  <si>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</si>
  <si>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</si>
  <si>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</si>
  <si>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</si>
  <si>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</si>
  <si>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</si>
  <si>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</si>
  <si>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</si>
  <si>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</si>
  <si>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</si>
  <si>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</si>
  <si>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</si>
  <si>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</si>
  <si>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</si>
  <si>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</si>
  <si>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</si>
  <si>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</si>
  <si>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</si>
  <si>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</si>
  <si>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</si>
  <si>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</si>
  <si>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</si>
  <si>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</si>
  <si>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</si>
  <si>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</si>
  <si>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</si>
  <si>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</si>
  <si>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</si>
  <si>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</si>
  <si>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</si>
  <si>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</si>
  <si>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</si>
  <si>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</si>
  <si>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</si>
  <si>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</si>
  <si>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</si>
  <si>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</si>
  <si>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</si>
  <si>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</si>
  <si>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</si>
  <si>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</si>
  <si>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</si>
  <si>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</si>
  <si>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</si>
  <si>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</si>
  <si>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</si>
  <si>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</si>
  <si>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</si>
  <si>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</si>
  <si>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</si>
  <si>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</si>
  <si>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</si>
  <si>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</si>
  <si>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</si>
  <si>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</si>
  <si>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</si>
  <si>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</si>
  <si>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</si>
  <si>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</si>
  <si>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</si>
  <si>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</si>
  <si>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</si>
  <si>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</si>
  <si>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</si>
  <si>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</si>
  <si>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</si>
  <si>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</si>
  <si>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</si>
  <si>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</si>
  <si>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</si>
  <si>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</si>
  <si>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</si>
  <si>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</si>
  <si>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</si>
  <si>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</si>
  <si>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</si>
  <si>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</si>
  <si>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</si>
  <si>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</si>
  <si>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</si>
  <si>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</si>
  <si>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</si>
  <si>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</si>
  <si>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</si>
  <si>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</si>
  <si>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</si>
  <si>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</si>
  <si>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</si>
  <si>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</si>
  <si>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</si>
  <si>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</si>
  <si>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</si>
  <si>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</si>
  <si>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</si>
  <si>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</si>
  <si>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</si>
  <si>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</si>
  <si>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</si>
  <si>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</si>
  <si>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</si>
  <si>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</si>
  <si>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</si>
  <si>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</si>
  <si>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</si>
  <si>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</si>
  <si>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</si>
  <si>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</si>
  <si>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</si>
  <si>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</si>
  <si>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</si>
  <si>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</si>
  <si>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</si>
  <si>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</si>
  <si>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</si>
  <si>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</si>
  <si>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</si>
  <si>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</si>
  <si>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</si>
  <si>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</si>
  <si>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</si>
  <si>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</si>
  <si>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</si>
  <si>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</si>
  <si>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</si>
  <si>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</si>
  <si>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</si>
  <si>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</si>
  <si>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</si>
  <si>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</si>
  <si>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</si>
  <si>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</si>
  <si>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</si>
  <si>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</si>
  <si>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</si>
  <si>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</si>
  <si>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</si>
  <si>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</si>
  <si>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</si>
  <si>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</si>
  <si>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</si>
  <si>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</si>
  <si>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</si>
  <si>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</si>
  <si>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</si>
  <si>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</si>
  <si>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</si>
  <si>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</si>
  <si>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</si>
  <si>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</si>
  <si>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</si>
  <si>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</si>
  <si>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</si>
  <si>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</si>
  <si>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</si>
  <si>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</si>
  <si>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</si>
  <si>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</si>
  <si>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</si>
  <si>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</si>
  <si>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</si>
  <si>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</si>
  <si>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</si>
  <si>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</si>
  <si>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</si>
  <si>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</si>
  <si>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</si>
  <si>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</si>
  <si>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</si>
  <si>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</si>
  <si>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</si>
  <si>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</si>
  <si>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</si>
  <si>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</si>
  <si>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</si>
  <si>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</si>
  <si>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</si>
  <si>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</si>
  <si>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</si>
  <si>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</si>
  <si>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</si>
  <si>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</si>
  <si>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</si>
  <si>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</si>
  <si>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</si>
  <si>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</si>
  <si>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</si>
  <si>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</si>
  <si>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</si>
  <si>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</si>
  <si>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</si>
  <si>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</si>
  <si>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</si>
  <si>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</si>
  <si>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</si>
  <si>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</si>
  <si>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</si>
  <si>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</si>
  <si>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</si>
  <si>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</si>
  <si>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</si>
  <si>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</si>
  <si>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</si>
  <si>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</si>
  <si>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</si>
  <si>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</si>
  <si>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</si>
  <si>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</si>
  <si>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</si>
  <si>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</si>
  <si>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</si>
  <si>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</si>
  <si>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</si>
  <si>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</si>
  <si>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</si>
  <si>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</si>
  <si>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</si>
  <si>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</si>
  <si>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</si>
  <si>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</si>
  <si>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</si>
  <si>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</si>
  <si>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</si>
  <si>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</si>
  <si>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</si>
  <si>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</si>
  <si>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</si>
  <si>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</si>
  <si>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</si>
  <si>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</si>
  <si>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</si>
  <si>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</si>
  <si>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</si>
  <si>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</si>
  <si>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</si>
  <si>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</si>
  <si>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</si>
  <si>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</si>
  <si>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</si>
  <si>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</si>
  <si>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</si>
  <si>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</si>
  <si>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</si>
  <si>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</si>
  <si>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</si>
  <si>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</si>
  <si>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</si>
  <si>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</si>
  <si>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</si>
  <si>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</si>
  <si>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</si>
  <si>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</si>
  <si>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</si>
  <si>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</si>
  <si>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</si>
  <si>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</si>
  <si>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</si>
  <si>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</si>
  <si>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</si>
  <si>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</si>
  <si>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</si>
  <si>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</si>
  <si>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</si>
  <si>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</si>
  <si>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</si>
  <si>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</si>
  <si>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</si>
  <si>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</si>
  <si>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</si>
  <si>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</si>
  <si>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</si>
  <si>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</si>
  <si>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</si>
  <si>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</si>
  <si>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</si>
  <si>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</si>
  <si>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</si>
  <si>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</si>
  <si>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</si>
  <si>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</si>
  <si>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</si>
  <si>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</si>
  <si>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</si>
  <si>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</si>
  <si>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</si>
  <si>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</si>
  <si>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</si>
  <si>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</si>
  <si>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</si>
  <si>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</si>
  <si>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</si>
  <si>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</si>
  <si>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</si>
  <si>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</si>
  <si>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</si>
  <si>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</si>
  <si>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</si>
  <si>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</si>
  <si>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</si>
  <si>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</si>
  <si>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</si>
  <si>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</si>
  <si>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</si>
  <si>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</si>
  <si>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</si>
  <si>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</si>
  <si>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</si>
  <si>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</si>
  <si>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</si>
  <si>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</si>
  <si>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</si>
  <si>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</si>
  <si>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</si>
  <si>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</si>
  <si>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</si>
  <si>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</si>
  <si>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</si>
  <si>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</si>
  <si>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</si>
  <si>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</si>
  <si>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</si>
  <si>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</si>
  <si>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</si>
  <si>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</si>
  <si>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</si>
  <si>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</si>
  <si>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</si>
  <si>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</si>
  <si>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</si>
  <si>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</si>
  <si>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</si>
  <si>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</si>
  <si>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</si>
  <si>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</si>
  <si>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</si>
  <si>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</si>
  <si>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</si>
  <si>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</si>
  <si>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</si>
  <si>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</si>
  <si>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</si>
  <si>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</si>
  <si>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</si>
  <si>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</si>
  <si>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</si>
  <si>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</si>
  <si>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</si>
  <si>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</si>
  <si>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</si>
  <si>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</si>
  <si>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</si>
  <si>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</si>
  <si>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</si>
  <si>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</si>
  <si>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</si>
  <si>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</si>
  <si>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</si>
  <si>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</si>
  <si>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</si>
  <si>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</si>
  <si>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</si>
  <si>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</si>
  <si>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</si>
  <si>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</si>
  <si>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</si>
  <si>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</si>
  <si>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</si>
  <si>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</si>
  <si>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</si>
  <si>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</si>
  <si>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</si>
  <si>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</si>
  <si>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</si>
  <si>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</si>
  <si>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</si>
  <si>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</si>
  <si>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</si>
  <si>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</si>
  <si>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</si>
  <si>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</si>
  <si>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</si>
  <si>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</si>
  <si>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</si>
  <si>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</si>
  <si>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</si>
  <si>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</si>
  <si>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</si>
  <si>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</si>
  <si>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</si>
  <si>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</si>
  <si>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</si>
  <si>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</si>
  <si>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</si>
  <si>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</si>
  <si>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</si>
  <si>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</si>
  <si>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</si>
  <si>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</si>
  <si>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</si>
  <si>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</si>
  <si>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</si>
  <si>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</si>
  <si>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</si>
  <si>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</si>
  <si>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</si>
  <si>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</si>
  <si>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</si>
  <si>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</si>
  <si>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</si>
  <si>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</si>
  <si>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</si>
  <si>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</si>
  <si>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</si>
  <si>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</si>
  <si>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</si>
  <si>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</si>
  <si>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</si>
  <si>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</si>
  <si>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</si>
  <si>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</si>
  <si>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</si>
  <si>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</si>
  <si>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</si>
  <si>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</si>
  <si>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</si>
  <si>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</si>
  <si>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</si>
  <si>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</si>
  <si>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</si>
  <si>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</si>
  <si>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</si>
  <si>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</si>
  <si>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</si>
  <si>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</si>
  <si>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</si>
  <si>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</si>
  <si>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</si>
  <si>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</si>
  <si>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</si>
  <si>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</si>
  <si>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</si>
  <si>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</si>
  <si>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</si>
  <si>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</si>
  <si>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</si>
  <si>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</si>
  <si>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</si>
  <si>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</si>
  <si>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</si>
  <si>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</si>
  <si>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</si>
  <si>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</si>
  <si>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</si>
  <si>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</si>
  <si>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</si>
  <si>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</si>
  <si>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</si>
  <si>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</si>
  <si>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</si>
  <si>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</si>
  <si>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</si>
  <si>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</si>
  <si>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</si>
  <si>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</si>
  <si>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</si>
  <si>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</si>
  <si>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</si>
  <si>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</si>
  <si>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</si>
  <si>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</si>
  <si>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</si>
  <si>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</si>
  <si>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</si>
  <si>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</si>
  <si>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</si>
  <si>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</si>
  <si>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</si>
  <si>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</si>
  <si>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</si>
  <si>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</si>
  <si>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</si>
  <si>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</si>
  <si>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</si>
  <si>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</si>
  <si>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</si>
  <si>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</si>
  <si>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</si>
  <si>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</si>
  <si>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</si>
  <si>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</si>
  <si>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</si>
  <si>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</si>
  <si>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</si>
  <si>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</si>
  <si>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</si>
  <si>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</si>
  <si>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</si>
  <si>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</si>
  <si>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</si>
  <si>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</si>
  <si>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</si>
  <si>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</si>
  <si>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</si>
  <si>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</si>
  <si>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</si>
  <si>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</si>
  <si>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</si>
  <si>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</si>
  <si>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</si>
  <si>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</si>
  <si>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</si>
  <si>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</si>
  <si>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</si>
  <si>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</si>
  <si>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</si>
  <si>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</si>
  <si>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</si>
  <si>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</si>
  <si>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</si>
  <si>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</si>
  <si>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</si>
  <si>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</si>
  <si>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</si>
  <si>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</si>
  <si>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</si>
  <si>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</si>
  <si>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</si>
  <si>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</si>
  <si>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</si>
  <si>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</si>
  <si>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</si>
  <si>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</si>
  <si>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</si>
  <si>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</si>
  <si>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</si>
  <si>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</si>
  <si>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</si>
  <si>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</si>
  <si>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</si>
  <si>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</si>
  <si>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</si>
  <si>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</si>
  <si>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</si>
  <si>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</si>
  <si>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</si>
  <si>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</si>
  <si>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</si>
  <si>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</si>
  <si>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</si>
  <si>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</si>
  <si>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</si>
  <si>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</si>
  <si>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</si>
  <si>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</si>
  <si>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</si>
  <si>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</si>
  <si>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</si>
  <si>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</si>
  <si>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</si>
  <si>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</si>
  <si>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</si>
  <si>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</si>
  <si>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</si>
  <si>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</si>
  <si>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</si>
  <si>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</si>
  <si>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</si>
  <si>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</si>
  <si>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</si>
  <si>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</si>
  <si>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</si>
  <si>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</si>
  <si>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</si>
  <si>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</si>
  <si>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</si>
  <si>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</si>
  <si>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</si>
  <si>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</si>
  <si>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</si>
  <si>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</si>
  <si>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</si>
  <si>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</si>
  <si>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</si>
  <si>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</si>
  <si>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</si>
  <si>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</si>
  <si>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</si>
  <si>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</si>
  <si>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</si>
  <si>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</si>
  <si>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</si>
  <si>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</si>
  <si>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</si>
  <si>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</si>
  <si>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</si>
  <si>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</si>
  <si>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</si>
  <si>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</si>
  <si>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</si>
  <si>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</si>
  <si>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</si>
  <si>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</si>
  <si>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</si>
  <si>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</si>
  <si>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</si>
  <si>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</si>
  <si>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</si>
  <si>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</si>
  <si>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</si>
  <si>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</si>
  <si>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</si>
  <si>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</si>
  <si>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</si>
  <si>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</si>
  <si>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</si>
  <si>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</si>
  <si>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</si>
  <si>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</si>
  <si>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</si>
  <si>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</si>
  <si>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</si>
  <si>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</si>
  <si>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</si>
  <si>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</si>
  <si>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</si>
  <si>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</si>
  <si>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</si>
  <si>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</si>
  <si>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</si>
  <si>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</si>
  <si>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</si>
  <si>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</si>
  <si>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</si>
  <si>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</si>
  <si>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</si>
  <si>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</si>
  <si>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</si>
  <si>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</si>
  <si>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</si>
  <si>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</si>
  <si>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</si>
  <si>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</si>
  <si>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</si>
  <si>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</si>
  <si>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</si>
  <si>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</si>
  <si>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</si>
  <si>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</si>
  <si>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</si>
  <si>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</si>
  <si>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</si>
  <si>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</si>
  <si>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</si>
  <si>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</si>
  <si>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</si>
  <si>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</si>
  <si>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</si>
  <si>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</si>
  <si>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</si>
  <si>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</si>
  <si>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</si>
  <si>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</si>
  <si>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</si>
  <si>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</si>
  <si>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</si>
  <si>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</si>
  <si>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</si>
  <si>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</si>
  <si>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</si>
  <si>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</si>
  <si>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</si>
  <si>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</si>
  <si>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</si>
  <si>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</si>
  <si>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</si>
  <si>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</si>
  <si>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</si>
  <si>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</si>
  <si>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</si>
  <si>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</si>
  <si>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</si>
  <si>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</si>
  <si>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</si>
  <si>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</si>
  <si>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</si>
  <si>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</si>
  <si>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</si>
  <si>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</si>
  <si>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</si>
  <si>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</si>
  <si>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</si>
  <si>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</si>
  <si>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</si>
  <si>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</si>
  <si>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</si>
  <si>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</si>
  <si>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</si>
  <si>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</si>
  <si>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</si>
  <si>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</si>
  <si>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</si>
  <si>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</si>
  <si>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</si>
  <si>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</si>
  <si>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</si>
  <si>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</si>
  <si>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</si>
  <si>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</si>
  <si>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</si>
  <si>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</si>
  <si>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</si>
  <si>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</si>
  <si>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</si>
  <si>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</si>
  <si>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</si>
  <si>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</si>
  <si>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</si>
  <si>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</si>
  <si>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</si>
  <si>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</si>
  <si>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</si>
  <si>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</si>
  <si>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</si>
  <si>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</si>
  <si>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</si>
  <si>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</si>
  <si>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</si>
  <si>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</si>
  <si>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</si>
  <si>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</si>
  <si>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</si>
  <si>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</si>
  <si>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</si>
  <si>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</si>
  <si>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</si>
  <si>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</si>
  <si>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</si>
  <si>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</si>
  <si>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</si>
  <si>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</si>
  <si>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</si>
  <si>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</si>
  <si>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</si>
  <si>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</si>
  <si>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</si>
  <si>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</si>
  <si>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</si>
  <si>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</si>
  <si>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</si>
  <si>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</si>
  <si>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</si>
  <si>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</si>
  <si>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</si>
  <si>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</si>
  <si>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</si>
  <si>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</si>
  <si>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</si>
  <si>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</si>
  <si>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</si>
  <si>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</si>
  <si>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</si>
  <si>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</si>
  <si>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</si>
  <si>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</si>
  <si>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</si>
  <si>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</si>
  <si>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</si>
  <si>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</si>
  <si>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</si>
  <si>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</si>
  <si>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</si>
  <si>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</si>
  <si>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</si>
  <si>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</si>
  <si>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</si>
  <si>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</si>
  <si>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</si>
  <si>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</si>
  <si>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</si>
  <si>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</si>
  <si>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</si>
  <si>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</si>
  <si>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</si>
  <si>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</si>
  <si>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</si>
  <si>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</si>
  <si>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</si>
  <si>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</si>
  <si>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</si>
  <si>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</si>
  <si>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</si>
  <si>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</si>
  <si>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</si>
  <si>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</si>
  <si>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</si>
  <si>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</si>
  <si>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</si>
  <si>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</si>
  <si>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</si>
  <si>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</si>
  <si>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</si>
  <si>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</si>
  <si>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</si>
  <si>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</si>
  <si>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</si>
  <si>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</si>
  <si>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</si>
  <si>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</si>
  <si>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</si>
  <si>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</si>
  <si>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</si>
  <si>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</si>
  <si>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</si>
  <si>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</si>
  <si>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</si>
  <si>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</si>
  <si>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</si>
  <si>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</si>
  <si>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</si>
  <si>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</si>
  <si>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</si>
  <si>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</si>
  <si>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</si>
  <si>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</si>
  <si>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</si>
  <si>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</si>
  <si>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</si>
  <si>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</si>
  <si>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</si>
  <si>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</si>
  <si>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</si>
  <si>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</si>
  <si>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</si>
  <si>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</si>
  <si>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</si>
  <si>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</si>
  <si>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</si>
  <si>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</si>
  <si>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</si>
  <si>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</si>
  <si>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</si>
  <si>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</si>
  <si>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</si>
  <si>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</si>
  <si>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</si>
  <si>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</si>
  <si>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</si>
  <si>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</si>
  <si>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</si>
  <si>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</si>
  <si>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</si>
  <si>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</si>
  <si>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</si>
  <si>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</si>
  <si>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</si>
  <si>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</si>
  <si>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</si>
  <si>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</si>
  <si>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</si>
  <si>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</si>
  <si>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</si>
  <si>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</si>
  <si>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</si>
  <si>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</si>
  <si>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</si>
  <si>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</si>
  <si>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</si>
  <si>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</si>
  <si>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</si>
  <si>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</si>
  <si>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</si>
  <si>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</si>
  <si>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</si>
  <si>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</si>
  <si>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</si>
  <si>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</si>
  <si>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</si>
  <si>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</si>
  <si>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</si>
  <si>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</si>
  <si>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</si>
  <si>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</si>
  <si>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</si>
  <si>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</si>
  <si>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</si>
  <si>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</si>
  <si>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</si>
  <si>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</si>
  <si>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</si>
  <si>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</si>
  <si>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</si>
  <si>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</si>
  <si>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</si>
  <si>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</si>
  <si>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</si>
  <si>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</si>
  <si>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</si>
  <si>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</si>
  <si>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</si>
  <si>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</si>
  <si>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</si>
  <si>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</si>
  <si>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</si>
  <si>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</si>
  <si>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</si>
  <si>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</si>
  <si>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</si>
  <si>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</si>
  <si>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</si>
  <si>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</si>
  <si>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</si>
  <si>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</si>
  <si>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</si>
  <si>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</si>
  <si>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</si>
  <si>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</si>
  <si>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</si>
  <si>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</si>
  <si>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</si>
  <si>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</si>
  <si>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</si>
  <si>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</si>
  <si>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</si>
  <si>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</si>
  <si>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</si>
  <si>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</si>
  <si>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</si>
  <si>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</si>
  <si>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</si>
  <si>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</si>
  <si>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</si>
  <si>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</si>
  <si>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</si>
  <si>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</si>
  <si>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</si>
  <si>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</si>
  <si>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</si>
  <si>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</si>
  <si>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</si>
  <si>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</si>
  <si>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</si>
  <si>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</si>
  <si>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</si>
  <si>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</si>
  <si>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</si>
  <si>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</si>
  <si>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</si>
  <si>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</si>
  <si>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</si>
  <si>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</si>
  <si>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</si>
  <si>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</si>
  <si>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</si>
  <si>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</si>
  <si>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</si>
  <si>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</si>
  <si>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</si>
  <si>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</si>
  <si>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</si>
  <si>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</si>
  <si>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</si>
  <si>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</si>
  <si>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</si>
  <si>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</si>
  <si>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</si>
  <si>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</si>
  <si>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</si>
  <si>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</si>
  <si>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</si>
  <si>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</si>
  <si>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</si>
  <si>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</si>
  <si>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</si>
  <si>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</si>
  <si>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</si>
  <si>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</si>
  <si>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</si>
  <si>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</si>
  <si>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</si>
  <si>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</si>
  <si>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</si>
  <si>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</si>
  <si>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</si>
  <si>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</si>
  <si>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</si>
  <si>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</si>
  <si>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</si>
  <si>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</si>
  <si>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</si>
  <si>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</si>
  <si>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</si>
  <si>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</si>
  <si>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</si>
  <si>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</si>
  <si>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</si>
  <si>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</si>
  <si>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</si>
  <si>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</si>
  <si>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</si>
  <si>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</si>
  <si>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</si>
  <si>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</si>
  <si>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</si>
  <si>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</si>
  <si>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</si>
  <si>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</si>
  <si>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</si>
  <si>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</si>
  <si>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</si>
  <si>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</si>
  <si>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</si>
  <si>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</si>
  <si>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</si>
  <si>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</si>
  <si>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</si>
  <si>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</si>
  <si>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</si>
  <si>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</si>
  <si>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</si>
  <si>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</si>
  <si>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</si>
  <si>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</si>
  <si>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</si>
  <si>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</si>
  <si>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</si>
  <si>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</si>
  <si>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</si>
  <si>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</si>
  <si>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</si>
  <si>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</si>
  <si>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</si>
  <si>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</si>
  <si>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</si>
  <si>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</si>
  <si>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</si>
  <si>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</si>
  <si>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</si>
  <si>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</si>
  <si>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</si>
  <si>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</si>
  <si>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</si>
  <si>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</si>
  <si>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</si>
  <si>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</si>
  <si>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</si>
  <si>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</si>
  <si>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</si>
  <si>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</si>
  <si>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</si>
  <si>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</si>
  <si>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</si>
  <si>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</si>
  <si>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</si>
  <si>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</si>
  <si>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</si>
  <si>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</si>
  <si>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</si>
  <si>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</si>
  <si>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</si>
  <si>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</si>
  <si>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</si>
  <si>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</si>
  <si>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</si>
  <si>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</si>
  <si>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</si>
  <si>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</si>
  <si>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</si>
  <si>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</si>
  <si>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</si>
  <si>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</si>
  <si>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</si>
  <si>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</si>
  <si>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</si>
  <si>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</si>
  <si>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</si>
  <si>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</si>
  <si>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</si>
  <si>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</si>
  <si>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</si>
  <si>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</si>
  <si>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</si>
  <si>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</si>
  <si>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</si>
  <si>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</si>
  <si>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</si>
  <si>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</si>
  <si>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</si>
  <si>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</si>
  <si>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</si>
  <si>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</si>
  <si>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</si>
  <si>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</si>
  <si>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</si>
  <si>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</si>
  <si>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</si>
  <si>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</si>
  <si>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</si>
  <si>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</si>
  <si>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</si>
  <si>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</si>
  <si>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</si>
  <si>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</si>
  <si>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</si>
  <si>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</si>
  <si>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</si>
  <si>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</si>
  <si>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</si>
  <si>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</si>
  <si>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</si>
  <si>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</si>
  <si>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</si>
  <si>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</si>
  <si>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</si>
  <si>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</si>
  <si>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</si>
  <si>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</si>
  <si>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</si>
  <si>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</si>
  <si>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</si>
  <si>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</si>
  <si>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</si>
  <si>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</si>
  <si>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</si>
  <si>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</si>
  <si>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</si>
  <si>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</si>
  <si>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</si>
  <si>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</si>
  <si>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</si>
  <si>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</si>
  <si>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</si>
  <si>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</si>
  <si>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</si>
  <si>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</si>
  <si>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</si>
  <si>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</si>
  <si>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</si>
  <si>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</si>
  <si>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</si>
  <si>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</si>
  <si>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</si>
  <si>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</si>
  <si>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</si>
  <si>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</si>
  <si>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</si>
  <si>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</si>
  <si>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</si>
  <si>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</si>
  <si>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</si>
  <si>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</si>
  <si>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</si>
  <si>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</si>
  <si>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</si>
  <si>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</si>
  <si>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</si>
  <si>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</si>
  <si>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</si>
  <si>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</si>
  <si>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</si>
  <si>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</si>
  <si>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</si>
  <si>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</si>
  <si>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</si>
  <si>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</si>
  <si>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</si>
  <si>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</si>
  <si>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</si>
  <si>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</si>
  <si>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</si>
  <si>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</si>
  <si>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</si>
  <si>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</si>
  <si>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</si>
  <si>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</si>
  <si>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</si>
  <si>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</si>
  <si>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</si>
  <si>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</si>
  <si>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</si>
  <si>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</si>
  <si>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</si>
  <si>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</si>
  <si>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</si>
  <si>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</si>
  <si>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</si>
  <si>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</si>
  <si>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</si>
  <si>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</si>
  <si>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</si>
  <si>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</si>
  <si>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</si>
  <si>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</si>
  <si>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</si>
  <si>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</si>
  <si>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</si>
  <si>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Count of state</t>
  </si>
  <si>
    <t>(All)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</si>
  <si>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</si>
  <si>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</si>
  <si>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</si>
  <si>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</si>
  <si>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</si>
  <si>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</si>
  <si>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</si>
  <si>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</si>
  <si>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</si>
  <si>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</si>
  <si>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</si>
  <si>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</si>
  <si>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</si>
  <si>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</si>
  <si>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</si>
  <si>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</si>
  <si>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</si>
  <si>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</si>
  <si>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</si>
  <si>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</si>
  <si>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</si>
  <si>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</si>
  <si>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</si>
  <si>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</si>
  <si>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</si>
  <si>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</si>
  <si>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</si>
  <si>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</si>
  <si>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</si>
  <si>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</si>
  <si>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</si>
  <si>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</si>
  <si>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</si>
  <si>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</si>
  <si>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</si>
  <si>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</si>
  <si>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</si>
  <si>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</si>
  <si>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</si>
  <si>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</si>
  <si>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</si>
  <si>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</si>
  <si>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</si>
  <si>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</si>
  <si>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</si>
  <si>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</si>
  <si>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</si>
  <si>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</si>
  <si>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</si>
  <si>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</si>
  <si>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</si>
  <si>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</si>
  <si>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</si>
  <si>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</si>
  <si>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country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</si>
  <si>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</si>
  <si>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</si>
  <si>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</si>
  <si>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</si>
  <si>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</si>
  <si>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</si>
  <si>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</si>
  <si>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</si>
  <si>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</si>
  <si>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</si>
  <si>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</si>
  <si>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</si>
  <si>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</si>
  <si>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</si>
  <si>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Created Conversion</t>
  </si>
  <si>
    <t>(Multiple Items)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</si>
  <si>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</si>
  <si>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</si>
  <si>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</si>
  <si>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</si>
  <si>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</si>
  <si>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</si>
  <si>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</si>
  <si>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</si>
  <si>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</si>
  <si>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</si>
  <si>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</si>
  <si>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</si>
  <si>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</si>
  <si>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</si>
  <si>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</si>
  <si>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</si>
  <si>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</si>
  <si>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Greater than or equal to 50000</t>
  </si>
  <si>
    <t>30000 to 34999</t>
  </si>
  <si>
    <t>45000 to 49999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</si>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</sst>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[StarterBook_RJA.xlsx]Category and State!PivotTable2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</a:t>
            </a:r>
            <a:r>
              <a:rPr lang="en-US" baseline="0"/>
              <a:t>ship of Category and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State'!$B$3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State'!$A$4:$A$14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and State'!$B$4:$B$14</c:f>
              <c:numCache>
                <c:formatCode>General</c:formatCode>
                <c:ptCount val="10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2-1842-ABC6-748A58A836AC}"/>
            </c:ext>
          </c:extLst>
        </c:ser>
        <c:ser>
          <c:idx val="1"/>
          <c:order val="1"/>
          <c:tx>
            <c:strRef>
              <c:f>'Category and State'!$C$3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State'!$A$4:$A$14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and State'!$C$4:$C$14</c:f>
              <c:numCache>
                <c:formatCode>General</c:formatCode>
                <c:ptCount val="10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32-1842-ABC6-748A58A83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8963295"/>
        <c:axId val="1375563295"/>
      </c:barChart>
      <c:catAx>
        <c:axId val="138896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63295"/>
        <c:crosses val="autoZero"/>
        <c:auto val="1"/>
        <c:lblAlgn val="ctr"/>
        <c:lblOffset val="100"/>
        <c:noMultiLvlLbl val="0"/>
      </c:catAx>
      <c:valAx>
        <c:axId val="137556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96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[StarterBook_RJA.xlsx]Sub-Category and State!PivotTable3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of Sub-category and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and State'!$B$5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and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and State'!$B$6:$B$48</c:f>
              <c:numCache>
                <c:formatCode>General</c:formatCode>
                <c:ptCount val="42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9-0643-929B-E7E594F18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3744959"/>
        <c:axId val="1294787759"/>
      </c:barChart>
      <c:catAx>
        <c:axId val="9337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787759"/>
        <c:crosses val="autoZero"/>
        <c:auto val="1"/>
        <c:lblAlgn val="ctr"/>
        <c:lblOffset val="100"/>
        <c:noMultiLvlLbl val="0"/>
      </c:catAx>
      <c:valAx>
        <c:axId val="129478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74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[StarterBook_RJA.xlsx]Category and 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and Years'!$B$4:$B$5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'Category and Years'!$B$6:$B$19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D-4D46-B771-CE2AE48070F2}"/>
            </c:ext>
          </c:extLst>
        </c:ser>
        <c:ser>
          <c:idx val="1"/>
          <c:order val="1"/>
          <c:tx>
            <c:strRef>
              <c:f>'Category and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'Category and Years'!$C$6:$C$19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488-4F49-9A7F-1E8ACE3E87BB}"/>
            </c:ext>
          </c:extLst>
        </c:ser>
        <c:ser>
          <c:idx val="2"/>
          <c:order val="2"/>
          <c:tx>
            <c:strRef>
              <c:f>'Category and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'Category and Years'!$D$6:$D$19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488-4F49-9A7F-1E8ACE3E87BB}"/>
            </c:ext>
          </c:extLst>
        </c:ser>
        <c:ser>
          <c:idx val="3"/>
          <c:order val="3"/>
          <c:tx>
            <c:strRef>
              <c:f>'Category and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'Category and Years'!$E$6:$E$19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488-4F49-9A7F-1E8ACE3E87BB}"/>
            </c:ext>
          </c:extLst>
        </c:ser>
        <c:ser>
          <c:idx val="4"/>
          <c:order val="4"/>
          <c:tx>
            <c:strRef>
              <c:f>'Category and Years'!$F$4:$F$5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'Category and Years'!$F$6:$F$19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488-4F49-9A7F-1E8ACE3E8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754175"/>
        <c:axId val="999766463"/>
      </c:lineChart>
      <c:catAx>
        <c:axId val="141375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66463"/>
        <c:crosses val="autoZero"/>
        <c:auto val="1"/>
        <c:lblAlgn val="ctr"/>
        <c:lblOffset val="100"/>
        <c:noMultiLvlLbl val="0"/>
      </c:catAx>
      <c:valAx>
        <c:axId val="99976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75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12</xdr:row>
      <xdr:rowOff>152400</xdr:rowOff>
    </xdr:from>
    <xdr:to>
      <xdr:col>13</xdr:col>
      <xdr:colOff>685800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29DB6-D9DD-CA4F-B82D-FB1280833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1092200</xdr:colOff>
      <xdr:row>6</xdr:row>
      <xdr:rowOff>101600</xdr:rowOff>
    </xdr:from>
    <xdr:to>
      <xdr:col>13</xdr:col>
      <xdr:colOff>342900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C172B-2628-EC43-A8D2-A057D18DE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12</xdr:row>
      <xdr:rowOff>152400</xdr:rowOff>
    </xdr:from>
    <xdr:to>
      <xdr:col>11</xdr:col>
      <xdr:colOff>279400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D9D04-0864-AB49-8034-95EC40587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4.920114930559" createdVersion="6" refreshedVersion="6" minRefreshableVersion="3" recordCount="4115" xr:uid="{644D5E04-B783-7E48-B2EC-0D64BBA3E744}">
  <cacheSource type="worksheet">
    <worksheetSource ref="A1:R1048576" sheet="Starter Book 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(%)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2" maxValue="13718.90982972849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4.964959027777" createdVersion="6" refreshedVersion="6" minRefreshableVersion="3" recordCount="4115" xr:uid="{6D8A3DEB-BEC5-6442-9E0A-F5168F3F0689}">
  <cacheSource type="worksheet">
    <worksheetSource ref="A1:T1048576" sheet="Starter Book 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(%)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2" maxValue="13718.90982972849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t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23.56384540592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1223.46429856551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1222.630267509719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1225.23246412064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1225.4356836982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1214.99741542953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1216.65880720544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1217.31565132699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1217.82887968825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1219.70861388549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1222.28895467835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1224.28926882768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1225.55676986835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216.202357961467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1217.57240731706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218.83163454500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1221.04901659345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1220.8518110812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1223.22262451171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1218.1742466422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220.61273571079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222.864534571214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1220.67315249266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223.31570276215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1225.48032762835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1218.91216678893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1221.46082436398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23.731795938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1221.009997552612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220.809020807827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1222.65055093045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1224.406774430559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1227.15332190102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1222.9159176672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1224.35290686273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1226.2730718313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1228.61767042667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1229.279828305122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1222.1336751717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224.21248098158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218.93000981835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1221.186805794247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223.45134086443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221.32985998525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1216.50315970515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1218.76821332021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1220.051096361842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1220.65843619374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222.09476389571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1224.32430750306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1224.13344242125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226.7482919025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1226.04537419989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225.9481186899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227.9030320196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1228.1809090909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1228.21496057170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1228.86746610795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1227.867433431946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228.09847348951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1225.92850764676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227.5514038983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1228.49230997037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230.11820291285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232.33048641974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1234.5908792294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235.50678606718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237.6969285890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1239.8997701433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1242.489856613094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11242.5265182987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245.14994805836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1247.38006927263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1249.5731848552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1252.1349603960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1254.7810299579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11256.56775136205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1259.2421550656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1261.64285926659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1264.09902850061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1266.48204759543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266.08444830150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1268.51031249999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1270.31334160257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1273.05907692307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1275.7329560684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1278.1584111221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1279.37275391109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1281.52485842026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1283.43331180123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11284.52164015904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287.20185930896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289.11314768771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1290.61255409101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293.14603980099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1295.891286389646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1298.58812344449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1300.972636295739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1303.68079681274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1305.6493349937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1308.06970353761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1309.641612260149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311.58818295114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1312.4973298429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1314.97750374064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1317.6502344724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1319.884428642708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321.45540054903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1322.36315277083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324.26636454431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1326.54640109889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1328.95123407443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1330.43023238380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1331.96245688577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1333.03294749999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11335.09172043010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1337.7688319159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1339.61015511633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1341.31620870870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1342.74042302877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1344.729566850268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1347.56821687953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350.410543587168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1353.25454522675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356.06212781954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358.90897217346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361.73969157471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1364.2415073990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1367.04487957851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369.428830614797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372.282602911639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375.137808184778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1377.99444751380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378.92963828183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381.788665829139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1384.64913043477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387.40972599295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390.27304249433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1393.13779929576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1394.818588679238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397.560113236026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1400.42886735463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1402.9735372608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405.84258121379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408.71558942064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1411.06850340135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1413.85909526208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416.70730778925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1419.58595310135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1422.45596216897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1425.3143012108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1420.599013373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1423.44621150933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1426.32261802574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1429.11739646463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11431.994162667334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434.86202374936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1437.30070507959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440.18981041455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1443.082399494304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445.973922610008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1448.869438401207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1451.76515435221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454.553502910649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1457.453389873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460.192679159274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1463.095463525828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1465.23964783379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1468.142394830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1470.96701901139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1473.733491379304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1476.56096626933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479.472067478429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482.38489977162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485.29921065989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1488.21500126935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490.802917724726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1493.72158750316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496.596008638204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499.51763405336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1502.38990594813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1505.21253241799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507.954956764997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510.882444670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11512.67096437658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515.58816238227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517.959747963332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1520.8927654698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523.623507386646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1526.5594624203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1529.4089933741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532.3351746112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1535.21185364609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538.14942361641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1541.09282908162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544.036971166106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1546.98338182745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1549.55728618840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1552.43970633298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555.319256704974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1558.271561062844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1560.82375159723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563.681835378316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1566.638542572226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569.40596930945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1533.43881811204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536.0574053224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539.01006910672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541.41892985150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544.37447887323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1547.33154200819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549.5137945170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1551.902188621216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1554.863199179692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1557.820856410252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1560.784903821488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1563.7481631605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11559.56918655375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1559.47077002052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62.412867779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1563.11841807909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565.9961777549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1568.96791366906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571.90776664096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574.8825501285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577.85886346103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1580.8367078189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583.75176742989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586.732660833757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589.71508880308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11592.699052523167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595.6691012104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1598.6561360123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601.616366915739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1604.60647422679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607.49474606857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610.487911294476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1613.48262058292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616.46597523219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1619.46377290322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622.398585441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1621.23082881486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1613.6433367768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1612.83311805734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1609.20645994831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1611.17795295941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612.83906411581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611.89255236616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1613.1617951370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1593.88111254850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1593.95923913042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1588.76093709551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590.62364060071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1591.23556073555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1593.847020725383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1589.57817051048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1590.36897356142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1588.6856365050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1582.0036903526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1570.13339299610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547.45999221587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547.69551258758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1545.11703271027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1546.55694884445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1541.88845194804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1543.35166017146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1544.90788461538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547.53068364959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547.16201248049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1548.71654096228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1513.41866024973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1515.50125683059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1510.32465642893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511.93551679249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513.53008593749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514.90375879134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1512.25547941635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1513.71710450872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498.01473670489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1490.42777835723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1486.44924882628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1458.89340464387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11460.152948851772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451.25844427041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1448.87781984333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1440.93799686601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435.55801462904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1434.26785471648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430.34450601149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1419.84124705881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11418.71594403765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1420.4470232801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1421.86498430140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1404.93006281077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1401.01512303664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1402.6912202147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1388.24599528548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383.4534084359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1381.16186058699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1348.16744954128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1346.45085736758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1342.75712300025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1341.68346274920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1342.02344791392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1343.91794225721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1344.8283959044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1345.24064075629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1347.451368531647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1343.99825538622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343.65029172141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1341.00403785488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343.71235077569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341.21981588636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1341.84891870559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340.14808947367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1342.11930508027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1338.4410847814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1336.93264155911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1331.9526448893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331.2058603425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332.70749604638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330.07546533086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1323.5876160337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319.45825375889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1320.69135620052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1321.39990498811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1310.60882787750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268.86496963294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1270.40032752244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1252.84672126815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253.0324630021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1246.58600052867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1238.28472765731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1211.366791854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1201.0811746031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1201.36751521566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1202.02033880359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1197.25259729943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1199.41419756355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1198.00476026489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199.25356915738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1190.62416379538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1192.6007343584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1180.930376557937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175.7771511936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1169.66884054125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1167.88929405519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166.3334165118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157.44603823685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157.6737795484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157.44808714133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1152.78889184161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1144.24471026049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1144.10864131879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1130.19479255318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11132.18792764032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1124.32262373602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125.23356135213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1121.2466693290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1110.48162183754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1106.68180340969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106.39981081800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098.99827825159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11098.75807517994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1099.30601066666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1100.20971992530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1099.01020277480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091.69742193754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1091.899420715426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1091.38617623497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1092.43619391025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1087.24982901415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1044.44765098877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1047.29941459502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1048.11420053475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1048.97248194704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051.76781968966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1054.03053518864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1053.3148046038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055.37646854082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053.67410551686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1055.11896865790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1051.0655439442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053.6160841597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056.02590080428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052.97817377312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048.8358664163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1051.63914944995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1032.781296296293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1034.04969395972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003.86439044038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006.55143432715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1004.10236163352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1002.04299650631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990.15564247311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0991.69668997041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0991.74705217858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0990.39966101694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0989.87787674918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990.30933781964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0987.51701400107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0987.45164018313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0976.4283243534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0978.622727027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0980.16332614554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0973.395508223237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0975.53612189859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977.68335851092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0980.09746627090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10981.418340080969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0984.19842062634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0986.8182419659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0981.5972312263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0983.7076330721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0983.0407972972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0980.86589618815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0983.44859113033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0986.09432512847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0986.21880952380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0983.09139918808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0983.8894748240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0986.85979420524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0989.7541224268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0992.61506908696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995.552634146336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0998.477994036317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1001.45860086767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004.406379170048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1007.391839392287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010.195473541376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1013.18412595004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1016.1678848764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1019.0470722433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021.88571583808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1024.88079347825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1027.84352269637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030.84103317019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033.84098993744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1036.84257889008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039.33532517006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1042.34004354926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045.345036754692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048.35302832243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1049.539994551889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1052.54804359672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1055.5468301989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1058.56033805888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1061.36714480501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1064.383066011998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067.37962073669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1070.38791211789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073.302022932017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076.32586291643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1079.22024310297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1082.24024863387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1085.24660016397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11088.26471022416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091.280095706858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1094.3138156455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1097.1245718194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1100.15470990694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103.186506980559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106.22680996713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109.268778416867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1111.96994794519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1115.014883529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1118.02393366227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121.0516342199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122.918351618206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125.969906721532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1129.02313666300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11132.06404337084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1133.324632070286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1136.34367206810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1139.16656868131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142.227345424562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145.29007971412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147.00542205113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150.07115511550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1153.13857496560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1154.86370941111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1155.79706028075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1158.36473568281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161.43506472045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1162.43546005509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1165.47030035821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1166.25598401322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169.320846429548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172.401188637608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1175.4832303448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178.507646247233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181.59307479988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184.6802070679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187.76904446284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1190.85958839778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193.94327438518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1197.03723327804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1200.13262648603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1203.22171183627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1205.4925892116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1208.06466795793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11.10730971491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214.21116002214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1217.25303517030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1220.32872853184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1223.34489055139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1226.44116130819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1229.484255614076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1232.420884636709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1235.42571705963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38.540430077683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1241.659647515951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1244.73895335923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1247.85856984170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1249.04908611110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1252.16079744372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48.436828793767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1251.56400055601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54.63590378197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1257.76653963837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1260.13486644406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1261.84795713887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263.52664532293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1265.70529379002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67.16370752088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269.24328782390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1269.03962095874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1271.70453303595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1272.03546012269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1274.80869177126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277.5179017857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1279.64112754674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281.673411501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281.3820608768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1283.97350837988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282.73963677004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1285.3200558971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287.38402571987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1289.86651565995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1288.79486993006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1291.812658086174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1294.97269521410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1298.12778275475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301.29135816297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1304.43737815125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1307.60309330344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1306.93482062779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310.09011494252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313.261761076832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316.43266199157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319.58878787878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1322.75594723547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324.87322852329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1328.05347935972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1331.2009662921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333.986917673499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1337.17241146711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1340.30346921562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343.108391451064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1346.2991392405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1349.47761395610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11352.66857303686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355.84922297296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1359.04715291466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1362.22772957746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365.42897717666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1368.63231116121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371.83716943895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1375.04411731527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1378.18376304654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1381.38866817155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1384.56094834885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387.745183512136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1390.96115221688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11394.081197740108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1397.27816897428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1400.42635387223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1403.649262086508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1406.87144796379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11410.09432531824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1413.273469156758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416.50366260967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419.73596828991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1422.97010478617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1426.20579036826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429.440759421928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1432.68039682539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1435.90599376239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1438.37647192285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1441.53601134751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444.78247446083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11447.96776610842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1451.20086314593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1454.38211871626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1457.6035340909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1460.85207161124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1463.98875497441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467.24664202444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1470.502400455058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1473.52388051208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1476.78014797950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1480.01862795331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483.247562642364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486.51821133579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489.6226267806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1492.89695639782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1496.13580957810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499.41101226118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11502.69093553907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1505.55589728958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508.83801940638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512.123442763339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515.41074243289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518.69992002284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518.328691428565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521.620583023716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524.914356775294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1528.2100142979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531.49039473683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1534.789819742484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1538.09084716656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1541.30816490122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1544.5384936998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547.747757089654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551.056567335238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554.36727429062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557.67987958715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1559.748328075704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563.03855995409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566.35650502151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569.57589552238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1572.8947516508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576.020224009184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1579.34571100257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1582.31535057470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1585.64427134233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1588.974818861408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592.306706931256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1595.641662830834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1598.97335827337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1602.31186528496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1605.62350129570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1595.2377361751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1514.42478248342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1510.12000576368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11491.80943787834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11493.51584198384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496.5266599365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1499.22588863242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1489.73417893217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1492.0409728637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1494.87263355471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1490.933544194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1493.38281710487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466.0443439306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1460.08627638045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1460.00214864083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1460.22835695689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1458.08866608796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1452.67074674384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1455.1130370584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457.98767158991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1461.27938296639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1464.55532599246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11467.6754869565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1470.73830965496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1473.524486658929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1476.8507194661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11478.727344747529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1481.86079245282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1472.70482868756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11468.38409236131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1468.27961359674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1468.46975588491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1471.74402034883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1475.07543762721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1478.1539936009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1481.06558917660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1480.6840599534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1483.70376419213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1484.4774111822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1482.16179143605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1485.50711829836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488.8392392888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1492.10187463556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1488.4693584135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491.659401983659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1495.01267289173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1497.33170753064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1496.42640291970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466.1106688084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1468.73938942447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1472.0148831092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474.98653317742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1468.00904385964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1471.19067856097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1474.36071679344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1477.71844600526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1480.3995696721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479.25473792093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1451.23204159343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1454.46914444769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1456.03317409144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458.03669891527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1461.15137243401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1464.3723027280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467.44958333333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470.81543293219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1458.425596007046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11459.19547136563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462.54394242068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1465.91230678812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1459.349964726629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1462.6884975007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466.0013470588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468.71302736098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471.67939376103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1474.84591698557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11478.13503533568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1481.4894197349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1484.8151384796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487.39392278219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1487.82859080188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1481.48291949277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1483.25651327433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484.4663824136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1481.93228158205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11484.57383229996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1486.35811281747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487.41244313145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1489.26274231678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484.84396098137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1486.377031342397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1489.75543330375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1492.26364497041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1492.50699023379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1479.99115452930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1480.03112822031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1481.61881516587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1484.54640592592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1485.1345939537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1487.58438185591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1487.0487307236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1489.99653515277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1493.16448664688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1495.05738201246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1497.28988123515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1499.7191327591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501.05505644681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503.87706389301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1504.15883472056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1506.22400237882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1508.58903033908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510.35147872656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509.9676547619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1512.77651682048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1515.4462864800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1518.6311081322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1521.886063766387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1524.56024739195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526.47693202146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1529.91459290187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533.28419749403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1536.72594150999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540.168247761192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1543.61410271722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546.309029271206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1549.75877801015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553.157689778838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1556.61154857996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559.572257775118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1563.03010170505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1566.48702274087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1569.93404070637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1573.38851197604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11576.749514824796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1580.16675554223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1582.558774348216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1586.02446942445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1589.497940029984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1592.8541181763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1596.0202910291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1599.180792316924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602.45283698588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1605.2697897897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1608.44800240312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611.664741586535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1613.00879470994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616.0884726398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1618.96998796992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1621.9058995186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1621.0586066807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1622.21184527393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1624.95532670882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1627.60548493975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1628.57041578788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627.35841169378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1627.80832378655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1630.34204161640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1632.63746907994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34.63856668678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637.46157862964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1640.301865942029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1641.98120809423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1644.641927492448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646.49887579329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649.06734582829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1650.06343513758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1652.31542044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1654.47950983358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1656.7505387409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659.80283984256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1663.01901271956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1666.27621326870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669.08419393939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1672.235477417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1674.4769072164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675.5736396724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1678.49199939320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11681.87090440060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1685.2852550091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1688.0196264804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1686.2596081409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688.72428745062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691.84061702127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1694.74172392824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694.4803923357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1696.34059324612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1699.8056999391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1702.943844748859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1706.34912606577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1709.3236460554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1711.8249634369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1710.79502285888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1712.50563109756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713.87998475144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1716.7380933496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1718.77355813243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1721.42123015872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1724.11235114503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725.91237629810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1725.81590589672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1727.85130195598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730.6393946805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1731.77598165137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11733.58319363719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1735.331839045286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1738.51314355678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1742.10423759950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1745.60871056661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1747.73787990196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1749.4359301256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1752.23802575107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1754.7152529898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1758.22896932515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1751.75242098803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1754.89906077348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1758.340847405589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1761.5835810810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1764.66607373271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1766.99479717270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1769.83125422686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1773.4194557195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1776.98864041833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1780.58463692307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783.379522930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1786.9935560344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790.42656914074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1793.68886937769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1797.3078798150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1800.62394266337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804.24362318840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1807.784413942009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811.40761184819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1815.03921913580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818.461583822165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1822.11151019147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1825.36641025640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1828.60323547589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1832.2395888717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1835.69915584415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1839.32510671202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1842.97898205445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1846.5509346951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849.59909287925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1853.26264168473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1856.70231412639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860.31300588782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1863.98948233105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867.64591317829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1870.59483560793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1874.23914055227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1877.84380819366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880.77235330642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1884.39992236024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885.65820130474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889.29109695462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891.992151072423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1895.68990982586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1899.368195956449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902.98343186060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906.681528166817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1910.388465130754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1914.06968234194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1917.73138629282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1921.39817700217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925.05322630922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928.77167134393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932.492436057388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1936.2155226209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939.77863607989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943.46792069934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1947.1979231730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1950.92088409871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954.03617187499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1957.77297592997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961.394856160096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1965.13629965592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1968.87069774717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1972.555477308289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976.272620538504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11980.02341058565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1982.32448308270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1984.29951425885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1987.952899686517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1991.60951708999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995.320812421578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999.08464072795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2002.85083176396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2006.124882260594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2009.89565012562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2013.56039899465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12017.29470458830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2020.63839987425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2024.380738993708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2027.68504246618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2031.45398049087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2035.24102927289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2039.01786838790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2042.80181102361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2046.58341209829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2049.89339741569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2053.32621374526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2056.91666666666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2060.62894321766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062.33220258756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2065.35566603535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2069.0750710451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2072.887160454829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2076.54999999999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2080.28057838179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2083.65657603540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2081.40757432004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2079.03788358114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2082.820490506327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2084.58428300094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2083.03285307156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86.58750395945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2090.34339353611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2093.89627575277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091.57030754597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2087.26855375832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2078.38792829949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2081.99516026658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12085.7110317460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2089.26984757065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2093.01548602287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2096.2938512869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12099.0065956770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102.819952305246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2102.21652353689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2105.336541520839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2109.11736155315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2110.767828716969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2114.49386942675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2118.26401720293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2121.29501274697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2124.2380459037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2127.81433354591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2100.65478468899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12095.26694001276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12098.65323651452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2102.51264048531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2106.37706483551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12100.420316293934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2104.25362416107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107.5196898977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2110.57614007035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2112.335761356369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2116.21170880000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119.55332586428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2123.42574127441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2127.24106021781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2130.9771195129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2129.23672756410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2131.628595703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2135.2865907633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2139.158995829326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2143.03388639281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12135.65283788122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2135.798198458579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133.328490202381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2135.5564235218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2138.50581485053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2141.37639549839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2138.67114506272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094.28139961390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2098.09867718056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097.71300386349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2101.52869243156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2103.31236791237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2107.14198839832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2111.02082205029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1767.6993034505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1768.71081935484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1771.520987415301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1775.24323434474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1778.1277171456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1763.4575387596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767.05768659128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1763.976580478349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1766.74993210475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767.14211836999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1770.2055742478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772.4797508090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1768.6095435416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747.50163860104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1749.03935212180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1750.34072585872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1750.3482917342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1750.5345265888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1752.1266558546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1752.45505515899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1754.3679454722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11757.740792207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1759.44837609613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11761.6600227420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1763.83923626909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767.3317067620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1770.44953821138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1774.0700487963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777.820152945009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1781.65407877604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11785.487245197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1786.54538436482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1790.38394591072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794.1402640156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1797.98576133029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1801.83344096543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1805.614789559548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809.467796997393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813.32332027424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817.18136185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1821.04192420777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824.90010784314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828.76571755476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832.63385546109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836.50452404318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840.377725785345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844.253463175128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1848.13173870334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851.996177530302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1855.87953145478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859.703156342188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863.59158360656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1864.83349622827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1868.6995833333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1870.93709550377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874.79163821405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1878.67662725780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11882.29971419185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886.18150837989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1890.0888658777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1893.982022361068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897.8912269736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1900.68520236920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1904.58766622778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1893.0073526506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894.50570816864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1898.40999341021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1902.10821687541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1905.43202439828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1909.35466029023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1913.26536786539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917.0618250825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920.9961472433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1924.59423051519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928.52868516683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11932.47069729015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11934.30545123967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1937.863753306881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941.81111147866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1945.75446393117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949.70175107580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1953.64461589404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1956.51299436900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952.1334426772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1955.3817467683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959.33014920424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1962.6987495854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1966.65949900464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1970.59798539661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1974.558675298809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1978.39446363334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1982.29326578073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1985.2880458624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1988.79678523936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992.72887595610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996.71847305389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2000.466965058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2004.44681424767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2008.35938394938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2012.35917055296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2005.9411229590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2009.9414366666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2013.942750916976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2017.93239159439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2021.88281281281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2025.867753671564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2029.84667445743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2033.86298931196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2037.88365853658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2041.89732286096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2045.9233667669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2049.94842474916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2053.83766811643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2057.87175033467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2061.905185805157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2065.748757535166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2069.79054941373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2073.828347855229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2077.872205833057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2081.92246478873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2085.493052666892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2089.54187583892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2093.5997952333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2097.64398589657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2101.61699361773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2102.365184811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2106.39118991596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2110.4602521856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2114.533733602424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2118.609956258413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2122.68892292157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2126.708010101012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2130.79245200404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2134.84595350404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2138.75725985844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12142.8498954821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2146.92067116357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150.99351889338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2155.009379007764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2159.1130283592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2162.91178318136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2167.0039831081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2171.00601216627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2175.057062204194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2179.17443016571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2183.24350135318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2187.35458206429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2191.48029451591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2195.21767355232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2199.348844850951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2203.47095560827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2207.60772542373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2211.747300779927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2215.1873439620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2218.35808958262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12222.17321452817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2225.97700848896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230.124079483698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2234.24576622494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2238.3957477906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242.55705202312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12246.71098299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2250.5764851990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2254.54706943499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2258.71613551243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2262.891447547687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2267.067901192506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2270.15824471711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2272.33866007501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2276.5229502046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2280.697130672128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2284.85436518771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281.16670877432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2280.859730191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2282.32056371712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2283.404405331516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2286.50608205128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2287.39066005472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2291.3634245638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2294.562043121156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2298.6717870592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2295.4072910958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2285.82024323398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2285.40414324880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276.19893383613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2267.37938614540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2268.45876157804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2271.74478037062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2273.8878441469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2275.99210851648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2263.09791137066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2261.57320274914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2261.18770024063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12260.8951237964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264.7568008256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2262.99105987612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2261.86644406196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2263.89876721763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2250.60248708233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2254.47554100620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2257.58773526370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2259.52311034483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2262.842711279754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2253.511735679784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2250.70038315499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2245.54213052486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2244.4162383419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2239.65480649620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238.50536121673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2241.88969571231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2242.24489795919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2238.80034602076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2242.66978193147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2246.8632271468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2250.434360928308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2254.67914067914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2258.41906412479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2262.66088765604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2266.914325355539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2271.1707147814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2275.41617493926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2279.63819444445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2283.90343869399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2288.098679638646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2292.369829683706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2296.643949930467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2300.8591304347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305.139178844824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309.33832231118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2312.740947075217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12317.02786485545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2320.73031358885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324.30115022656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2327.75976290098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2331.243460062789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2334.0544312630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2337.036300174528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2339.52060055866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2322.8574921411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12325.0290006988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2327.65291855995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2321.33974825175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2320.98939489332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2323.1762351294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2315.10274763738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2313.73898809524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2309.09316637478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2312.49298878767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2315.49386260077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2319.10203015428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2320.56365836549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2324.26034736842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2328.2063846963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2331.07086376405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2332.0494625922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2328.5132888264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2327.92577152900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2325.07834739803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12325.37841013015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2327.02878958480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2329.50222456882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2332.38585211268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23.08276858049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2318.85513742072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2322.09314416638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2320.82496473907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2321.61855379189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321.07425194072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2319.55088245676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2321.16442443503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2318.96702578595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2322.5742579505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2326.21603039944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2329.85578147101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2333.64243013796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2337.79269285209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2340.73775221239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2344.44339589236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2347.47012043925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2350.29665131113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354.01175115208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2352.95466312057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2357.12030862008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2360.6008339247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2364.56270855521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2361.17476917614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2364.8224333925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367.67418265814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2370.6310522573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374.29948435278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2377.81221985059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2380.594669039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2379.35920968317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12380.99252849003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359.83470609192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12362.18781895938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2366.1900249554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366.00713980029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2369.31288619337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2345.15132762313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2349.54873973581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2349.51429285715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2353.20186495177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2343.1765618298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2347.58920986772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2347.90415593706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2350.12880858677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2354.23551181103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2358.47870390262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2360.74929083095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12365.14010032247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2369.09463082438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2371.7655145213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2376.0287015782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2380.06387513456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2383.89555635320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2387.71454937164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2392.01760775862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2393.64140136544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2396.868087706694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2401.325789284439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2405.78669784173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2405.10400143937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2407.79122390209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381.66979474253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2377.23559798271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2381.338745945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2384.606351838504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2389.07249188604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2387.19625541126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2391.63046553591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2377.63863537906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2380.06248465150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12384.39957369942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386.26636067943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2389.82068691251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2392.13707775768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2392.92656295224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2395.52896127398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2392.68411296162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2392.24176747555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2396.247652173917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2400.17416455237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2403.5582015953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405.8026695683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2409.39476052250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2412.68310707804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2416.91283950617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2420.47946240465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2422.24598837209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2426.36494365685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12430.81089454546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2417.20624226992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2418.98834061135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2420.05579541318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2422.49827749454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2425.00738433515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2417.11174927114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2421.0716879329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2422.86821298323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2427.17425757023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2427.87724087592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2431.37701350858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2433.41440467495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2434.5438947753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2438.53678362573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2441.59767458867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2442.06643745428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2446.5801829491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2449.17592972182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2450.67727572318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2453.52624175825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2456.49821912789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2457.82666788857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2462.07412907958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2464.64092076302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2466.74157064220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2471.05131424376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2474.5092838780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2478.88970609846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2482.43174568174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2483.25800735294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2487.51223979404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2490.665849889634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2492.89355171145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2493.30146539028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2496.12551749540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2496.54671333825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2500.93688905271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500.969314159298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2504.5738767982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507.67408856089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2512.20220745663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2516.7838921713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2521.40220908755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526.02393939394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530.628014787437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2535.26212278107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2539.89928967814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2544.537668393788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2549.063598667166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2553.6743629629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2558.32522415710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2562.683387694595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12567.341408972939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2571.98248516321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2576.64518738405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2581.14839643653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2585.81907909395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90.420052005949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2595.08910442215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2599.73411895911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2603.85190777241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2608.540840773816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2613.23326386305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2617.773186895018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2622.455783985108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2627.15863636364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2631.7147894148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2634.399619686807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639.11218948154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2643.52790298508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2645.19028742068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12649.90656460045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2654.60320508032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2659.0305605381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2663.5386093458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2668.207097980559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2672.94604564160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2676.93292664671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2681.67906402097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2686.428756554313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2691.18200824279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2695.93882308846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2700.69920509936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2705.435026256569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2710.20254409006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2714.97364114114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2719.747945925654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2724.525462058609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2729.307320556189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2734.092774436096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2738.876186536298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2743.07629044394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2747.81775686865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2752.617387048198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2757.420632768368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2762.227498116057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2767.03798718432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12766.12559954751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2769.303806110907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2773.7880716981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2775.52978104946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2728.64578549849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2726.93376275029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12714.346814058967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2715.47700189036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2702.14019288956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2706.23597048808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2698.46808099924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2690.14641045059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2694.26853409091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2697.80255020841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2691.8879757392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2681.64854000758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2673.79142640364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2454.38599240987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2458.2798367501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2440.78575389290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2445.47260258359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2450.201022424939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2454.915927756658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12459.65343856980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2464.33747716895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2469.06390940236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2473.81222010663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2478.427005714289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2483.1825038109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487.60041555471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2492.324900839059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2497.0796985883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2501.84957633588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2506.45318442154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2511.230286478232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2516.011039358049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2520.79506498471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2525.56133460803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2530.35114384086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2534.87825870647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2506.56389356815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2502.80616238989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2506.0463448275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2503.91527788425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2502.3550460122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506.5097660145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2510.31886415963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2507.25526295585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2503.74913210445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2502.34235113331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2501.13225980015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2498.41950788158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2498.61063076923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2493.17762216237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2316.47484218630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314.10459761263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2309.48869029276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2302.36132562620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2303.51769082498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2301.0797878904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2290.37225694444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2271.78494403705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2267.605710424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2269.94545770568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2272.93842349304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2266.98478546579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2270.23360015468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2271.71260735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2269.05885835913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2255.53971738289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58.68477536793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2254.05776443239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2233.49228294574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2226.08766576192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2228.77544220326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2221.864990298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2218.22906832298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2220.1841087378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2214.36552447552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12212.24129809561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2216.987115085542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2221.73117852975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2226.482824902729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2231.24206305956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2236.00461838006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2240.658691079085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2245.42901792673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2250.17967251462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2254.89113104524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2259.633187670703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2264.41836846214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2268.381436938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2273.17377343750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2277.96985541227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282.76968725567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2287.308509972629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2292.0766275430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2296.87391780822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2301.6690916209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2306.45078730905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2311.246810344832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2316.07285770286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2320.8693568627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2325.69904276187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2330.49719780220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2332.8354377699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2337.54197172034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2341.04984675835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345.90088836478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12349.778946126626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2354.60576711251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2359.41867768595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2364.19679527559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2368.86721543915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2372.8380063041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12377.45875443437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2382.317768138806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2387.12144378698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2391.998760852412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2396.89098302408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12401.78509478673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2406.64830501778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2411.546189723324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2416.45387900356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2420.74045094937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2425.655662841318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2430.574370546323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2435.497370297035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2440.4242709984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2444.95079667063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2448.26283108644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2453.200658468868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2458.1412142857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2463.00550218341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2467.843868149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2472.767524831153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2477.724904610499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2482.68582902585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2487.65109785203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2492.47427775567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2496.37007563694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2500.74835921944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2504.931661354587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2508.55299721004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2511.13152711324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2512.89889908257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2512.10157222666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2516.61139321357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2520.9011741214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2523.73133839393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2528.33674660272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2533.12616553379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2537.7334160000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2540.6956942777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2542.06106485188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2542.91090909091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2543.84556891026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2548.24149899800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2552.47094627105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2557.05276373847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2559.65992776886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2561.88419911682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2566.62471485944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2571.19949377260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2571.56975080386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2573.36973864093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2577.48613837490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2580.9229537223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2583.4837117552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2584.27850986710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2583.06709911362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2586.500419185817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2587.54336290323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591.8102218636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2595.88036319613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12599.08419055309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2603.96306138934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2608.63132929293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12613.00021827001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617.82575818844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2621.90457119741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2626.52695265075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2629.1146153846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2629.79469420818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2632.66738249595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2636.89464937171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2639.8958231954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2643.854807302236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2647.43497159091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2651.42053187170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2655.74076766856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2659.042572125158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2660.64725609756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2665.25955673038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2669.54037835639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2671.63415954416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2666.1122475570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668.03978818737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2672.97215973920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2677.72958825928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2679.59734094617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2681.42051407589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2686.15578775510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2690.08634544712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2693.5622794117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2697.10603187577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2700.53371218316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2702.36992229039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2706.42367430442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2711.20485468686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2715.5855814905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2720.00818926669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2724.11884836066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2725.20089790898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2729.85678014766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2733.66057858022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2736.13745073892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2740.63853388090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2744.435016433859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2749.19023016852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2727.3254317434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2732.56085972851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2737.48783950617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2739.13769040758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2744.2361820428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2749.47978986403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2753.44701154163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757.97544329897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2762.24853547855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2767.25359059018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768.3787985136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2772.66561338290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2777.82787190083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2783.10808185201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2787.813668320932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93.10444766239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2797.35407698676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2802.65318840580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2807.86721209611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2811.01510567758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2816.32232587065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2821.63768145998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2826.9367012448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2831.720817766714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2837.049605481734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2842.38282093893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2847.51805901912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12852.8600623700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2858.17115224626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2863.507885975869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2868.42608243131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2873.78569346106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2879.12893750000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2883.6775531471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2889.045642201841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2894.360221109726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2899.15962020034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2904.5141753653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2909.88991228070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2915.190743836194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2920.59007107024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12925.99349644500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2931.12989539749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2936.52802427794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2941.7108249581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2946.212589023886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951.63807627829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2956.710041928727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2962.144903523496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2967.58432647923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2973.028316540727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2978.47687946241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2983.930021008409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2989.387326607824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2994.80338519765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3000.2610222970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3005.37476851852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3010.842294736847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3016.322430497057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3021.807606405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3026.73669898820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3031.31355967946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3034.26981012658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3037.02171802448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3039.1568623310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3035.28029150824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13036.7973161453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3014.83655391121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3015.09219543147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3016.33387642827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3017.48812447079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3021.67935196951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3020.3326059322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3021.869415006364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3027.3791136556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3030.50672464998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3033.57570033956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3038.62307855626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3041.89776975361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3043.92492562686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3049.40491071429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3054.57905146746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3054.93036170213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3059.5701787994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3061.966298977859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3067.53168726033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3072.127395566928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3077.62211940298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3082.74013225256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3082.41437046522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3087.61821947054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3092.84231952157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3097.63541452991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3102.74427960667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3099.298917878536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3104.76074882328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3110.09198202055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3115.28045824411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3119.1918894601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3119.70461637377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3124.7229288164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3128.02740025740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3129.59436480687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3134.37821811937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3137.93551116839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3143.19246669532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3148.18395098882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3153.80639569893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3159.44916953529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3164.40975893242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3170.03310508183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3169.12359758725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3174.78270258621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180.03401034929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3181.04092752373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3184.9213940440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3187.6976986183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3192.45177969763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3198.12274848747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3199.73888456550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3204.42951557094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3209.40893119862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3212.7939567099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3216.15506279775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3218.33233968804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3223.8058257477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3229.30053772767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3230.0099956616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3235.58725694445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3241.32785062961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3247.06257167680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3252.443737505439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3258.20566956522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3261.405411048288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3267.17625761532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3272.73053548106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3274.408989547044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3280.193045751641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3285.97124673060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3291.02095071958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3295.3485122164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13301.02085988651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3306.47501746725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3310.97675404107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3315.876219405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3320.81538696983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3323.11976815398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3320.18371553611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3324.92098949212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3324.08652650022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3329.473943908859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3335.09843928102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340.486640350884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341.16039491005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3346.78864793679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3348.25100570927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3353.30691564148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3358.73628571429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3363.70802550572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3369.156203255616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3374.14482834507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3378.93088947600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3379.36186784141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3384.58811811371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3390.04869488536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3386.82904278783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391.403106796122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3395.89335099338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3401.67731448763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3403.56183826779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408.91221927498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3407.08290137108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3412.65461946903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3411.81092961488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3411.78065987600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416.82575542756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13421.44314273050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3424.71582261641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3428.91711623780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3434.433280071024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3440.39883658970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3445.72331408263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3451.69474666667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13456.43627389951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3462.4204537366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3468.35611036938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3474.348254674984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3479.808097995552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3485.81514260250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3491.66659830584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3495.60311329171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3501.53064703258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507.54204464286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3513.56327824922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3519.57872207328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3525.622342422894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3531.671368515212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3537.72580760627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3543.782981199649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3549.39864755934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3553.9218145161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3558.48206633797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3564.09259641256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3569.57177658143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3573.27355924596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3578.81836102380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3583.42025606469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3587.65909662922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3592.81002248202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3591.11982006298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3592.486210621069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598.2986762719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3603.25286486487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3608.8672194682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3610.84236248873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3616.72952638701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3619.938339350187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3625.43492550790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631.04713640470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635.97119295075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13640.9286844484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3647.09283129806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3652.6354072398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3658.79323223178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3664.96025815218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3661.464544630728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3667.61888032638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3673.62097505669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3677.58405172414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3668.5924875170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3674.795299727528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3679.66117673785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3685.58965909091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3691.78592542065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3698.01148771611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3704.19993172508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617.07752732241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3623.16275626424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3629.264015496816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3633.51675786594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3638.80029653285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3643.97044728435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3650.06312785388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3654.731041571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3660.21537934187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3665.12142661180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671.08900274474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3676.1421327231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3680.9343223443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3686.6195877233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3691.78668194318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3695.4890142136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3697.0254770642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700.47477742084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3705.5209090909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3707.8022645842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3713.58550551471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3711.89520000000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13713.11042318308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3718.90982972849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3580.06223296501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3582.49136342700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3510.1676267281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3371.06572153066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3216.708279520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3217.62461928934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3223.3552539242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2859.85056812933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2841.3009149722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802.73981507166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2759.53016651249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2733.2896298010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2723.49393055556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2567.5187077350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2495.76592678406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2419.769527121009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2402.22238404453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2361.34637587007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12359.80872794801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2327.21597770553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2281.5789405204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278.319562993962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2272.81738604651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170.78374127501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2170.34462756052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2079.71922217047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2050.85329450140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1990.04576689977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1941.61948227612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1920.78496033598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1435.16867413632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11432.6339560952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1200.34779906542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1170.47456287985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1160.08033208606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158.8150444548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1069.86083801498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0834.56682903981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0731.95776476101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0653.81428035631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0658.63267354597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0663.6343782261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0667.9745821596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0671.49547205261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676.486306390982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0681.50534085567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0685.43079021637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0690.447463529417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695.45709039548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0700.255233160628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705.231790763435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0710.278104667615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0715.330122641515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0720.386908919307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0725.41164305949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0730.4779688238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0735.54908317580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0740.31530023641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0745.28422894986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750.07376242310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0655.65097537879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0609.34995262909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0613.6387440758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0563.09507349454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0550.50449715370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0496.69837683911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0496.18830009497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0500.30097862233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0432.77307984791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0392.0773466476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0202.0726260704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0201.33824845312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9829.118885714289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8717.015240590759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8717.292173498572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8677.503462088698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8666.721927480915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8639.136482100240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8550.633729703917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8553.340673674152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8550.71081739961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494.95458153993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8421.766043062201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414.589291527048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8341.550301724140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8329.5573838045057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8275.904726749760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8278.05863788968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8277.697821497122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8246.081737878059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8221.139894332371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8188.546977414703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8171.00829807692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029.8112890812899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7952.429513955726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937.2402648050065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7926.589783236994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7914.197296385542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7835.915327868851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7836.1038350217086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7831.5474179536686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829.364196040561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829.759541062802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7825.698525857903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7810.07264990328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7807.992375423318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7762.91444336882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7705.61684745762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7680.234224806201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7661.016209403779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7659.673831231813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7577.740630761764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7578.967203883494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7563.339213210295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7562.133352769677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7528.509693728729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7517.417125486380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7518.978885644767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7501.6867624147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7481.424554310763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7482.440843079921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7430.0300390053617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7430.76566341463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7189.987964860905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7154.589497070310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7155.948847093304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7159.139437927661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7149.776684596575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7121.863987279842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6931.194806656874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6907.09353085210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6871.68642332189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6800.248867647056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6803.282339382048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6724.274823356228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6250.11148748158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6224.814882121806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6214.978918918917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6203.866814159290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204.420609936053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6205.50054133858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6207.738109305759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210.37738916256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6211.83642188270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6211.244625246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12.321706956091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6214.621470878577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6215.979150617283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6217.563127470354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6216.087266435985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6208.437359050443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208.5023948540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6210.815019801979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6211.80155522535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6213.640901883051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6216.419107585522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6218.014553571427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218.112823821338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6219.228570009929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6221.910750124191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223.8774055665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226.296041770262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6223.739970149253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6226.322220009954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6226.8930976095608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6228.822291978075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6230.853280159520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6225.397346633415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6226.377584830338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6228.484113829255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6230.531308691308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233.495092453773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6232.941839999999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6233.441060530264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6234.86670670670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6213.73544316474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215.960260521042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218.40128822055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6220.5093129388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6219.58110386352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6222.560813253011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6225.53045705675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228.633738693466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6231.707461035695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234.4135513078463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6237.546119778559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6236.620412890230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6239.749692695213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6242.775776209677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6245.881059001511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6249.019747729565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6251.107597173144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6254.256641414141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6257.3644012127334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6260.286223458038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6263.4286595852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6259.41065789473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6262.51516962025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6264.863961499492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6267.755428281803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6270.933803245435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6273.810481988837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6276.880944162436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6279.760518029455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6280.631839430893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6283.82433146924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6285.639094608341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6288.836875318065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6292.038930753563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95.03793173713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6298.186269113149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6301.372493625700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6304.570132653060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307.787371107707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310.950183861082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6313.412089933571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05.829989775050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6298.942890025575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302.15319856704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6305.336584741423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6308.329585040983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6308.973526396719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310.51402564102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6310.855489994868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312.315888090349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6314.0520544427318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317.204188078108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309.200339331620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6312.36710905349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6315.290097786928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6316.357188465500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6319.0961669242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319.60549484536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320.740412583806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6323.098895768834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323.1103045947339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6325.083502066116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310.440134366925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312.868490175801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6313.361846870149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6315.044746376811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310.171646815121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6308.877953367875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6297.387480559875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6252.495824688796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6244.3575246497139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6142.236993769470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133.664129870129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133.713331600831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6118.662740509619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121.379006243496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6057.02323269130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024.836265625000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5999.97323084940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000.215656934306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5995.032149191445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5849.252244258872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824.548459530025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820.68040752351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5818.055044432827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5820.8777771966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5809.1842281527997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5811.078565445026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13.078606600314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15.527809224318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5817.984824331410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819.987964323189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822.509742782152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5825.171775210084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5825.890730425643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826.382786540483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825.8374855339298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5828.898452631578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5831.04373354397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5833.66282929399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5836.57092778070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5839.425131856540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841.210232189973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843.75838965153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5844.975377707342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5843.778747357294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5846.439127445795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5838.616608465608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5828.835569084171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726.830180084744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5719.518850026496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711.703642629903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5708.5030079575599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704.258938428874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5701.602676579925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688.530605738575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5678.3756512493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676.980638297871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5679.381905268758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5671.793184238550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5666.80266382525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635.960341151384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636.034986666665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5621.963143009605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5617.738884143085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616.432120726495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546.74033671833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5544.73190909090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537.612450508292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5483.895433618842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485.492056775574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478.075921757769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5476.989099195709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5476.758406652359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348.845770263015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5345.580816326529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5335.285588393335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5333.307247311826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334.939472834854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331.716620021526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5334.012105546577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5328.317338362066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5329.452280323448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5322.256192017258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5320.71774419859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5319.381738660905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5319.5072825499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317.698367567564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5314.732276906433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5317.285162337659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5317.563064428800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5279.216673889488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5266.50730623305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5244.937624728847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5150.0830059685268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5122.1416829533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5117.55512221618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5117.342380434781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5118.49917346383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5119.841936887919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119.9855634186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116.24263616557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5116.080370572205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5118.031341330423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99.246579378066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5101.727063318775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5103.754221736754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5104.889792349725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5104.19630945871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5104.996745076584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106.9693760262708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06.809452354872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5109.05921095890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110.977006578945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5112.9243335161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5113.35952799121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5114.989593629871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5117.29453296703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5116.092363936227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118.079763476346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15.1535553109507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5117.416305066078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102.868325068869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5105.1022657111344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5107.47132377275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5106.603360927151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5107.255819988956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106.180486187842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5105.663161967936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098.4091039822988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5099.162761483119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5100.826052048725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075.589329639887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5074.85491685144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5033.6677260122005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5031.261326304105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032.258139922264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5030.169383333332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5031.918426903834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5033.290461624025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027.406705620477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5029.974304008907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5029.40437325905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030.406828316608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5030.182292247627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5030.68462611606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5033.4460357342241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5036.190977653628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5038.136864169924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040.90987136465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043.670313374368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943.396326987679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4931.910834733891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4919.832309417039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902.4861693774528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4898.758552188550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4886.586603032002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4888.61670786516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4889.072366498030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77.441923509559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4821.578632526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4816.816570945945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4810.982946478872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4772.2337824126262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4751.061325437110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4753.742511286679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756.426725014114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4758.9444802259868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4761.6341040135649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4764.327335972849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4767.001544991509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4769.692372593429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4772.241773371102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4774.947125850338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4777.655547362448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4780.3057491486925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4783.0202896081755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4785.737914772725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788.444417282545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4791.136934015925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4793.863819009673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4796.5938097949866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4799.326911680909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4801.43542189281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4804.173262977750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4806.915371004563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4809.592078812105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4812.34041714285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4815.091898227557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4817.846527459952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819.098872352602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4821.475217640319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4824.1809340974196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826.947092889906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4829.669380378655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4832.4418656716398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4835.1141470419279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4837.864212643676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4840.640442783206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4843.425621403910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4846.0261370178459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4848.8176267281096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4851.6123342939472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4854.41026528258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4857.179688401614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4859.077020785218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4861.840785673020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4864.3996531791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4867.208444187390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4869.5690972222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4872.388766647364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4874.617265353417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4877.174724637679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4879.986310904872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4882.818572257689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4885.639605110335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4888.478442765833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4891.291511627906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4894.1351948807442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4896.983934807914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4899.8301688992424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4902.68554778554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4905.5442565597659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4908.406301050174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4911.27168709865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4914.023014018690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4916.864640561074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4919.621871345028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4922.5005266237558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4924.723302107727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4926.8203866432332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4926.4509964830004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4929.322815249265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4931.945657276994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4934.841691133293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4937.6524089306686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4940.55520282186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4943.44670588235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4946.085579752794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4948.801177856300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4951.7144372421908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4954.634080188678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4957.554218289084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4960.480755608027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4961.933490844653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4964.865484633568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967.800946185688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4970.735739644969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4973.495204262876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4976.440995260662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4979.3908713692936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4982.3436536180297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4985.299940652817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4987.069714964369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4990.0204396910267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4992.9859690844223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4995.9550267697787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4998.928809523808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5001.8906491959488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004.142073897495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5007.0992248062003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10.08675417661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013.047999999998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016.042652329748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5019.034907352061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5017.197607655501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5002.111549970077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4980.853538922155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981.885805871778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979.692691846522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4977.641517696460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974.218733493396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4976.947993993993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4973.448563701922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4967.281046301863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963.323333333332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965.8292474413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4966.02492771084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4947.74284508740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950.397696019299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4951.747966203982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4940.529214975845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4940.18572809667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924.626590084642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4922.423097398668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4920.690302663438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4921.659073288915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4923.23280606060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4924.870909642207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27.094132281553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4928.567777777777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4930.842120291616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4932.536042553191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4934.706684914842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4937.082258064516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4939.699238733252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936.504649603900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4938.295201219512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4938.257443563148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4939.673962148963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4940.638503359804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4942.873001222494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4939.657633027522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4942.435679314565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944.23753827311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944.499669117647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4946.917510729614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949.184944785276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4949.65951503990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951.43141891891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4953.984849416103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56.108603936039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957.188670769231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4957.36027709359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4960.040720887246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962.780573366215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4965.379450956200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4952.555611111111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954.678820259420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4956.55868974042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4955.913395176253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4956.18879950495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958.603777089783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956.654337050806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959.305703657781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962.207878411911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4965.234698944756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4968.3186956521749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4971.406525792418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4974.4981965174138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4977.5750466708159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4980.67440846824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4983.777632398754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4986.261284289277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4989.325077978790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4992.4395131086148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4995.5578388507192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4998.68006250000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5001.674859287055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5004.2228410513153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007.35635566687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009.386654135339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5012.527335423198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5015.6311794228368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5018.779723791589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013.335496231156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013.343878064111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5015.611389937107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5013.972378854626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5012.07563602015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012.386962822936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012.971696090795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5013.4278359621458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5012.642752525252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5011.703171193936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5012.015246523388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011.994383301708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5009.913367088608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5011.75625079164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5001.779543726236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004.9328598604952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5007.410609137056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4997.673619047619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4994.479637865311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4996.0114113159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4996.806583969466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4999.52574793125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5002.461114649681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5002.436551943914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5003.135809948980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5003.833407785577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5002.81925287356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5002.111150159745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5004.277461636829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5003.28531669865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5004.071350832266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5005.230269058296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006.943237179488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5007.791821680565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5009.628016688062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012.3406872190117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5014.876895886890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5017.226655948553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5019.8825289575298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5021.1812298776567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5024.416527061856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5027.6076402321087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5030.851258064516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34.09906391220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037.28646640826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5040.542630898514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43.725388098318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5046.957572815535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5050.132415803109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5053.367109526896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5056.4821335927372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5059.7634328358217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5063.0489935064943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5066.33882391163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5069.632932379714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5072.9313272608988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5076.2340169270838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5079.541009771987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5082.671740547588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5085.953979125897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5088.927839425588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092.2511103853694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095.576111111111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98.908731196861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102.212990837697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5105.551047806156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5108.099246395806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111.296032786885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5114.646620734908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5118.004891661195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121.350492772668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124.6847140039454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5128.056217105264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5131.431500987492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5133.609650856390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5131.55138431114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134.880244063325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5137.497326732674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5140.831208718626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5141.938169200265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5143.15175264550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5120.6581403044347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5122.873145695364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112.455168986084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5044.61092838196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5039.92520238885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021.614395750332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013.048026578074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4945.6827726063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4927.567684630738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4726.47418774966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4718.179946702199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4716.27473333333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12.276250833889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4713.15427236315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4697.175417501670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4697.382085561497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4689.95023411371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691.828380187416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632.429738780977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4620.868364611260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4622.647780013414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4624.220026845638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4553.213022162525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4555.309267473118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4556.489704102219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558.903223418573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4561.34962289562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4560.11940026954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4561.064861766689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4548.668110661268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4550.749588116137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4541.844013513513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4544.24823529411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4539.542043301758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541.347420446851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4543.861205962059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4546.70246779661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49.453283582089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4550.389775967412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4553.4708831521739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4556.566376614548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4331.368591836734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4332.919557522124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4334.440619891009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4308.706482617587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4311.6210163710784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314.491747440273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4317.3541051912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4320.06043062201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319.435984952121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4321.786728268310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4320.722198630137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4323.64867032213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4324.450212620027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4315.644070006864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314.747273351648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317.650192439862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319.702909215956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4322.662787336545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4322.096439393939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4310.354259131633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4298.89984827586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4289.37527950310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4289.361035911602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4281.316703524534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4283.12950899031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4284.912297577854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287.186475069252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4288.428461538462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4289.43569348127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4290.109139486467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4285.427270833333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4273.121104933981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4274.773484005562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4277.0120180932499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277.612305013927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279.826668989546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4282.719156206415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285.515191905094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4288.469462290502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4290.2797134870716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293.254734265733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4295.6992792162346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4298.7004691876746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4301.7128731604762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304.729502103786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4307.6984350877192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10.722801966291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4307.718390723823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4310.723115330521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4313.73910626319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4316.7487816901412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319.790183227625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4322.786509167842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4323.444791813691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322.217704802260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4325.2538939929327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4328.312772277227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4331.326440198159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4333.282053824362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4333.914429482636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4307.555503546100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4309.8000425833934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4311.625894886364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4286.755692963753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269.841884779516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4239.683003558719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206.518247863247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4143.700220955097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4143.8469400855929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4141.64697359029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4035.061007142857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4017.152544674768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3997.311673819743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3991.584617036507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3972.935322349571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962.417713261650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3960.575832137734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3942.219461593684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3937.17436063218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3930.927181883538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3921.664539568347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919.212980561557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880.381721902018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3806.939315068494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774.100887445888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754.967386281589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752.02083092485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721.487939262474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3701.538943560058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3693.94411296162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657.657840579710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643.919376359681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3641.240065312047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636.744233841685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585.740239825582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3582.968414545455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3582.50114264920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3584.884610342317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587.471989795919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3589.5554850474114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592.175598540146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94.189605551498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3595.536966374269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97.581250914412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3600.112423133236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3602.711040293041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3605.2716788856314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3607.9167791636105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610.565763582967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612.814526083762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3615.1915955882364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617.851780721119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620.324425625921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3622.220022107591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624.883901179941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3627.3863985239864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3629.9878655834573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3632.670783444199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635.331042899409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638.003382679497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3640.631533333334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3643.296938472944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645.999681008902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3648.63219747587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651.317659732541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3653.287412639406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3656.004144345239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3657.1759642591223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3659.901132637855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3662.630365398957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665.362925373135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3667.674622852876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3670.303677130045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671.811009723262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674.5518862275458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3676.25192509363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3678.9680059970024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3681.727921980495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3683.503993993994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3685.369887302780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87.27993984962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84.68195635816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683.515301204820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684.07107761868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3685.946696832580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3687.181373584906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3687.673957703929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3688.07280423280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3689.311891074131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3690.47563966692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684.89512878788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87.63197119029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3689.876001517452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3691.976135155658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88.541762917933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687.491224334601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685.859375951295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687.653632901753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689.956722560976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3690.441052631579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3683.491007633588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3685.4264476699777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687.907660550459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688.156250956389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3686.156370597243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3685.52430651341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3686.387438650307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3687.140613967767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3682.271290322581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680.74728670253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3680.830846153847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682.420400307930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3684.791294298922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3684.357825751736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3686.598842592593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3681.257992277993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3680.053400309120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682.689172467131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684.7655572755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3682.972192099149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685.73108527131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3688.000853374710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3688.45737577639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3689.648873348874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3690.647822706066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686.098910505837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686.895716510904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3687.431098986750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687.71770670826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3688.35761904762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688.955554687500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3690.77647380766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3692.2004068857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3694.711918559123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3696.941316614420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3697.954603921569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3697.796012558870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3698.658381775334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3701.558270440252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704.470590086547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707.387496062992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3710.285358550040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3711.345520504732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3714.27475927387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717.208625592417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720.0917944664038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3723.030949367089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3725.7324782264459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3728.684722662441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3731.5663124504372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3734.527873015873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3737.162922954726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3739.895166931638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42.754272076373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3739.762834394905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742.742725099602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745.69945773524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748.47655227454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3751.406645367413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3754.361406874501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3757.348896000000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3760.3251561249008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3763.338237179487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3766.32006415397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768.93829855537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766.90390361445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69.789678456592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772.219115044248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3774.880322061192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3777.92212731668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3780.200290322581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3783.032574656982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3786.082681744750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789.143379143089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791.683139158577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3794.702315789474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3797.753938411670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3798.563146796432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3801.646396103897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04.52994313566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3806.07183739837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809.0181936533777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3812.014136807818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815.11276283618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3818.2205220228398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3821.337436734695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3823.526437908497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3826.635617334424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829.543666121113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3832.270565110566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3835.3912786885257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3838.53762100082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841.670246305419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3844.313360723090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3847.0225000000009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3849.928691358025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3853.0999670510719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853.469381698269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3856.643861386139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3859.807894302230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862.965586776860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866.098726220017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3868.78423841059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3871.521425020713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3874.729983416253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3877.7264398340258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880.930531561462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884.155743973401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3886.8405657237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3888.386644462948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3891.625300000001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894.870191826523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3897.611318864775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3900.746332497912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3903.64244147157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3905.76933891213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908.997788944724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911.711953059515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3914.885369127518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917.7526112510504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3920.792739495799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3902.391387720774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866.87093434343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3866.9693934288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3868.244241146713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3870.664700421942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3867.037263513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3861.775249366020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864.3698138747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3864.883251481796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865.981457627120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866.97041560644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67.255619694398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869.453797790995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3871.043469387756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870.886910638299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3867.173867120955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3868.1850980392164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3871.484744027304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3839.90616567036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3843.188136752137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3846.3901796407195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3849.683321917809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3852.980394173094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3855.365454545455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3858.654180257511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3861.9476975945026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3865.268374892520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3867.651566265061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869.600447889751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3872.414758620690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875.755927523728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3878.485423143351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3880.69500432152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3883.8097923875443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3887.1723982683993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3890.54083188908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3893.915108412837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3892.537430555556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3894.861094700261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3888.956626086957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887.958598781550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3889.921106271778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3883.405780296426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881.824109947644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3881.974174672489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883.947054195804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881.780778652669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3882.373406304729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3883.929386503068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3879.669675438597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3878.598270412643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3874.967864674868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3878.270386983289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3878.685237676057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3881.247074889868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3880.198791887125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3880.73294792586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3879.605503533569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3878.52381078691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3731.526123893805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3712.609849424269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3705.11659574468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3706.157515527950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84.937229129662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687.32384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659.19245551601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3653.546144256455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3648.977112299465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3649.435611061552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3651.798499999999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3653.83474530831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643.020644007155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3592.405622202328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3586.329820788530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3543.3449147982064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3545.084901256732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3547.820826594788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530.335944244604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3526.67699369937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3527.11994594594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3489.609684400360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3481.23153429602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476.589467028003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3478.756365280289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3479.157954751131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455.1907065217392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3456.174560290117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3458.974174228675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3457.860617620345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3446.735036363636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424.1424385805276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424.066065573770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3419.236590701914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3401.110894160583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3400.353917808218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386.83961608775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3383.49729185727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3381.814597069596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375.6677726856092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3378.103247706421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369.89122130394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3366.044613970587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3367.954498620054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3322.643222836095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3317.962709677419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290.67023985239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3291.984801477377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3293.640979667282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3295.511137835337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3294.492166666666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3193.248878591287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3170.982217068645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144.508662952645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146.440362453531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3148.4323999999997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131.119227188081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3131.03173345759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125.39836753731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3126.52385620914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3114.0243457943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3104.663283442469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3102.59999063670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091.377497656981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3093.578602251406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3088.671164319248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087.814652255638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3090.1211571025397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092.252156308850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095.0959377945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3097.9781037735843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3100.9034844192629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3103.833449905481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3106.7699053926203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109.711922348484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3112.656672985781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3115.181963946868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3117.822212725545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120.785922053231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117.395613701236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3119.80551428571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3114.704280266920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3117.666784351144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3080.577640878700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3083.331539196940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3086.11463157894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3088.935622605363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091.576979865771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3087.6600671785027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090.624197886646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3092.97575961538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3095.931462945139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97.665500963390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3099.2003760848597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102.090530888030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3105.019120772946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3097.165174081237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3099.799409486930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3100.7653003875967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3103.772832201745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3106.731834951455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109.294256559766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3111.725476653696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3114.706708860759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3117.620653021442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3120.539307317072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3117.869912109374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3109.742707722384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3112.006643835616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3113.895788442702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3116.056470588234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3119.089892051029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3122.104715127701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3124.392920353981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3125.780118110235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3127.1276847290637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3129.937475345167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3131.223692003948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34.021343873517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3130.93135509396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3134.020396039603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3135.952031714568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3136.606746031745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139.680834160873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3134.9439363817096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138.037412935323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3134.5563745019917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3137.671585244266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3135.485628742514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3138.097502497502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3136.600599999999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139.74034034034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3142.58577154308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3145.306519558675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3148.4634538152609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150.069949748743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3153.234004024144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3156.280563947633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3159.452217741935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3162.523309788092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3079.665252525252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3082.752881698685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3085.87307692307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3087.9458966565344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3091.077687626774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3077.676751269035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3080.794308943089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083.546897253305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86.03014256619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089.16574923547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3091.7669387755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3094.695199182839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097.693865030674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3100.2104401228244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3103.335655737704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3106.5185641025637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3106.935934291580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110.030421377183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3112.964609053497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116.1242018537587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119.33670103092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3114.774613003095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3117.992355371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3115.787590486038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3094.68074534161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3095.441036269429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097.303526970953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3096.84901349948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096.415384615383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3097.211862643079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3089.951145833332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084.930239833158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3078.311972860124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075.676980146289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3074.668274058576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071.919235602093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3073.040513626833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3071.470776495277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3072.4891281512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3070.371871713984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058.393315789472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3058.80363540568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060.743301687762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3004.756937697992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3004.249281183931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3004.1426666666657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998.595148305083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2999.394294803816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2994.492377919319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2995.2304144527088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2987.459382978722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987.409818956335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984.754605543708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2985.611334044822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2985.665405982904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986.103550802137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2984.167023554603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985.825294748123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2988.44420600858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984.06874328678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984.347311827956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982.5974165769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984.733836206895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2984.42610571736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968.811015118789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971.87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2967.7586580086577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2970.973997833152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2974.03253796095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977.15092290988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2979.748913043477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2982.99129488574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2983.9858387799559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985.2769901853867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2987.28602620087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990.430601092895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2990.849015317286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2994.1237677984659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997.3793859649118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997.677277716794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3000.6967032967027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3003.9977997799774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3007.005506607929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3010.320837927232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3010.828918322295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3008.43756906077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2999.225995575220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2998.369102990032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971.159977827050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2968.852719200887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2965.476999999999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955.142714126806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2919.321046770600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920.34481605351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2917.777120535713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2907.347821229049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888.20391498881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874.499776035834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873.08441704035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872.807295173961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2872.220561797752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2841.019460067491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2841.9136261261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843.70834272829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2845.224943566591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2840.344971751411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2819.15418552036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2819.111325028312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2820.482199546485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822.194438138479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818.651477272727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2817.289635949943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2802.8662756264248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2783.120399087800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746.028481735160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2745.57251428571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2741.609805491991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2741.294352806414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2733.198360091743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2721.720493685419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715.392586206896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2716.62203682393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2694.516762672812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684.796482122261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2684.840704387991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673.9619075144519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2670.377372685185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2644.053360370800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2645.193793503481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2644.92572590011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2624.320988372093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612.051862630967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2614.484324009325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2602.592240373396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2603.149018691589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97.579602339181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572.028056206090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2568.640046893318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2567.764037558686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556.009353701528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555.717411764706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555.69469964664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2553.486792452831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2547.201652892562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532.109692671395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2532.076686390533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2525.45592417061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526.280901542112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2526.965320665084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511.607372175981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2509.48309523809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2493.75542312276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494.577326968973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491.27574671445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2487.760526315789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2487.644071856287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2482.679616306954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2483.187034813925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2478.86394230769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2443.5551143200964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445.4895180722897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444.762726176116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2440.94722222222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2425.440507859734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2425.350242130750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416.1367393939399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418.261650485437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418.254678007290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2420.50316301703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2423.09939098660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416.700731707317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418.784615384615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2420.861356968215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421.17942472460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2417.401458333333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2407.885386503067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406.560921375921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404.496420664207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402.526588669951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2394.780012330456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2395.16122222222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378.743003708282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376.636250000000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2376.322292441140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377.947009925558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375.58421118012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377.84488805970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2372.705217932752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2372.239763092269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2372.07901373283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372.142862500000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373.00161451814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2370.461516290727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2358.696499372647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2360.258932160804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360.068062893082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362.360340050378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362.155245901639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2364.459734848485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363.2137926675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2364.611531645570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65.6756780735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368.106738578680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360.810813214739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362.783854961832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362.43708280254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63.960599489796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364.943946360153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2361.285306905370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2356.62626120358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354.955269230769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351.0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347.664665809768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2350.364362934363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2349.842925257732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2333.098206451612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325.32701550387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322.9729754204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2321.642629533678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2316.7420363164724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18.192350649350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315.270624187256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2317.43894531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2318.309139504563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318.216853785901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2314.036745098039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315.057735602094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313.301585845347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309.703556430446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305.674257555847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2306.635671052631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2305.645731225296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2305.771912928760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306.808599735799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2307.187976190476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296.6027947019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2294.012082228116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284.941713147410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2280.436316489361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282.021451398135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274.584146666666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2273.377983978638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272.941323529411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274.504832663989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276.360737265415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278.012228187919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2274.091545698925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274.775383580080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2277.467803234501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2279.144547908232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279.515013513513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2277.552246278755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2276.573319783197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2268.806119402985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260.905040760870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2263.175659863945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2263.434754768392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262.248444747612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2259.751516393442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2258.019302325581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2258.434397260274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253.3010288065848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253.64896978021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2253.860316368638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2252.135606060606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2253.094413793103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2240.391505524862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241.365767634854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242.925831024931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2245.343203883495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246.257569444444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248.292698191933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2250.142688022284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2251.098256624825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3.851187150838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250.78944055944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2252.198109243697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241.274123422160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2240.273103932584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2220.266455696203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220.576690140845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222.848307475318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2225.307838983051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214.267256011315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214.36961756373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216.014113475177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2218.284019886363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2216.809317211948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197.837535612535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196.69322396576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2198.902785714285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197.606509298998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200.468409742120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2196.761764705882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197.47548850574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2194.831568345323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193.772247838616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2195.543924963925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2184.099624277456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182.523791606367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2185.1796231884059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179.330827285921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137.598604651163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2134.807627365356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135.733002915452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135.850861313869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138.688362573099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2138.641068814055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2138.844354838709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2138.764831130690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2127.902720588235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2115.491678939617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116.959955752212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2112.265657311669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2110.908062130177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2110.176074074074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110.909065281899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2106.228514115899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105.545818452380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108.311162444113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108.689238805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110.545276532137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110.710763473054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2112.253058470764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2113.805990990991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2113.518481203007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114.645768072289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2116.688974358974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118.89243202416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119.7803177004539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2122.408772727272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2124.559620637329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112.492082066869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106.972283105023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105.909740853658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2107.268381679389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109.525672782874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2111.30136294027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113.473604294478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2115.94437788018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103.295061538461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098.652711864407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098.712361111111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2095.078222565688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2093.630975232198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077.996294573643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076.2928726708078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2078.93874027993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2080.505623052959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80.567254290171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076.16189062500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76.249780907668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078.971175548589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2081.745070643642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081.75410377358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081.478125984252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2081.73597791798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2081.643933649289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066.140205696202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062.83773375594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2057.607317460317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2056.338012718600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056.969124203821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052.823939393939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2052.021741214057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049.487375999999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2043.741362179486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2044.975296950240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46.991334405144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043.846038647342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44.72320967741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047.380274636510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042.047556634304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039.308573743922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2039.882126623376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2040.451040650406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040.337768729641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2041.932120717781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042.80129084967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2039.244500818330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2038.179327868852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2039.884055829228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2038.9726809210524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2037.31530477759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2023.449488448844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2026.49651239669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2024.570182119205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2026.426849087894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2027.27141196013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2028.980682196339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026.83731666666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2029.302821368948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027.545802675585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26.754422110552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2023.443607382550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2024.070084033613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2024.065151515151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024.080438448566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026.49780405405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027.566328257191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2023.297796610169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09.490152801358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2012.006292517006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2009.699659284497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2001.15819112627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001.725982905982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004.023458904109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002.74391080617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2003.98573883161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2005.469363166953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007.839137931034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997.818134715025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997.705363321799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000.768977469670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002.127951388888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2001.142086956521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003.37752613240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006.229842931937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007.53444055944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2001.202626970227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2001.959122807017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2001.083831282952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2004.164964788732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05.715520282186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938.511395759717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938.154778761061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939.782712765957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938.57451154529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939.30596085409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941.384937611408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934.4141964285714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927.729588550984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926.883225806451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926.374937163375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749.918776978417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752.163675675675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53.458194945848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750.354141048824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748.887391304347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751.210235934664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753.435254545454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754.798524590163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755.856551094890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755.236544789762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756.458589743589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757.64475229357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751.640422794117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750.6544935543277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750.506254612545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752.817726432532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750.352574074073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742.180686456400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726.584368029739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729.613389199254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731.385055970149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731.817177570093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1734.12395131086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735.45439024390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735.896973684210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733.761186440677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30.890924528301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27.612835538752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723.214374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710.911176470588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712.96043726235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715.840361904761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709.382041984732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703.084493307839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704.00036398467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702.386161228406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699.277288461538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698.668959537572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696.000366795366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696.988762088974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695.306569767441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696.46056310679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697.796089494163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701.080292397660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700.326542968749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695.8222896281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694.127823529411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90.805874263261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693.22872047244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688.860335305719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691.051758893280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692.816217821782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690.212678571428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690.346302186878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686.940617529880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675.89658682634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676.748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675.058496993987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673.060622489959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670.149275653923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671.74231854838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671.038767676767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672.133987854250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53.122089249492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649.791036585365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651.112423625254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648.359591836734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645.292842535787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642.352868852458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637.361806981519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636.6156378600822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639.9901030927833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643.374380165289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646.7747412008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632.0896265560166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635.274844074843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35.010833333333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631.774947807933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632.519246861924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635.94171907756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637.4331932773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640.425684210526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643.88438818565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647.24355179704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650.733474576271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654.206369426751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657.725957446808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659.5100213219616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663.053846153846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65.5850107066381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669.094849785407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586.333763440860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588.071551724137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590.421598272138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592.73852813852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594.56225596529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593.659130434782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591.43180827886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582.214410480349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574.0989059080962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572.693421052631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72.831208791208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569.553303964757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572.4662251655627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1568.577876106194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554.064745011086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556.99822222222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558.5171492204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560.40223214285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61.20850111856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557.76926008968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558.94402247190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559.342545045044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562.318487584649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7.866719457013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554.492267573695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547.695659090908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540.97059225512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544.328972602739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545.50592677345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520.728417431192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519.511701149424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517.939147465437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513.631847575057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514.545347222221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508.370278422273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502.85486046511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503.92678321678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495.092499999999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497.762505854800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489.512535211267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485.311388235293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480.441839622641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79.68638297872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361.903649289099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362.145700712588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364.365095238094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358.647589498806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352.316602870813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348.125515587529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346.173894230768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336.102024096385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1333.242367149758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335.00324455205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334.590631067961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329.869440389294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329.952048780487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332.20374083129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328.299828431372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327.091719901719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325.77913793103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323.867481481481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324.46492574257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323.198089330024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325.071716417910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299.623017456359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297.797074999999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275.398070175438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269.58248743718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269.641889168765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262.67128787878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262.837544303797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264.976725888324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259.419414758269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249.775076530612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248.705447570332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240.132897435897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231.9852956298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234.178556701030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229.928372093023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227.89450777202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226.247480519480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228.498124999999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231.44459530026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1233.045235602094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235.93774278215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239.190210526315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241.333192612137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244.564232804232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247.838938992042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250.758723404255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253.374079999999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254.572941176470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256.976621983914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60.355591397849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263.483234501347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266.898054054054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270.331382113821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273.756195652173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276.6765122615802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280.096393442622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269.4226849315069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271.46780219780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58.367162534435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1258.180331491712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260.100498614958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249.247999999999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244.37125348189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245.85553072625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236.600224089635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229.405280898876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228.54445070422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219.557937853107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208.7046458923512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210.718011363636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210.383874643874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199.5563999999999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198.69553008595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179.31821839080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53.134668587896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149.718872832369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40.569913043478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40.6878488372092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138.182565597667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137.241578947368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124.41824046920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111.81358823529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07.718643067846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105.063964497041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083.010741839762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077.710178571428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073.401850746268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29.9180239520958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024.001861861861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12.221746987951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009.13178247734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7.5018787878788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7.068753799392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000.947012195121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983.6471559633027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985.5877914110429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987.08190769230771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989.77043209876547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992.83473684210526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995.9180745341615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998.9115887850466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988.98318749999999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991.9267084639498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995.0145283018868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998.150220820189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984.2836075949367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984.1543492063491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986.0083439490446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986.3438338658146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988.13980769230773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991.3171061093247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986.90845161290326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990.10233009708736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993.3072077922078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996.5264495114006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998.296143790849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998.2905573770491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94.9132236842104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992.1703630363035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992.72390728476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988.7429235880398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984.9721000000000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981.23622073578599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81.1732214765100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978.45471380471372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974.5136824324323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975.8849152542372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975.58520408163258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977.447269624573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968.2638698630136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952.68745704467347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946.834655172413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949.176643598615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934.1703124999999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934.933972125435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922.188986013985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907.88087719298244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909.3135563380280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911.731625441696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913.0848936170212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911.8645551601423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910.1212142857142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901.6592831541219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903.7515827338129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903.7651263537906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899.641086956521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536.2797818181818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530.846496350364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532.5528937728937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31.3049264705882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29.2174907749077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527.2331111111111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514.0778438661710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512.8542537313433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514.0671910112359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509.6200751879699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503.5092075471698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497.4126515151515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99.1594676806083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497.8127480916030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499.6434482758620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501.4651538461538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496.497837837837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498.3253488372093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500.2604669260700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1.1989843750000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503.1252549019607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05.1021259842519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2.9088537549407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504.507698412698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506.5137051792828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508.5397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510.34112449799198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09.77798387096777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11.7973279352226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12.85747967479676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514.9099591836734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515.1677868852459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511.1149794238683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513.06173553719009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515.19062240663902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517.33725000000004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519.50184100418414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521.6846218487395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515.19805907172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12.1226271186441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514.25931914893613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16.4570085470085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14.4675536480687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16.57732758620693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518.813593073593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521.0693043478261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523.3447161572052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525.640087719298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527.9556828193832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530.136902654867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530.0841777777777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531.9238392857142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522.990762331838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524.1754054054054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26.547239819004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9.9633636363636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479.7805479452055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81.75201834862389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83.1886635944700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83.3886111111111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481.8508837209302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483.5184112149532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485.1546478873239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87.3251886792452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482.69165876777248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484.9901904761904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487.29636363636359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488.8074038461537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486.2895652173912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487.907475728155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489.970439024390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491.710490196078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493.2213793103447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480.8462376237623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483.2335323383084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80.6496999999999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478.497185929648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480.88858585858577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483.329644670050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85.7445918367346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87.62020512820504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89.6697938144329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91.50746113989629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494.067395833333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496.334764397905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491.66284210526311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482.1478306878306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484.63265957446799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487.1440641711229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489.628709677419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488.7564324324323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488.9507608695651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491.62262295081962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494.32384615384609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497.0493922651933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93.6885555555554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493.3739664804468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488.75808988764038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491.519435028248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480.1928409090908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480.6682285714285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483.4019540229884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486.1326011560693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488.6682558139534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491.525964912280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483.93494117647049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486.7984615384614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489.6663095238094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491.430778443113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93.782771084337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6.775393939393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90.1886585365853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493.04257668711648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496.0798765432098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499.00583850931667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502.12462499999992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05.2826415094338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505.7907594936708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509.0123566878980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512.2303846153845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511.3996129032258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512.8242857142856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515.8819607843137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519.13776315789471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522.2777483443708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525.75959999999998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528.4425503355704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530.0874324324324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533.3873469387755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534.2324657534246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534.2823448275862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36.5273611111110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540.2023776223776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543.048873239436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545.4038297872340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521.406714285714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522.8556834532374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526.64449275362324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525.9630656934306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520.2348529411765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22.5032592592592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25.5816417910448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526.1499248120301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520.85560606060608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523.5338931297710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497.7379999999999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500.8599999999999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499.7651562499999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499.8577952755904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502.6265079365078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6.3915199999999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510.4753225806451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14.0645528455284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517.4585245901638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17.2639669421487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21.54949999999997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25.8902521008402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529.753728813559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30.03367521367522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34.6029310344827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33.034260869565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27.5696491228069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532.1499115044247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32.8566071428571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537.44990990990982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40.5085454545453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545.4581651376146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550.1383333333333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55.26112149532707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560.45226415094339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565.2184761904761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569.9321153846153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558.55281553398049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563.8425490196077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569.4251485148514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574.85939999999994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580.66606060606057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586.5810204081632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91.9065979381442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596.9785416666666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601.8941052631578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607.9887234042552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13.4509677419354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18.7602173913043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487.96637362637364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493.3882222222222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498.8195505617977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501.6470454545454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507.4131034482758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0.813255813953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510.2228235294118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516.2969047619047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517.6980722891567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24.0114634146341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525.3819753086420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455.1743749999999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458.4044303797467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417.0378205128205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85.79155844155844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389.8151315789473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390.9993333333333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392.22905405405407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363.3554794520547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68.1104166666666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372.9992957746479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378.3278571428571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380.5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6.1316176470588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385.0291044776119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89.196212121212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349.0146153846154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354.2179687500000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359.82460317460317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365.6282258064516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353.16311475409839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57.2158333333333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363.2703389830508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354.34396551724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46.6131578947368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338.9633928571428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43.39909090909094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345.1287037037037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46.2632075471698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352.9221153846153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350.2343137254902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54.5389999999999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353.9173469387755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360.7281250000000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367.8712765957446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09.6728260869565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15.7777777777777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313.1818181818181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316.627906976744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24.1666666666666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331.9756097560975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39.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329.2051282051282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322.71052631578948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331.4324324324324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303.55555555555554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12.2285714285714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321.2647058823529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3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330.4062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40.9677419354838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27.0333333333333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37.965517241379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349.6785714285714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360.8888888888889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374.7692307692307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81.1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8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402.4347826086956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411.45454545454544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430.09523809523807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448.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33.7894736842105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413.4444444444444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414.23529411764707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440.12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69.46666666666664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499.42857142857144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537.8461538461538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582.6666666666666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23.1818181818181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675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679.3333333333333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476.7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40.57142857142856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40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36.799999999999997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32.66666666666666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x v="0"/>
    <b v="0"/>
    <n v="182"/>
    <b v="1"/>
    <s v="film &amp; video/television"/>
    <n v="136.85882352941178"/>
    <n v="11223.563845405923"/>
    <x v="0"/>
    <s v="television"/>
    <x v="0"/>
    <d v="2015-06-22T00:10:11"/>
  </r>
  <r>
    <n v="1"/>
    <s v="FannibalFest Fan Convention"/>
    <s v="A Hannibal TV Show Fan Convention and Art Collective"/>
    <n v="10275"/>
    <x v="1"/>
    <x v="0"/>
    <s v="US"/>
    <s v="USD"/>
    <n v="1488464683"/>
    <x v="1"/>
    <b v="0"/>
    <n v="79"/>
    <b v="1"/>
    <s v="film &amp; video/television"/>
    <n v="142.60827250608273"/>
    <n v="11223.46429856551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x v="2"/>
    <b v="0"/>
    <n v="35"/>
    <b v="1"/>
    <s v="film &amp; video/television"/>
    <n v="105"/>
    <n v="11222.630267509719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x v="3"/>
    <b v="0"/>
    <n v="150"/>
    <b v="1"/>
    <s v="film &amp; video/television"/>
    <n v="103.89999999999999"/>
    <n v="11225.232464120643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x v="4"/>
    <b v="0"/>
    <n v="284"/>
    <b v="1"/>
    <s v="film &amp; video/television"/>
    <n v="122.99154545454545"/>
    <n v="11225.43568369829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x v="5"/>
    <b v="0"/>
    <n v="47"/>
    <b v="1"/>
    <s v="film &amp; video/television"/>
    <n v="109.77744436109028"/>
    <n v="11214.997415429538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x v="6"/>
    <b v="0"/>
    <n v="58"/>
    <b v="1"/>
    <s v="film &amp; video/television"/>
    <n v="106.4875"/>
    <n v="11216.658807205446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x v="7"/>
    <b v="0"/>
    <n v="57"/>
    <b v="1"/>
    <s v="film &amp; video/television"/>
    <n v="101.22222222222221"/>
    <n v="11217.315651326997"/>
    <x v="0"/>
    <s v="television"/>
    <x v="7"/>
    <d v="2016-05-26T01:07:47"/>
  </r>
  <r>
    <n v="8"/>
    <s v="Sizzling in the Kitchen Flynn Style"/>
    <s v="Help us raise the funds to film our pilot episode!"/>
    <n v="3500"/>
    <x v="8"/>
    <x v="0"/>
    <s v="US"/>
    <s v="USD"/>
    <n v="1460754000"/>
    <x v="8"/>
    <b v="0"/>
    <n v="12"/>
    <b v="1"/>
    <s v="film &amp; video/television"/>
    <n v="100.04342857142856"/>
    <n v="11217.82887968825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x v="9"/>
    <b v="0"/>
    <n v="20"/>
    <b v="1"/>
    <s v="film &amp; video/television"/>
    <n v="125.998"/>
    <n v="11219.708613885496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x v="10"/>
    <b v="0"/>
    <n v="19"/>
    <b v="1"/>
    <s v="film &amp; video/television"/>
    <n v="100.49999999999999"/>
    <n v="11222.288954678355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x v="11"/>
    <b v="0"/>
    <n v="75"/>
    <b v="1"/>
    <s v="film &amp; video/television"/>
    <n v="120.5"/>
    <n v="11224.289268827681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x v="12"/>
    <b v="0"/>
    <n v="827"/>
    <b v="1"/>
    <s v="film &amp; video/television"/>
    <n v="165.29333333333335"/>
    <n v="11225.556769868352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x v="13"/>
    <b v="0"/>
    <n v="51"/>
    <b v="1"/>
    <s v="film &amp; video/television"/>
    <n v="159.97142857142856"/>
    <n v="11216.202357961467"/>
    <x v="0"/>
    <s v="television"/>
    <x v="13"/>
    <d v="2016-05-18T16:15:09"/>
  </r>
  <r>
    <n v="14"/>
    <s v="3010 | Sci-fi Series"/>
    <s v="A highly charged post apocalyptic sci fi series that pulls no punches!"/>
    <n v="6000"/>
    <x v="14"/>
    <x v="0"/>
    <s v="AU"/>
    <s v="AUD"/>
    <n v="1405259940"/>
    <x v="14"/>
    <b v="0"/>
    <n v="41"/>
    <b v="1"/>
    <s v="film &amp; video/television"/>
    <n v="100.93333333333334"/>
    <n v="11217.572407317068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x v="15"/>
    <b v="0"/>
    <n v="98"/>
    <b v="1"/>
    <s v="film &amp; video/television"/>
    <n v="106.60000000000001"/>
    <n v="11218.83163454500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x v="16"/>
    <b v="0"/>
    <n v="70"/>
    <b v="1"/>
    <s v="film &amp; video/television"/>
    <n v="100.24166666666667"/>
    <n v="11221.049016593453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x v="17"/>
    <b v="0"/>
    <n v="36"/>
    <b v="1"/>
    <s v="film &amp; video/television"/>
    <n v="100.66666666666666"/>
    <n v="11220.85181108127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x v="18"/>
    <b v="0"/>
    <n v="342"/>
    <b v="1"/>
    <s v="film &amp; video/television"/>
    <n v="106.32110000000002"/>
    <n v="11223.22262451171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x v="19"/>
    <b v="0"/>
    <n v="22"/>
    <b v="1"/>
    <s v="film &amp; video/television"/>
    <n v="145.29411764705881"/>
    <n v="11218.1742466422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x v="20"/>
    <b v="0"/>
    <n v="25"/>
    <b v="1"/>
    <s v="film &amp; video/television"/>
    <n v="100.2"/>
    <n v="11220.612735710791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x v="21"/>
    <b v="0"/>
    <n v="101"/>
    <b v="1"/>
    <s v="film &amp; video/television"/>
    <n v="109.13513513513513"/>
    <n v="11222.864534571214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x v="22"/>
    <b v="0"/>
    <n v="8"/>
    <b v="1"/>
    <s v="film &amp; video/television"/>
    <n v="117.14285714285715"/>
    <n v="11220.673152492664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x v="23"/>
    <b v="0"/>
    <n v="23"/>
    <b v="1"/>
    <s v="film &amp; video/television"/>
    <n v="118.5"/>
    <n v="11223.315702762155"/>
    <x v="0"/>
    <s v="television"/>
    <x v="23"/>
    <d v="2015-04-03T18:41:41"/>
  </r>
  <r>
    <n v="24"/>
    <s v="Bring STL Up Late to TV"/>
    <s v="STL Up Late is a weekly late night comedy talk show for St. Louis television."/>
    <n v="35000"/>
    <x v="24"/>
    <x v="0"/>
    <s v="US"/>
    <s v="USD"/>
    <n v="1442345940"/>
    <x v="24"/>
    <b v="0"/>
    <n v="574"/>
    <b v="1"/>
    <s v="film &amp; video/television"/>
    <n v="108.80768571428572"/>
    <n v="11225.480327628356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x v="25"/>
    <b v="0"/>
    <n v="14"/>
    <b v="1"/>
    <s v="film &amp; video/television"/>
    <n v="133.33333333333331"/>
    <n v="11218.912166788939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x v="26"/>
    <b v="0"/>
    <n v="19"/>
    <b v="1"/>
    <s v="film &amp; video/television"/>
    <n v="155.20000000000002"/>
    <n v="11221.460824363985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x v="27"/>
    <b v="0"/>
    <n v="150"/>
    <b v="1"/>
    <s v="film &amp; video/television"/>
    <n v="111.72500000000001"/>
    <n v="11223.731795938334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x v="28"/>
    <b v="0"/>
    <n v="71"/>
    <b v="1"/>
    <s v="film &amp; video/television"/>
    <n v="100.35000000000001"/>
    <n v="11221.009997552612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x v="29"/>
    <b v="0"/>
    <n v="117"/>
    <b v="1"/>
    <s v="film &amp; video/television"/>
    <n v="123.33333333333334"/>
    <n v="11220.809020807827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x v="30"/>
    <b v="0"/>
    <n v="53"/>
    <b v="1"/>
    <s v="film &amp; video/television"/>
    <n v="101.29975"/>
    <n v="11222.650550930453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x v="31"/>
    <b v="0"/>
    <n v="1"/>
    <b v="1"/>
    <s v="film &amp; video/television"/>
    <n v="100"/>
    <n v="11224.406774430559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x v="32"/>
    <b v="0"/>
    <n v="89"/>
    <b v="1"/>
    <s v="film &amp; video/television"/>
    <n v="100.24604569420035"/>
    <n v="11227.153321901023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x v="33"/>
    <b v="0"/>
    <n v="64"/>
    <b v="1"/>
    <s v="film &amp; video/television"/>
    <n v="102.0952380952381"/>
    <n v="11222.915917667233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x v="34"/>
    <b v="0"/>
    <n v="68"/>
    <b v="1"/>
    <s v="film &amp; video/television"/>
    <n v="130.46153846153845"/>
    <n v="11224.352906862739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x v="35"/>
    <b v="0"/>
    <n v="28"/>
    <b v="1"/>
    <s v="film &amp; video/television"/>
    <n v="166.5"/>
    <n v="11226.273071831325"/>
    <x v="0"/>
    <s v="television"/>
    <x v="35"/>
    <d v="2015-04-04T07:00:14"/>
  </r>
  <r>
    <n v="36"/>
    <s v="THE LISTENING BOX"/>
    <s v="A modern day priest makes an unusual discovery, setting off a chain of events."/>
    <n v="6000"/>
    <x v="36"/>
    <x v="0"/>
    <s v="US"/>
    <s v="USD"/>
    <n v="1428128525"/>
    <x v="36"/>
    <b v="0"/>
    <n v="44"/>
    <b v="1"/>
    <s v="film &amp; video/television"/>
    <n v="142.15"/>
    <n v="11228.617670426675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x v="37"/>
    <b v="0"/>
    <n v="253"/>
    <b v="1"/>
    <s v="film &amp; video/television"/>
    <n v="183.44090909090909"/>
    <n v="11229.279828305122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x v="38"/>
    <b v="0"/>
    <n v="66"/>
    <b v="1"/>
    <s v="film &amp; video/television"/>
    <n v="110.04"/>
    <n v="11222.13367517173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x v="39"/>
    <b v="0"/>
    <n v="217"/>
    <b v="1"/>
    <s v="film &amp; video/television"/>
    <n v="130.98000000000002"/>
    <n v="11224.212480981587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x v="40"/>
    <b v="0"/>
    <n v="16"/>
    <b v="1"/>
    <s v="film &amp; video/television"/>
    <n v="101.35000000000001"/>
    <n v="11218.930009818352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x v="41"/>
    <b v="0"/>
    <n v="19"/>
    <b v="1"/>
    <s v="film &amp; video/television"/>
    <n v="100"/>
    <n v="11221.186805794247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x v="42"/>
    <b v="0"/>
    <n v="169"/>
    <b v="1"/>
    <s v="film &amp; video/television"/>
    <n v="141.85714285714286"/>
    <n v="11223.451340864432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x v="43"/>
    <b v="0"/>
    <n v="263"/>
    <b v="1"/>
    <s v="film &amp; video/television"/>
    <n v="308.65999999999997"/>
    <n v="11221.329859985253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x v="44"/>
    <b v="0"/>
    <n v="15"/>
    <b v="1"/>
    <s v="film &amp; video/television"/>
    <n v="100"/>
    <n v="11216.503159705153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x v="45"/>
    <b v="0"/>
    <n v="61"/>
    <b v="1"/>
    <s v="film &amp; video/television"/>
    <n v="120"/>
    <n v="11218.768213320218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x v="46"/>
    <b v="0"/>
    <n v="45"/>
    <b v="1"/>
    <s v="film &amp; video/television"/>
    <n v="104.16666666666667"/>
    <n v="11220.051096361842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x v="47"/>
    <b v="0"/>
    <n v="70"/>
    <b v="1"/>
    <s v="film &amp; video/television"/>
    <n v="107.61100000000002"/>
    <n v="11220.658436193748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x v="48"/>
    <b v="0"/>
    <n v="38"/>
    <b v="1"/>
    <s v="film &amp; video/television"/>
    <n v="107.94999999999999"/>
    <n v="11222.094763895713"/>
    <x v="0"/>
    <s v="television"/>
    <x v="48"/>
    <d v="2015-01-29T12:24:20"/>
  </r>
  <r>
    <n v="49"/>
    <s v="Driving Jersey - Season Five"/>
    <s v="Driving Jersey is real people telling real stories."/>
    <n v="12000"/>
    <x v="48"/>
    <x v="0"/>
    <s v="US"/>
    <s v="USD"/>
    <n v="1445660045"/>
    <x v="49"/>
    <b v="0"/>
    <n v="87"/>
    <b v="1"/>
    <s v="film &amp; video/television"/>
    <n v="100"/>
    <n v="11224.324307503068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x v="50"/>
    <b v="0"/>
    <n v="22"/>
    <b v="1"/>
    <s v="film &amp; video/television"/>
    <n v="100"/>
    <n v="11224.13344242125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x v="51"/>
    <b v="0"/>
    <n v="119"/>
    <b v="1"/>
    <s v="film &amp; video/television"/>
    <n v="128.0181818181818"/>
    <n v="11226.748291902528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x v="52"/>
    <b v="0"/>
    <n v="52"/>
    <b v="1"/>
    <s v="film &amp; video/television"/>
    <n v="116.21"/>
    <n v="11226.045374199895"/>
    <x v="0"/>
    <s v="television"/>
    <x v="52"/>
    <d v="2014-06-17T16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x v="53"/>
    <b v="0"/>
    <n v="117"/>
    <b v="1"/>
    <s v="film &amp; video/television"/>
    <n v="109.63333333333334"/>
    <n v="11225.94811868997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x v="54"/>
    <b v="0"/>
    <n v="52"/>
    <b v="1"/>
    <s v="film &amp; video/television"/>
    <n v="101"/>
    <n v="11227.903032019698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x v="55"/>
    <b v="0"/>
    <n v="86"/>
    <b v="1"/>
    <s v="film &amp; video/television"/>
    <n v="128.95348837209301"/>
    <n v="11228.180909090903"/>
    <x v="0"/>
    <s v="television"/>
    <x v="55"/>
    <d v="2016-05-06T23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x v="56"/>
    <b v="0"/>
    <n v="174"/>
    <b v="1"/>
    <s v="film &amp; video/television"/>
    <n v="107.26249999999999"/>
    <n v="11228.214960571704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x v="57"/>
    <b v="0"/>
    <n v="69"/>
    <b v="1"/>
    <s v="film &amp; video/television"/>
    <n v="101.89999999999999"/>
    <n v="11228.867466107955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x v="58"/>
    <b v="0"/>
    <n v="75"/>
    <b v="1"/>
    <s v="film &amp; video/television"/>
    <n v="102.91"/>
    <n v="11227.867433431946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x v="59"/>
    <b v="0"/>
    <n v="33"/>
    <b v="1"/>
    <s v="film &amp; video/television"/>
    <n v="100.12570000000001"/>
    <n v="11228.098473489512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x v="60"/>
    <b v="0"/>
    <n v="108"/>
    <b v="1"/>
    <s v="film &amp; video/shorts"/>
    <n v="103.29622222222221"/>
    <n v="11225.928507646762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x v="61"/>
    <b v="0"/>
    <n v="23"/>
    <b v="1"/>
    <s v="film &amp; video/shorts"/>
    <n v="148.30000000000001"/>
    <n v="11227.55140389834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x v="62"/>
    <b v="0"/>
    <n v="48"/>
    <b v="1"/>
    <s v="film &amp; video/shorts"/>
    <n v="154.73333333333332"/>
    <n v="11228.49230997037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x v="63"/>
    <b v="0"/>
    <n v="64"/>
    <b v="1"/>
    <s v="film &amp; video/shorts"/>
    <n v="113.51849999999999"/>
    <n v="11230.118202912854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x v="64"/>
    <b v="0"/>
    <n v="24"/>
    <b v="1"/>
    <s v="film &amp; video/shorts"/>
    <n v="173.33333333333334"/>
    <n v="11232.330486419745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x v="65"/>
    <b v="0"/>
    <n v="57"/>
    <b v="1"/>
    <s v="film &amp; video/shorts"/>
    <n v="107.52857142857141"/>
    <n v="11234.590879229432"/>
    <x v="0"/>
    <s v="shorts"/>
    <x v="65"/>
    <d v="2014-07-15T19:42:34"/>
  </r>
  <r>
    <n v="66"/>
    <s v="A Stagnant Fever: Short Film"/>
    <s v="A dark comedy set in the '60s about clinical depression and one night stands."/>
    <n v="2000"/>
    <x v="65"/>
    <x v="0"/>
    <s v="US"/>
    <s v="USD"/>
    <n v="1468873420"/>
    <x v="66"/>
    <b v="0"/>
    <n v="26"/>
    <b v="1"/>
    <s v="film &amp; video/shorts"/>
    <n v="118.6"/>
    <n v="11235.50678606718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x v="67"/>
    <b v="0"/>
    <n v="20"/>
    <b v="1"/>
    <s v="film &amp; video/shorts"/>
    <n v="116.25000000000001"/>
    <n v="11237.69692858907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x v="68"/>
    <b v="0"/>
    <n v="36"/>
    <b v="1"/>
    <s v="film &amp; video/shorts"/>
    <n v="127.16666666666667"/>
    <n v="11239.899770143344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x v="69"/>
    <b v="0"/>
    <n v="178"/>
    <b v="1"/>
    <s v="film &amp; video/shorts"/>
    <n v="110.9423"/>
    <n v="11242.489856613094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x v="70"/>
    <b v="0"/>
    <n v="17"/>
    <b v="1"/>
    <s v="film &amp; video/shorts"/>
    <n v="127.2"/>
    <n v="11242.52651829871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x v="71"/>
    <b v="0"/>
    <n v="32"/>
    <b v="1"/>
    <s v="film &amp; video/shorts"/>
    <n v="123.94444444444443"/>
    <n v="11245.149948058368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x v="72"/>
    <b v="0"/>
    <n v="41"/>
    <b v="1"/>
    <s v="film &amp; video/shorts"/>
    <n v="108.40909090909091"/>
    <n v="11247.380069272633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x v="73"/>
    <b v="0"/>
    <n v="18"/>
    <b v="1"/>
    <s v="film &amp; video/shorts"/>
    <n v="100"/>
    <n v="11249.57318485523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x v="74"/>
    <b v="0"/>
    <n v="29"/>
    <b v="1"/>
    <s v="film &amp; video/shorts"/>
    <n v="112.93199999999999"/>
    <n v="11252.134960396035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x v="75"/>
    <b v="0"/>
    <n v="47"/>
    <b v="1"/>
    <s v="film &amp; video/shorts"/>
    <n v="115.42857142857143"/>
    <n v="11254.781029957907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x v="76"/>
    <b v="0"/>
    <n v="15"/>
    <b v="1"/>
    <s v="film &amp; video/shorts"/>
    <n v="153.33333333333334"/>
    <n v="11256.567751362056"/>
    <x v="0"/>
    <s v="shorts"/>
    <x v="76"/>
    <d v="2011-10-28T16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x v="77"/>
    <b v="0"/>
    <n v="26"/>
    <b v="1"/>
    <s v="film &amp; video/shorts"/>
    <n v="392.5"/>
    <n v="11259.2421550656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x v="78"/>
    <b v="0"/>
    <n v="35"/>
    <b v="1"/>
    <s v="film &amp; video/shorts"/>
    <n v="2702"/>
    <n v="11261.64285926659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x v="79"/>
    <b v="0"/>
    <n v="41"/>
    <b v="1"/>
    <s v="film &amp; video/shorts"/>
    <n v="127"/>
    <n v="11264.099028500616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x v="80"/>
    <b v="0"/>
    <n v="47"/>
    <b v="1"/>
    <s v="film &amp; video/shorts"/>
    <n v="107.25"/>
    <n v="11266.482047595435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x v="81"/>
    <b v="0"/>
    <n v="28"/>
    <b v="1"/>
    <s v="film &amp; video/shorts"/>
    <n v="198"/>
    <n v="11266.084448301508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x v="82"/>
    <b v="0"/>
    <n v="100"/>
    <b v="1"/>
    <s v="film &amp; video/shorts"/>
    <n v="100.01249999999999"/>
    <n v="11268.510312499995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x v="83"/>
    <b v="0"/>
    <n v="13"/>
    <b v="1"/>
    <s v="film &amp; video/shorts"/>
    <n v="102.49999999999999"/>
    <n v="11270.313341602576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x v="84"/>
    <b v="0"/>
    <n v="7"/>
    <b v="1"/>
    <s v="film &amp; video/shorts"/>
    <n v="100"/>
    <n v="11273.059076923073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x v="85"/>
    <b v="0"/>
    <n v="21"/>
    <b v="1"/>
    <s v="film &amp; video/shorts"/>
    <n v="125.49999999999999"/>
    <n v="11275.732956068499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x v="86"/>
    <b v="0"/>
    <n v="17"/>
    <b v="1"/>
    <s v="film &amp; video/shorts"/>
    <n v="106.46666666666667"/>
    <n v="11278.15841112214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x v="87"/>
    <b v="0"/>
    <n v="25"/>
    <b v="1"/>
    <s v="film &amp; video/shorts"/>
    <n v="104.60000000000001"/>
    <n v="11279.372753911095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x v="88"/>
    <b v="0"/>
    <n v="60"/>
    <b v="1"/>
    <s v="film &amp; video/shorts"/>
    <n v="102.85714285714285"/>
    <n v="11281.524858420264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x v="89"/>
    <b v="0"/>
    <n v="56"/>
    <b v="1"/>
    <s v="film &amp; video/shorts"/>
    <n v="115.06666666666668"/>
    <n v="11283.433311801238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x v="90"/>
    <b v="0"/>
    <n v="16"/>
    <b v="1"/>
    <s v="film &amp; video/shorts"/>
    <n v="100.4"/>
    <n v="11284.521640159042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x v="91"/>
    <b v="0"/>
    <n v="46"/>
    <b v="1"/>
    <s v="film &amp; video/shorts"/>
    <n v="120"/>
    <n v="11287.201859308969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x v="92"/>
    <b v="0"/>
    <n v="43"/>
    <b v="1"/>
    <s v="film &amp; video/shorts"/>
    <n v="105.2"/>
    <n v="11289.11314768771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x v="93"/>
    <b v="0"/>
    <n v="15"/>
    <b v="1"/>
    <s v="film &amp; video/shorts"/>
    <n v="110.60000000000001"/>
    <n v="11290.612554091018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x v="94"/>
    <b v="0"/>
    <n v="12"/>
    <b v="1"/>
    <s v="film &amp; video/shorts"/>
    <n v="104"/>
    <n v="11293.146039800991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x v="95"/>
    <b v="0"/>
    <n v="21"/>
    <b v="1"/>
    <s v="film &amp; video/shorts"/>
    <n v="131.42857142857142"/>
    <n v="11295.891286389646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x v="96"/>
    <b v="0"/>
    <n v="34"/>
    <b v="1"/>
    <s v="film &amp; video/shorts"/>
    <n v="114.66666666666667"/>
    <n v="11298.58812344449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x v="97"/>
    <b v="0"/>
    <n v="8"/>
    <b v="1"/>
    <s v="film &amp; video/shorts"/>
    <n v="106.25"/>
    <n v="11300.972636295739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x v="98"/>
    <b v="0"/>
    <n v="60"/>
    <b v="1"/>
    <s v="film &amp; video/shorts"/>
    <n v="106.25"/>
    <n v="11303.680796812745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x v="99"/>
    <b v="0"/>
    <n v="39"/>
    <b v="1"/>
    <s v="film &amp; video/shorts"/>
    <n v="106.01933333333334"/>
    <n v="11305.64933499377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x v="100"/>
    <b v="0"/>
    <n v="26"/>
    <b v="1"/>
    <s v="film &amp; video/shorts"/>
    <n v="100"/>
    <n v="11308.06970353761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x v="101"/>
    <b v="0"/>
    <n v="35"/>
    <b v="1"/>
    <s v="film &amp; video/shorts"/>
    <n v="100"/>
    <n v="11309.641612260149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x v="102"/>
    <b v="0"/>
    <n v="65"/>
    <b v="1"/>
    <s v="film &amp; video/shorts"/>
    <n v="127.75000000000001"/>
    <n v="11311.58818295114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x v="103"/>
    <b v="0"/>
    <n v="49"/>
    <b v="1"/>
    <s v="film &amp; video/shorts"/>
    <n v="105.15384615384616"/>
    <n v="11312.497329842927"/>
    <x v="0"/>
    <s v="shorts"/>
    <x v="103"/>
    <d v="2014-02-12T19:20:30"/>
  </r>
  <r>
    <n v="104"/>
    <s v="Good 'Ol Trumpet"/>
    <s v="UCF short film about an old man, his love for music, and his misplaced trumpet.  "/>
    <n v="500"/>
    <x v="49"/>
    <x v="0"/>
    <s v="US"/>
    <s v="USD"/>
    <n v="1301792400"/>
    <x v="104"/>
    <b v="0"/>
    <n v="10"/>
    <b v="1"/>
    <s v="film &amp; video/shorts"/>
    <n v="120"/>
    <n v="11314.977503740643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x v="105"/>
    <b v="0"/>
    <n v="60"/>
    <b v="1"/>
    <s v="film &amp; video/shorts"/>
    <n v="107.40909090909089"/>
    <n v="11317.65023447243"/>
    <x v="0"/>
    <s v="shorts"/>
    <x v="105"/>
    <d v="2016-04-25T17:23:40"/>
  </r>
  <r>
    <n v="106"/>
    <s v="LOST WEEKEND"/>
    <s v="A Boy. A Girl. A Car. A Serial Killer."/>
    <n v="5000"/>
    <x v="102"/>
    <x v="0"/>
    <s v="US"/>
    <s v="USD"/>
    <n v="1333391901"/>
    <x v="106"/>
    <b v="0"/>
    <n v="27"/>
    <b v="1"/>
    <s v="film &amp; video/shorts"/>
    <n v="100.49999999999999"/>
    <n v="11319.884428642708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x v="107"/>
    <b v="0"/>
    <n v="69"/>
    <b v="1"/>
    <s v="film &amp; video/shorts"/>
    <n v="102.46666666666667"/>
    <n v="11321.455400549034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x v="108"/>
    <b v="0"/>
    <n v="47"/>
    <b v="1"/>
    <s v="film &amp; video/shorts"/>
    <n v="246.66666666666669"/>
    <n v="11322.363152770838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x v="109"/>
    <b v="0"/>
    <n v="47"/>
    <b v="1"/>
    <s v="film &amp; video/shorts"/>
    <n v="219.49999999999997"/>
    <n v="11324.266364544314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x v="110"/>
    <b v="0"/>
    <n v="26"/>
    <b v="1"/>
    <s v="film &amp; video/shorts"/>
    <n v="130.76923076923077"/>
    <n v="11326.546401098894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x v="111"/>
    <b v="0"/>
    <n v="53"/>
    <b v="1"/>
    <s v="film &amp; video/shorts"/>
    <n v="154.57142857142858"/>
    <n v="11328.951234074439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x v="112"/>
    <b v="0"/>
    <n v="81"/>
    <b v="1"/>
    <s v="film &amp; video/shorts"/>
    <n v="104"/>
    <n v="11330.43023238380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x v="113"/>
    <b v="0"/>
    <n v="78"/>
    <b v="1"/>
    <s v="film &amp; video/shorts"/>
    <n v="141"/>
    <n v="11331.962456885773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x v="114"/>
    <b v="0"/>
    <n v="35"/>
    <b v="1"/>
    <s v="film &amp; video/shorts"/>
    <n v="103.33333333333334"/>
    <n v="11333.032947499994"/>
    <x v="0"/>
    <s v="shorts"/>
    <x v="114"/>
    <d v="2011-11-14T06:34:48"/>
  </r>
  <r>
    <n v="115"/>
    <s v="The World's Greatest Lover"/>
    <s v="Never judge a book (or a lover) by their cover."/>
    <n v="450"/>
    <x v="110"/>
    <x v="0"/>
    <s v="US"/>
    <s v="USD"/>
    <n v="1328377444"/>
    <x v="115"/>
    <b v="0"/>
    <n v="22"/>
    <b v="1"/>
    <s v="film &amp; video/shorts"/>
    <n v="140.44444444444443"/>
    <n v="11335.091720430102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x v="116"/>
    <b v="0"/>
    <n v="57"/>
    <b v="1"/>
    <s v="film &amp; video/shorts"/>
    <n v="113.65714285714286"/>
    <n v="11337.7688319159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x v="117"/>
    <b v="0"/>
    <n v="27"/>
    <b v="1"/>
    <s v="film &amp; video/shorts"/>
    <n v="100.49377777777779"/>
    <n v="11339.610155116332"/>
    <x v="0"/>
    <s v="shorts"/>
    <x v="117"/>
    <d v="2010-03-11T20:02:24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x v="118"/>
    <b v="0"/>
    <n v="39"/>
    <b v="1"/>
    <s v="film &amp; video/shorts"/>
    <n v="113.03159999999998"/>
    <n v="11341.316208708704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x v="119"/>
    <b v="0"/>
    <n v="37"/>
    <b v="1"/>
    <s v="film &amp; video/shorts"/>
    <n v="104.55692307692308"/>
    <n v="11342.740423028779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x v="120"/>
    <b v="0"/>
    <n v="1"/>
    <b v="0"/>
    <s v="film &amp; video/science fiction"/>
    <n v="1.4285714285714287E-2"/>
    <n v="11344.729566850268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x v="121"/>
    <b v="0"/>
    <n v="1"/>
    <b v="0"/>
    <s v="film &amp; video/science fiction"/>
    <n v="3.3333333333333333E-2"/>
    <n v="11347.568216879532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x v="122"/>
    <b v="0"/>
    <n v="0"/>
    <b v="0"/>
    <s v="film &amp; video/science fiction"/>
    <n v="0"/>
    <n v="11350.410543587168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x v="123"/>
    <b v="0"/>
    <n v="6"/>
    <b v="0"/>
    <s v="film &amp; video/science fiction"/>
    <n v="0.27454545454545454"/>
    <n v="11353.254545226753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x v="124"/>
    <b v="0"/>
    <n v="0"/>
    <b v="0"/>
    <s v="film &amp; video/science fiction"/>
    <n v="0"/>
    <n v="11356.062127819541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x v="125"/>
    <b v="0"/>
    <n v="6"/>
    <b v="0"/>
    <s v="film &amp; video/science fiction"/>
    <n v="14.000000000000002"/>
    <n v="11358.908972173469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x v="126"/>
    <b v="0"/>
    <n v="13"/>
    <b v="0"/>
    <s v="film &amp; video/science fiction"/>
    <n v="5.548"/>
    <n v="11361.739691574718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x v="127"/>
    <b v="0"/>
    <n v="4"/>
    <b v="0"/>
    <s v="film &amp; video/science fiction"/>
    <n v="2.375"/>
    <n v="11364.24150739904"/>
    <x v="0"/>
    <s v="science fiction"/>
    <x v="127"/>
    <d v="2015-03-04T14:59:01"/>
  </r>
  <r>
    <n v="128"/>
    <s v="Ralphi3 (Canceled)"/>
    <s v="A Science Fiction film filled with entertainment and Excitement"/>
    <n v="100000"/>
    <x v="122"/>
    <x v="1"/>
    <s v="US"/>
    <s v="USD"/>
    <n v="1476941293"/>
    <x v="128"/>
    <b v="0"/>
    <n v="6"/>
    <b v="0"/>
    <s v="film &amp; video/science fiction"/>
    <n v="1.867"/>
    <n v="11367.044879578518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x v="129"/>
    <b v="0"/>
    <n v="0"/>
    <b v="0"/>
    <s v="film &amp; video/science fiction"/>
    <n v="0"/>
    <n v="11369.428830614797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x v="130"/>
    <b v="0"/>
    <n v="0"/>
    <b v="0"/>
    <s v="film &amp; video/science fiction"/>
    <n v="0"/>
    <n v="11372.282602911639"/>
    <x v="0"/>
    <s v="science fiction"/>
    <x v="130"/>
    <d v="2014-05-19T21:58:12"/>
  </r>
  <r>
    <n v="131"/>
    <s v="I (Canceled)"/>
    <s v="I"/>
    <n v="1200"/>
    <x v="117"/>
    <x v="1"/>
    <s v="US"/>
    <s v="USD"/>
    <n v="1467763200"/>
    <x v="131"/>
    <b v="0"/>
    <n v="0"/>
    <b v="0"/>
    <s v="film &amp; video/science fiction"/>
    <n v="0"/>
    <n v="11375.137808184778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x v="132"/>
    <b v="0"/>
    <n v="81"/>
    <b v="0"/>
    <s v="film &amp; video/science fiction"/>
    <n v="9.5687499999999996"/>
    <n v="11377.994447513805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x v="133"/>
    <b v="0"/>
    <n v="0"/>
    <b v="0"/>
    <s v="film &amp; video/science fiction"/>
    <n v="0"/>
    <n v="11378.929638281832"/>
    <x v="0"/>
    <s v="science fiction"/>
    <x v="133"/>
    <d v="2016-05-01T19:23:04"/>
  </r>
  <r>
    <n v="134"/>
    <s v="MARLEY'S GHOST (AMBASSADORS OF STEAM) (Canceled)"/>
    <s v="steampunk  remake of &quot;a Christmas carol&quot;"/>
    <n v="5000"/>
    <x v="117"/>
    <x v="1"/>
    <s v="US"/>
    <s v="USD"/>
    <n v="1441386000"/>
    <x v="134"/>
    <b v="0"/>
    <n v="0"/>
    <b v="0"/>
    <s v="film &amp; video/science fiction"/>
    <n v="0"/>
    <n v="11381.788665829139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x v="135"/>
    <b v="0"/>
    <n v="5"/>
    <b v="0"/>
    <s v="film &amp; video/science fiction"/>
    <n v="13.433333333333334"/>
    <n v="11384.649130434775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x v="136"/>
    <b v="0"/>
    <n v="0"/>
    <b v="0"/>
    <s v="film &amp; video/science fiction"/>
    <n v="0"/>
    <n v="11387.409725992953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x v="137"/>
    <b v="0"/>
    <n v="0"/>
    <b v="0"/>
    <s v="film &amp; video/science fiction"/>
    <n v="0"/>
    <n v="11390.273042494335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x v="138"/>
    <b v="0"/>
    <n v="58"/>
    <b v="0"/>
    <s v="film &amp; video/science fiction"/>
    <n v="3.1413333333333333"/>
    <n v="11393.137799295768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x v="139"/>
    <b v="0"/>
    <n v="1"/>
    <b v="0"/>
    <s v="film &amp; video/science fiction"/>
    <n v="100"/>
    <n v="11394.818588679238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x v="140"/>
    <b v="0"/>
    <n v="0"/>
    <b v="0"/>
    <s v="film &amp; video/science fiction"/>
    <n v="0"/>
    <n v="11397.560113236026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x v="141"/>
    <b v="0"/>
    <n v="28"/>
    <b v="0"/>
    <s v="film &amp; video/science fiction"/>
    <n v="10.775"/>
    <n v="11400.428867354636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x v="142"/>
    <b v="0"/>
    <n v="1"/>
    <b v="0"/>
    <s v="film &amp; video/science fiction"/>
    <n v="0.33333333333333337"/>
    <n v="11402.973537260819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x v="143"/>
    <b v="0"/>
    <n v="0"/>
    <b v="0"/>
    <s v="film &amp; video/science fiction"/>
    <n v="0"/>
    <n v="11405.842581213792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x v="144"/>
    <b v="0"/>
    <n v="37"/>
    <b v="0"/>
    <s v="film &amp; video/science fiction"/>
    <n v="27.6"/>
    <n v="11408.715589420648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x v="145"/>
    <b v="0"/>
    <n v="9"/>
    <b v="0"/>
    <s v="film &amp; video/science fiction"/>
    <n v="7.5111111111111111"/>
    <n v="11411.068503401353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x v="146"/>
    <b v="0"/>
    <n v="3"/>
    <b v="0"/>
    <s v="film &amp; video/science fiction"/>
    <n v="0.57499999999999996"/>
    <n v="11413.859095262089"/>
    <x v="0"/>
    <s v="science fiction"/>
    <x v="146"/>
    <d v="2016-11-19T00:23:18"/>
  </r>
  <r>
    <n v="147"/>
    <s v="Consumed (Static Air) (Canceled)"/>
    <s v="Film makers catch live footage beyond their wildest dreams."/>
    <n v="7000"/>
    <x v="117"/>
    <x v="1"/>
    <s v="GB"/>
    <s v="GBP"/>
    <n v="1420741080"/>
    <x v="147"/>
    <b v="0"/>
    <n v="0"/>
    <b v="0"/>
    <s v="film &amp; video/science fiction"/>
    <n v="0"/>
    <n v="11416.707307789255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x v="148"/>
    <b v="0"/>
    <n v="2"/>
    <b v="0"/>
    <s v="film &amp; video/science fiction"/>
    <n v="0.08"/>
    <n v="11419.585953101354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x v="149"/>
    <b v="0"/>
    <n v="6"/>
    <b v="0"/>
    <s v="film &amp; video/science fiction"/>
    <n v="0.91999999999999993"/>
    <n v="11422.455962168971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x v="150"/>
    <b v="0"/>
    <n v="67"/>
    <b v="0"/>
    <s v="film &amp; video/science fiction"/>
    <n v="23.163076923076922"/>
    <n v="11425.31430121089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x v="151"/>
    <b v="0"/>
    <n v="5"/>
    <b v="0"/>
    <s v="film &amp; video/science fiction"/>
    <n v="5.5999999999999994E-2"/>
    <n v="11420.5990133737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x v="152"/>
    <b v="0"/>
    <n v="2"/>
    <b v="0"/>
    <s v="film &amp; video/science fiction"/>
    <n v="7.8947368421052634E-3"/>
    <n v="11423.446211509332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x v="153"/>
    <b v="0"/>
    <n v="10"/>
    <b v="0"/>
    <s v="film &amp; video/science fiction"/>
    <n v="0.71799999999999997"/>
    <n v="11426.322618025744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x v="154"/>
    <b v="0"/>
    <n v="3"/>
    <b v="0"/>
    <s v="film &amp; video/science fiction"/>
    <n v="2.666666666666667"/>
    <n v="11429.117396464639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x v="155"/>
    <b v="0"/>
    <n v="4"/>
    <b v="0"/>
    <s v="film &amp; video/science fiction"/>
    <n v="6.0000000000000001E-3"/>
    <n v="11431.994162667334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x v="156"/>
    <b v="0"/>
    <n v="15"/>
    <b v="0"/>
    <s v="film &amp; video/science fiction"/>
    <n v="5.0999999999999996"/>
    <n v="11434.862023749361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x v="157"/>
    <b v="0"/>
    <n v="2"/>
    <b v="0"/>
    <s v="film &amp; video/science fiction"/>
    <n v="0.26711185308848079"/>
    <n v="11437.300705079599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x v="158"/>
    <b v="0"/>
    <n v="0"/>
    <b v="0"/>
    <s v="film &amp; video/science fiction"/>
    <n v="0"/>
    <n v="11440.189810414553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x v="159"/>
    <b v="0"/>
    <n v="1"/>
    <b v="0"/>
    <s v="film &amp; video/science fiction"/>
    <n v="2E-3"/>
    <n v="11443.082399494304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x v="160"/>
    <b v="0"/>
    <n v="0"/>
    <b v="0"/>
    <s v="film &amp; video/drama"/>
    <n v="0"/>
    <n v="11445.973922610008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x v="161"/>
    <b v="0"/>
    <n v="1"/>
    <b v="0"/>
    <s v="film &amp; video/drama"/>
    <n v="0.01"/>
    <n v="11448.869438401207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x v="162"/>
    <b v="0"/>
    <n v="10"/>
    <b v="0"/>
    <s v="film &amp; video/drama"/>
    <n v="15.535714285714286"/>
    <n v="11451.765154352219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x v="163"/>
    <b v="0"/>
    <n v="0"/>
    <b v="0"/>
    <s v="film &amp; video/drama"/>
    <n v="0"/>
    <n v="11454.553502910649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x v="164"/>
    <b v="0"/>
    <n v="7"/>
    <b v="0"/>
    <s v="film &amp; video/drama"/>
    <n v="0.53333333333333333"/>
    <n v="11457.45338987341"/>
    <x v="0"/>
    <s v="drama"/>
    <x v="164"/>
    <d v="2014-07-21T18:18:21"/>
  </r>
  <r>
    <n v="165"/>
    <s v="NET"/>
    <s v="A teacher. A boy. The beach and a heatwave that drove them all insane."/>
    <n v="17000"/>
    <x v="117"/>
    <x v="2"/>
    <s v="GB"/>
    <s v="GBP"/>
    <n v="1452613724"/>
    <x v="165"/>
    <b v="0"/>
    <n v="0"/>
    <b v="0"/>
    <s v="film &amp; video/drama"/>
    <n v="0"/>
    <n v="11460.192679159274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x v="166"/>
    <b v="0"/>
    <n v="1"/>
    <b v="0"/>
    <s v="film &amp; video/drama"/>
    <n v="60"/>
    <n v="11463.095463525828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x v="167"/>
    <b v="0"/>
    <n v="2"/>
    <b v="0"/>
    <s v="film &amp; video/drama"/>
    <n v="0.01"/>
    <n v="11465.239647833791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x v="168"/>
    <b v="0"/>
    <n v="3"/>
    <b v="0"/>
    <s v="film &amp; video/drama"/>
    <n v="4.0625"/>
    <n v="11468.1423948302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x v="169"/>
    <b v="0"/>
    <n v="10"/>
    <b v="0"/>
    <s v="film &amp; video/drama"/>
    <n v="22.400000000000002"/>
    <n v="11470.967019011399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x v="170"/>
    <b v="0"/>
    <n v="10"/>
    <b v="0"/>
    <s v="film &amp; video/drama"/>
    <n v="3.25"/>
    <n v="11473.733491379304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x v="171"/>
    <b v="0"/>
    <n v="1"/>
    <b v="0"/>
    <s v="film &amp; video/drama"/>
    <n v="2E-3"/>
    <n v="11476.56096626933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x v="172"/>
    <b v="0"/>
    <n v="0"/>
    <b v="0"/>
    <s v="film &amp; video/drama"/>
    <n v="0"/>
    <n v="11479.472067478429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x v="173"/>
    <b v="0"/>
    <n v="0"/>
    <b v="0"/>
    <s v="film &amp; video/drama"/>
    <n v="0"/>
    <n v="11482.384899771625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x v="174"/>
    <b v="0"/>
    <n v="0"/>
    <b v="0"/>
    <s v="film &amp; video/drama"/>
    <n v="0"/>
    <n v="11485.29921065989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x v="175"/>
    <b v="0"/>
    <n v="26"/>
    <b v="0"/>
    <s v="film &amp; video/drama"/>
    <n v="6.4850000000000003"/>
    <n v="11488.215001269351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x v="176"/>
    <b v="0"/>
    <n v="0"/>
    <b v="0"/>
    <s v="film &amp; video/drama"/>
    <n v="0"/>
    <n v="11490.802917724726"/>
    <x v="0"/>
    <s v="drama"/>
    <x v="176"/>
    <d v="2015-07-06T19:46:39"/>
  </r>
  <r>
    <n v="177"/>
    <s v="The Good Samaritan"/>
    <s v="I'm making a modern day version of the bible story &quot; The Good Samaritan&quot;"/>
    <n v="450"/>
    <x v="147"/>
    <x v="2"/>
    <s v="US"/>
    <s v="USD"/>
    <n v="1427155726"/>
    <x v="177"/>
    <b v="0"/>
    <n v="7"/>
    <b v="0"/>
    <s v="film &amp; video/drama"/>
    <n v="40"/>
    <n v="11493.721587503167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x v="178"/>
    <b v="0"/>
    <n v="0"/>
    <b v="0"/>
    <s v="film &amp; video/drama"/>
    <n v="0"/>
    <n v="11496.596008638204"/>
    <x v="0"/>
    <s v="drama"/>
    <x v="178"/>
    <d v="2015-10-27T22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x v="179"/>
    <b v="0"/>
    <n v="2"/>
    <b v="0"/>
    <s v="film &amp; video/drama"/>
    <n v="20"/>
    <n v="11499.51763405336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x v="180"/>
    <b v="0"/>
    <n v="13"/>
    <b v="0"/>
    <s v="film &amp; video/drama"/>
    <n v="33.416666666666664"/>
    <n v="11502.38990594813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x v="181"/>
    <b v="0"/>
    <n v="4"/>
    <b v="0"/>
    <s v="film &amp; video/drama"/>
    <n v="21.092608822670172"/>
    <n v="11505.212532417994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x v="182"/>
    <b v="0"/>
    <n v="0"/>
    <b v="0"/>
    <s v="film &amp; video/drama"/>
    <n v="0"/>
    <n v="11507.954956764997"/>
    <x v="0"/>
    <s v="drama"/>
    <x v="182"/>
    <d v="2016-12-08T00:17:12"/>
  </r>
  <r>
    <n v="183"/>
    <s v="Three Little Words"/>
    <s v="Don't kill me until I meet my Dad"/>
    <n v="12500"/>
    <x v="151"/>
    <x v="2"/>
    <s v="GB"/>
    <s v="GBP"/>
    <n v="1417033610"/>
    <x v="183"/>
    <b v="0"/>
    <n v="12"/>
    <b v="0"/>
    <s v="film &amp; video/drama"/>
    <n v="35.856000000000002"/>
    <n v="11510.88244467056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x v="184"/>
    <b v="0"/>
    <n v="2"/>
    <b v="0"/>
    <s v="film &amp; video/drama"/>
    <n v="3.4000000000000004"/>
    <n v="11512.670964376583"/>
    <x v="0"/>
    <s v="drama"/>
    <x v="184"/>
    <d v="2014-07-05T18:59:22"/>
  </r>
  <r>
    <n v="185"/>
    <s v="BLANK Short Movie"/>
    <s v="Love has no boundaries!"/>
    <n v="40000"/>
    <x v="153"/>
    <x v="2"/>
    <s v="NO"/>
    <s v="NOK"/>
    <n v="1471557139"/>
    <x v="185"/>
    <b v="0"/>
    <n v="10"/>
    <b v="0"/>
    <s v="film &amp; video/drama"/>
    <n v="5.5"/>
    <n v="11515.588162382279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x v="186"/>
    <b v="0"/>
    <n v="0"/>
    <b v="0"/>
    <s v="film &amp; video/drama"/>
    <n v="0"/>
    <n v="11517.959747963332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x v="187"/>
    <b v="0"/>
    <n v="5"/>
    <b v="0"/>
    <s v="film &amp; video/drama"/>
    <n v="16"/>
    <n v="11520.892765469816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x v="188"/>
    <b v="0"/>
    <n v="0"/>
    <b v="0"/>
    <s v="film &amp; video/drama"/>
    <n v="0"/>
    <n v="11523.623507386646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x v="189"/>
    <b v="0"/>
    <n v="5"/>
    <b v="0"/>
    <s v="film &amp; video/drama"/>
    <n v="6.8999999999999992E-2"/>
    <n v="11526.559462420375"/>
    <x v="0"/>
    <s v="drama"/>
    <x v="189"/>
    <d v="2016-07-05T16:34:37"/>
  </r>
  <r>
    <n v="190"/>
    <s v="REGIONRAT, the movie"/>
    <s v="Because hope can be a 4 letter word"/>
    <n v="12000"/>
    <x v="155"/>
    <x v="2"/>
    <s v="US"/>
    <s v="USD"/>
    <n v="1466091446"/>
    <x v="190"/>
    <b v="0"/>
    <n v="1"/>
    <b v="0"/>
    <s v="film &amp; video/drama"/>
    <n v="0.41666666666666669"/>
    <n v="11529.4089933741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x v="191"/>
    <b v="0"/>
    <n v="3"/>
    <b v="0"/>
    <s v="film &amp; video/drama"/>
    <n v="5"/>
    <n v="11532.33517461126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x v="192"/>
    <b v="0"/>
    <n v="3"/>
    <b v="0"/>
    <s v="film &amp; video/drama"/>
    <n v="1.6999999999999999E-3"/>
    <n v="11535.211853646091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x v="193"/>
    <b v="0"/>
    <n v="0"/>
    <b v="0"/>
    <s v="film &amp; video/drama"/>
    <n v="0"/>
    <n v="11538.149423616416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x v="194"/>
    <b v="0"/>
    <n v="3"/>
    <b v="0"/>
    <s v="film &amp; video/drama"/>
    <n v="0.12"/>
    <n v="11541.092829081625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x v="195"/>
    <b v="0"/>
    <n v="0"/>
    <b v="0"/>
    <s v="film &amp; video/drama"/>
    <n v="0"/>
    <n v="11544.036971166106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x v="196"/>
    <b v="0"/>
    <n v="19"/>
    <b v="0"/>
    <s v="film &amp; video/drama"/>
    <n v="41.857142857142861"/>
    <n v="11546.983381827455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x v="197"/>
    <b v="0"/>
    <n v="8"/>
    <b v="0"/>
    <s v="film &amp; video/drama"/>
    <n v="10.48"/>
    <n v="11549.557286188403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x v="198"/>
    <b v="0"/>
    <n v="6"/>
    <b v="0"/>
    <s v="film &amp; video/drama"/>
    <n v="1.1159999999999999"/>
    <n v="11552.43970633298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x v="199"/>
    <b v="0"/>
    <n v="0"/>
    <b v="0"/>
    <s v="film &amp; video/drama"/>
    <n v="0"/>
    <n v="11555.319256704974"/>
    <x v="0"/>
    <s v="drama"/>
    <x v="199"/>
    <d v="2016-08-02T02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x v="200"/>
    <b v="0"/>
    <n v="18"/>
    <b v="0"/>
    <s v="film &amp; video/drama"/>
    <n v="26.192500000000003"/>
    <n v="11558.271561062844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x v="201"/>
    <b v="0"/>
    <n v="7"/>
    <b v="0"/>
    <s v="film &amp; video/drama"/>
    <n v="58.461538461538467"/>
    <n v="11560.823751597234"/>
    <x v="0"/>
    <s v="drama"/>
    <x v="201"/>
    <d v="2015-01-19T19:38:49"/>
  </r>
  <r>
    <n v="202"/>
    <s v="Modern Gangsters"/>
    <s v="new web series created by jonney terry"/>
    <n v="6000"/>
    <x v="117"/>
    <x v="2"/>
    <s v="US"/>
    <s v="USD"/>
    <n v="1444337940"/>
    <x v="202"/>
    <b v="0"/>
    <n v="0"/>
    <b v="0"/>
    <s v="film &amp; video/drama"/>
    <n v="0"/>
    <n v="11563.681835378316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x v="203"/>
    <b v="0"/>
    <n v="8"/>
    <b v="0"/>
    <s v="film &amp; video/drama"/>
    <n v="29.84"/>
    <n v="11566.638542572226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x v="204"/>
    <b v="0"/>
    <n v="1293"/>
    <b v="0"/>
    <s v="film &amp; video/drama"/>
    <n v="50.721666666666664"/>
    <n v="11569.405969309457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x v="205"/>
    <b v="0"/>
    <n v="17"/>
    <b v="0"/>
    <s v="film &amp; video/drama"/>
    <n v="16.25"/>
    <n v="11533.438818112045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x v="206"/>
    <b v="0"/>
    <n v="0"/>
    <b v="0"/>
    <s v="film &amp; video/drama"/>
    <n v="0"/>
    <n v="11536.05740532241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x v="207"/>
    <b v="0"/>
    <n v="13"/>
    <b v="0"/>
    <s v="film &amp; video/drama"/>
    <n v="15.214285714285714"/>
    <n v="11539.010069106727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x v="208"/>
    <b v="0"/>
    <n v="0"/>
    <b v="0"/>
    <s v="film &amp; video/drama"/>
    <n v="0"/>
    <n v="11541.418929851505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x v="209"/>
    <b v="0"/>
    <n v="0"/>
    <b v="0"/>
    <s v="film &amp; video/drama"/>
    <n v="0"/>
    <n v="11544.374478873235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x v="210"/>
    <b v="0"/>
    <n v="33"/>
    <b v="0"/>
    <s v="film &amp; video/drama"/>
    <n v="25.25"/>
    <n v="11547.33154200819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x v="211"/>
    <b v="0"/>
    <n v="12"/>
    <b v="0"/>
    <s v="film &amp; video/drama"/>
    <n v="44.6"/>
    <n v="11549.5137945170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x v="212"/>
    <b v="0"/>
    <n v="1"/>
    <b v="0"/>
    <s v="film &amp; video/drama"/>
    <n v="1.5873015873015872E-2"/>
    <n v="11551.902188621216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x v="213"/>
    <b v="0"/>
    <n v="1"/>
    <b v="0"/>
    <s v="film &amp; video/drama"/>
    <n v="0.04"/>
    <n v="11554.863199179692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x v="214"/>
    <b v="0"/>
    <n v="1"/>
    <b v="0"/>
    <s v="film &amp; video/drama"/>
    <n v="8.0000000000000002E-3"/>
    <n v="11557.820856410252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x v="215"/>
    <b v="0"/>
    <n v="1"/>
    <b v="0"/>
    <s v="film &amp; video/drama"/>
    <n v="0.22727272727272727"/>
    <n v="11560.784903821488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x v="216"/>
    <b v="0"/>
    <n v="84"/>
    <b v="0"/>
    <s v="film &amp; video/drama"/>
    <n v="55.698440000000005"/>
    <n v="11563.74816316059"/>
    <x v="0"/>
    <s v="drama"/>
    <x v="216"/>
    <d v="2015-03-03T23:00:37"/>
  </r>
  <r>
    <n v="217"/>
    <s v="Bitch"/>
    <s v="A roadmovie by paw"/>
    <n v="100000"/>
    <x v="172"/>
    <x v="2"/>
    <s v="SE"/>
    <s v="SEK"/>
    <n v="1419780149"/>
    <x v="217"/>
    <b v="0"/>
    <n v="38"/>
    <b v="0"/>
    <s v="film &amp; video/drama"/>
    <n v="11.943"/>
    <n v="11559.569186553756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x v="218"/>
    <b v="0"/>
    <n v="1"/>
    <b v="0"/>
    <s v="film &amp; video/drama"/>
    <n v="2"/>
    <n v="11559.470770020529"/>
    <x v="0"/>
    <s v="drama"/>
    <x v="218"/>
    <d v="2015-03-16T15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x v="219"/>
    <b v="0"/>
    <n v="76"/>
    <b v="0"/>
    <s v="film &amp; video/drama"/>
    <n v="17.630000000000003"/>
    <n v="11562.4128677792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x v="220"/>
    <b v="0"/>
    <n v="3"/>
    <b v="0"/>
    <s v="film &amp; video/drama"/>
    <n v="0.72"/>
    <n v="11563.118418079091"/>
    <x v="0"/>
    <s v="drama"/>
    <x v="220"/>
    <d v="2015-07-10T15:27:10"/>
  </r>
  <r>
    <n v="221"/>
    <s v="Archetypes"/>
    <s v="Film about Schizophrenia with Surreal Twists!"/>
    <n v="50000"/>
    <x v="117"/>
    <x v="2"/>
    <s v="US"/>
    <s v="USD"/>
    <n v="1427569564"/>
    <x v="221"/>
    <b v="0"/>
    <n v="0"/>
    <b v="0"/>
    <s v="film &amp; video/drama"/>
    <n v="0"/>
    <n v="11565.99617775494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x v="222"/>
    <b v="0"/>
    <n v="2"/>
    <b v="0"/>
    <s v="film &amp; video/drama"/>
    <n v="13"/>
    <n v="11568.967913669061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x v="223"/>
    <b v="0"/>
    <n v="0"/>
    <b v="0"/>
    <s v="film &amp; video/drama"/>
    <n v="0"/>
    <n v="11571.907766640961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x v="224"/>
    <b v="0"/>
    <n v="0"/>
    <b v="0"/>
    <s v="film &amp; video/drama"/>
    <n v="0"/>
    <n v="11574.88255012853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x v="225"/>
    <b v="0"/>
    <n v="0"/>
    <b v="0"/>
    <s v="film &amp; video/drama"/>
    <n v="0"/>
    <n v="11577.858863461039"/>
    <x v="0"/>
    <s v="drama"/>
    <x v="225"/>
    <d v="2016-03-09T23:04:14"/>
  </r>
  <r>
    <n v="226"/>
    <s v="MAGGIE Film"/>
    <s v="A TRUE STORY OF DOMESTIC VILOLENCE THAT SEEKS TO OFFER THE VIEWER OUTLEST OF SUPPORT."/>
    <n v="29000"/>
    <x v="156"/>
    <x v="2"/>
    <s v="GB"/>
    <s v="GBP"/>
    <n v="1433064540"/>
    <x v="226"/>
    <b v="0"/>
    <n v="2"/>
    <b v="0"/>
    <s v="film &amp; video/drama"/>
    <n v="0.86206896551724133"/>
    <n v="11580.836707818926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x v="227"/>
    <b v="0"/>
    <n v="0"/>
    <b v="0"/>
    <s v="film &amp; video/drama"/>
    <n v="0"/>
    <n v="11583.751767429891"/>
    <x v="0"/>
    <s v="drama"/>
    <x v="227"/>
    <d v="2015-06-09T21:27:21"/>
  </r>
  <r>
    <n v="228"/>
    <s v="Facets of a Geek life"/>
    <s v="I am making a film from one one of my books called facets of a Geek life."/>
    <n v="8000"/>
    <x v="117"/>
    <x v="2"/>
    <s v="GB"/>
    <s v="GBP"/>
    <n v="1433176105"/>
    <x v="228"/>
    <b v="0"/>
    <n v="0"/>
    <b v="0"/>
    <s v="film &amp; video/drama"/>
    <n v="0"/>
    <n v="11586.732660833757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x v="229"/>
    <b v="0"/>
    <n v="0"/>
    <b v="0"/>
    <s v="film &amp; video/drama"/>
    <n v="0"/>
    <n v="11589.715088803085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x v="230"/>
    <b v="0"/>
    <n v="2"/>
    <b v="0"/>
    <s v="film &amp; video/drama"/>
    <n v="0.4"/>
    <n v="11592.699052523167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x v="231"/>
    <b v="0"/>
    <n v="0"/>
    <b v="0"/>
    <s v="film &amp; video/drama"/>
    <n v="0"/>
    <n v="11595.6691012104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x v="232"/>
    <b v="0"/>
    <n v="7"/>
    <b v="0"/>
    <s v="film &amp; video/drama"/>
    <n v="2.75"/>
    <n v="11598.65613601236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x v="233"/>
    <b v="0"/>
    <n v="0"/>
    <b v="0"/>
    <s v="film &amp; video/drama"/>
    <n v="0"/>
    <n v="11601.616366915739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x v="234"/>
    <b v="0"/>
    <n v="5"/>
    <b v="0"/>
    <s v="film &amp; video/drama"/>
    <n v="40.1"/>
    <n v="11604.606474226799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x v="235"/>
    <b v="0"/>
    <n v="0"/>
    <b v="0"/>
    <s v="film &amp; video/drama"/>
    <n v="0"/>
    <n v="11607.494746068571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x v="236"/>
    <b v="0"/>
    <n v="0"/>
    <b v="0"/>
    <s v="film &amp; video/drama"/>
    <n v="0"/>
    <n v="11610.487911294476"/>
    <x v="0"/>
    <s v="drama"/>
    <x v="236"/>
    <d v="2015-11-13T02:01:39"/>
  </r>
  <r>
    <n v="237"/>
    <s v="Making The Choice"/>
    <s v="Making The Choice is a christian short film series."/>
    <n v="15000"/>
    <x v="155"/>
    <x v="2"/>
    <s v="US"/>
    <s v="USD"/>
    <n v="1457445069"/>
    <x v="237"/>
    <b v="0"/>
    <n v="1"/>
    <b v="0"/>
    <s v="film &amp; video/drama"/>
    <n v="0.33333333333333337"/>
    <n v="11613.482620582921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x v="238"/>
    <b v="0"/>
    <n v="0"/>
    <b v="0"/>
    <s v="film &amp; video/drama"/>
    <n v="0"/>
    <n v="11616.465975232193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x v="239"/>
    <b v="0"/>
    <n v="5"/>
    <b v="0"/>
    <s v="film &amp; video/drama"/>
    <n v="25"/>
    <n v="11619.463772903222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x v="240"/>
    <b v="1"/>
    <n v="137"/>
    <b v="1"/>
    <s v="film &amp; video/documentary"/>
    <n v="107.63413333333334"/>
    <n v="11622.3985854414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x v="241"/>
    <b v="1"/>
    <n v="376"/>
    <b v="1"/>
    <s v="film &amp; video/documentary"/>
    <n v="112.63736263736264"/>
    <n v="11621.230828814867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x v="242"/>
    <b v="1"/>
    <n v="202"/>
    <b v="1"/>
    <s v="film &amp; video/documentary"/>
    <n v="113.46153846153845"/>
    <n v="11613.643336776853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x v="243"/>
    <b v="1"/>
    <n v="328"/>
    <b v="1"/>
    <s v="film &amp; video/documentary"/>
    <n v="102.592"/>
    <n v="11612.833118057344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x v="244"/>
    <b v="1"/>
    <n v="84"/>
    <b v="1"/>
    <s v="film &amp; video/documentary"/>
    <n v="113.75714285714287"/>
    <n v="11609.206459948315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x v="245"/>
    <b v="1"/>
    <n v="96"/>
    <b v="1"/>
    <s v="film &amp; video/documentary"/>
    <n v="103.71999999999998"/>
    <n v="11611.177952959415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x v="246"/>
    <b v="1"/>
    <n v="223"/>
    <b v="1"/>
    <s v="film &amp; video/documentary"/>
    <n v="305.46000000000004"/>
    <n v="11612.839064115817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x v="247"/>
    <b v="1"/>
    <n v="62"/>
    <b v="1"/>
    <s v="film &amp; video/documentary"/>
    <n v="134.1"/>
    <n v="11611.892552366169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x v="248"/>
    <b v="1"/>
    <n v="146"/>
    <b v="1"/>
    <s v="film &amp; video/documentary"/>
    <n v="101.33294117647058"/>
    <n v="11613.16179513708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x v="249"/>
    <b v="1"/>
    <n v="235"/>
    <b v="1"/>
    <s v="film &amp; video/documentary"/>
    <n v="112.92"/>
    <n v="11593.881112548506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x v="250"/>
    <b v="1"/>
    <n v="437"/>
    <b v="1"/>
    <s v="film &amp; video/documentary"/>
    <n v="105.58333333333334"/>
    <n v="11593.959239130429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x v="251"/>
    <b v="1"/>
    <n v="77"/>
    <b v="1"/>
    <s v="film &amp; video/documentary"/>
    <n v="125.57142857142858"/>
    <n v="11588.760937095516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x v="252"/>
    <b v="1"/>
    <n v="108"/>
    <b v="1"/>
    <s v="film &amp; video/documentary"/>
    <n v="184.56"/>
    <n v="11590.623640600719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x v="253"/>
    <b v="1"/>
    <n v="7"/>
    <b v="1"/>
    <s v="film &amp; video/documentary"/>
    <n v="100.73333333333335"/>
    <n v="11591.235560735555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x v="254"/>
    <b v="1"/>
    <n v="314"/>
    <b v="1"/>
    <s v="film &amp; video/documentary"/>
    <n v="116.94725"/>
    <n v="11593.847020725383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x v="255"/>
    <b v="1"/>
    <n v="188"/>
    <b v="1"/>
    <s v="film &amp; video/documentary"/>
    <n v="106.73325"/>
    <n v="11589.578170510487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x v="256"/>
    <b v="1"/>
    <n v="275"/>
    <b v="1"/>
    <s v="film &amp; video/documentary"/>
    <n v="139.1"/>
    <n v="11590.368973561424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x v="257"/>
    <b v="1"/>
    <n v="560"/>
    <b v="1"/>
    <s v="film &amp; video/documentary"/>
    <n v="106.72648571428572"/>
    <n v="11588.68563650505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x v="258"/>
    <b v="1"/>
    <n v="688"/>
    <b v="1"/>
    <s v="film &amp; video/documentary"/>
    <n v="191.14"/>
    <n v="11582.003690352691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x v="259"/>
    <b v="1"/>
    <n v="942"/>
    <b v="1"/>
    <s v="film &amp; video/documentary"/>
    <n v="131.93789333333334"/>
    <n v="11570.133392996104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x v="260"/>
    <b v="1"/>
    <n v="88"/>
    <b v="1"/>
    <s v="film &amp; video/documentary"/>
    <n v="106.4"/>
    <n v="11547.459992215874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x v="261"/>
    <b v="1"/>
    <n v="220"/>
    <b v="1"/>
    <s v="film &amp; video/documentary"/>
    <n v="107.4"/>
    <n v="11547.695512587588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x v="44"/>
    <x v="0"/>
    <s v="US"/>
    <s v="USD"/>
    <n v="1298699828"/>
    <x v="262"/>
    <b v="1"/>
    <n v="145"/>
    <b v="1"/>
    <s v="film &amp; video/documentary"/>
    <n v="240"/>
    <n v="11545.117032710275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x v="263"/>
    <b v="1"/>
    <n v="963"/>
    <b v="1"/>
    <s v="film &amp; video/documentary"/>
    <n v="118.08108"/>
    <n v="11546.556948844451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x v="264"/>
    <b v="1"/>
    <n v="91"/>
    <b v="1"/>
    <s v="film &amp; video/documentary"/>
    <n v="118.19999999999999"/>
    <n v="11541.888451948047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x v="265"/>
    <b v="1"/>
    <n v="58"/>
    <b v="1"/>
    <s v="film &amp; video/documentary"/>
    <n v="111.1"/>
    <n v="11543.351660171469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x v="266"/>
    <b v="1"/>
    <n v="36"/>
    <b v="1"/>
    <s v="film &amp; video/documentary"/>
    <n v="145.5"/>
    <n v="11544.907884615381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x v="267"/>
    <b v="1"/>
    <n v="165"/>
    <b v="1"/>
    <s v="film &amp; video/documentary"/>
    <n v="131.62883248730967"/>
    <n v="11547.530683649593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x v="268"/>
    <b v="1"/>
    <n v="111"/>
    <b v="1"/>
    <s v="film &amp; video/documentary"/>
    <n v="111.4"/>
    <n v="11547.162012480494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x v="269"/>
    <b v="1"/>
    <n v="1596"/>
    <b v="1"/>
    <s v="film &amp; video/documentary"/>
    <n v="147.23376999999999"/>
    <n v="11548.71654096228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x v="270"/>
    <b v="1"/>
    <n v="61"/>
    <b v="1"/>
    <s v="film &amp; video/documentary"/>
    <n v="152.60869565217391"/>
    <n v="11513.41866024973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x v="271"/>
    <b v="1"/>
    <n v="287"/>
    <b v="1"/>
    <s v="film &amp; video/documentary"/>
    <n v="104.67999999999999"/>
    <n v="11515.501256830597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x v="272"/>
    <b v="1"/>
    <n v="65"/>
    <b v="1"/>
    <s v="film &amp; video/documentary"/>
    <n v="177.43366666666668"/>
    <n v="11510.324656428938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x v="273"/>
    <b v="1"/>
    <n v="118"/>
    <b v="1"/>
    <s v="film &amp; video/documentary"/>
    <n v="107.7758"/>
    <n v="11511.93551679249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x v="274"/>
    <b v="1"/>
    <n v="113"/>
    <b v="1"/>
    <s v="film &amp; video/documentary"/>
    <n v="156"/>
    <n v="11513.530085937497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x v="275"/>
    <b v="1"/>
    <n v="332"/>
    <b v="1"/>
    <s v="film &amp; video/documentary"/>
    <n v="108.395"/>
    <n v="11514.903758791348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x v="276"/>
    <b v="1"/>
    <n v="62"/>
    <b v="1"/>
    <s v="film &amp; video/documentary"/>
    <n v="147.6"/>
    <n v="11512.255479416359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x v="277"/>
    <b v="1"/>
    <n v="951"/>
    <b v="1"/>
    <s v="film &amp; video/documentary"/>
    <n v="110.38153846153847"/>
    <n v="11513.717104508727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x v="278"/>
    <b v="1"/>
    <n v="415"/>
    <b v="1"/>
    <s v="film &amp; video/documentary"/>
    <n v="150.34814814814814"/>
    <n v="11498.014736704896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x v="279"/>
    <b v="1"/>
    <n v="305"/>
    <b v="1"/>
    <s v="film &amp; video/documentary"/>
    <n v="157.31829411764707"/>
    <n v="11490.427778357232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x v="280"/>
    <b v="1"/>
    <n v="2139"/>
    <b v="1"/>
    <s v="film &amp; video/documentary"/>
    <n v="156.14400000000001"/>
    <n v="11486.44924882628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x v="281"/>
    <b v="1"/>
    <n v="79"/>
    <b v="1"/>
    <s v="film &amp; video/documentary"/>
    <n v="120.58763636363636"/>
    <n v="11458.893404643877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x v="282"/>
    <b v="1"/>
    <n v="179"/>
    <b v="1"/>
    <s v="film &amp; video/documentary"/>
    <n v="101.18888888888888"/>
    <n v="11460.152948851772"/>
    <x v="0"/>
    <s v="documentary"/>
    <x v="282"/>
    <d v="2010-01-16T22:04:52"/>
  </r>
  <r>
    <n v="283"/>
    <s v="SOLE SURVIVOR"/>
    <s v="What is the impact of survivorship on the human condition?"/>
    <n v="18000"/>
    <x v="221"/>
    <x v="0"/>
    <s v="US"/>
    <s v="USD"/>
    <n v="1306904340"/>
    <x v="283"/>
    <b v="1"/>
    <n v="202"/>
    <b v="1"/>
    <s v="film &amp; video/documentary"/>
    <n v="114.27249999999999"/>
    <n v="11451.258444270419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x v="284"/>
    <b v="1"/>
    <n v="760"/>
    <b v="1"/>
    <s v="film &amp; video/documentary"/>
    <n v="104.62615"/>
    <n v="11448.87781984333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x v="285"/>
    <b v="1"/>
    <n v="563"/>
    <b v="1"/>
    <s v="film &amp; video/documentary"/>
    <n v="228.82507142857142"/>
    <n v="11440.937996866018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x v="286"/>
    <b v="1"/>
    <n v="135"/>
    <b v="1"/>
    <s v="film &amp; video/documentary"/>
    <n v="109.15333333333332"/>
    <n v="11435.558014629045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x v="287"/>
    <b v="1"/>
    <n v="290"/>
    <b v="1"/>
    <s v="film &amp; video/documentary"/>
    <n v="176.29999999999998"/>
    <n v="11434.267854716483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x v="288"/>
    <b v="1"/>
    <n v="447"/>
    <b v="1"/>
    <s v="film &amp; video/documentary"/>
    <n v="103.21061999999999"/>
    <n v="11430.344506011494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x v="289"/>
    <b v="1"/>
    <n v="232"/>
    <b v="1"/>
    <s v="film &amp; video/documentary"/>
    <n v="104.82000000000001"/>
    <n v="11419.841247058819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x v="290"/>
    <b v="1"/>
    <n v="168"/>
    <b v="1"/>
    <s v="film &amp; video/documentary"/>
    <n v="106.68444444444445"/>
    <n v="11418.715944037653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x v="291"/>
    <b v="1"/>
    <n v="128"/>
    <b v="1"/>
    <s v="film &amp; video/documentary"/>
    <n v="120.02"/>
    <n v="11420.44702328014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x v="292"/>
    <b v="1"/>
    <n v="493"/>
    <b v="1"/>
    <s v="film &amp; video/documentary"/>
    <n v="101.50693333333334"/>
    <n v="11421.864984301406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x v="293"/>
    <b v="1"/>
    <n v="131"/>
    <b v="1"/>
    <s v="film &amp; video/documentary"/>
    <n v="101.38461538461539"/>
    <n v="11404.930062810778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x v="294"/>
    <b v="1"/>
    <n v="50"/>
    <b v="1"/>
    <s v="film &amp; video/documentary"/>
    <n v="100"/>
    <n v="11401.015123036645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x v="295"/>
    <b v="1"/>
    <n v="665"/>
    <b v="1"/>
    <s v="film &amp; video/documentary"/>
    <n v="133.10911999999999"/>
    <n v="11402.69122021471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x v="296"/>
    <b v="1"/>
    <n v="129"/>
    <b v="1"/>
    <s v="film &amp; video/documentary"/>
    <n v="118.72620000000001"/>
    <n v="11388.245995285486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x v="297"/>
    <b v="1"/>
    <n v="142"/>
    <b v="1"/>
    <s v="film &amp; video/documentary"/>
    <n v="100.64"/>
    <n v="11383.453408435942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x v="298"/>
    <b v="1"/>
    <n v="2436"/>
    <b v="1"/>
    <s v="film &amp; video/documentary"/>
    <n v="108.93241269841269"/>
    <n v="11381.161860586999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x v="299"/>
    <b v="1"/>
    <n v="244"/>
    <b v="1"/>
    <s v="film &amp; video/documentary"/>
    <n v="178.95250000000001"/>
    <n v="11348.167449541281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x v="300"/>
    <b v="1"/>
    <n v="298"/>
    <b v="1"/>
    <s v="film &amp; video/documentary"/>
    <n v="101.72264"/>
    <n v="11346.450857367588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x v="301"/>
    <b v="1"/>
    <n v="251"/>
    <b v="1"/>
    <s v="film &amp; video/documentary"/>
    <n v="118.73499999999999"/>
    <n v="11342.757123000256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x v="302"/>
    <b v="1"/>
    <n v="108"/>
    <b v="1"/>
    <s v="film &amp; video/documentary"/>
    <n v="100.46"/>
    <n v="11341.683462749206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x v="303"/>
    <b v="1"/>
    <n v="82"/>
    <b v="1"/>
    <s v="film &amp; video/documentary"/>
    <n v="137.46666666666667"/>
    <n v="11342.023447913927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x v="304"/>
    <b v="1"/>
    <n v="74"/>
    <b v="1"/>
    <s v="film &amp; video/documentary"/>
    <n v="231.64705882352939"/>
    <n v="11343.917942257212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x v="305"/>
    <b v="1"/>
    <n v="189"/>
    <b v="1"/>
    <s v="film &amp; video/documentary"/>
    <n v="130.33333333333331"/>
    <n v="11344.828395904431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x v="306"/>
    <b v="1"/>
    <n v="80"/>
    <b v="1"/>
    <s v="film &amp; video/documentary"/>
    <n v="292.89999999999998"/>
    <n v="11345.240640756296"/>
    <x v="0"/>
    <s v="documentary"/>
    <x v="306"/>
    <d v="2013-02-28T20:05:33"/>
  </r>
  <r>
    <n v="307"/>
    <s v="Grammar Revolution"/>
    <s v="Why is grammar important?"/>
    <n v="22000"/>
    <x v="244"/>
    <x v="0"/>
    <s v="US"/>
    <s v="USD"/>
    <n v="1360276801"/>
    <x v="307"/>
    <b v="1"/>
    <n v="576"/>
    <b v="1"/>
    <s v="film &amp; video/documentary"/>
    <n v="111.31818181818183"/>
    <n v="11347.451368531647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x v="308"/>
    <b v="1"/>
    <n v="202"/>
    <b v="1"/>
    <s v="film &amp; video/documentary"/>
    <n v="105.56666666666668"/>
    <n v="11343.998255386226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x v="309"/>
    <b v="1"/>
    <n v="238"/>
    <b v="1"/>
    <s v="film &amp; video/documentary"/>
    <n v="118.94444444444446"/>
    <n v="11343.650291721413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x v="310"/>
    <b v="1"/>
    <n v="36"/>
    <b v="1"/>
    <s v="film &amp; video/documentary"/>
    <n v="104.129"/>
    <n v="11341.004037854884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x v="311"/>
    <b v="1"/>
    <n v="150"/>
    <b v="1"/>
    <s v="film &amp; video/documentary"/>
    <n v="104.10165000000001"/>
    <n v="11343.712350775699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x v="312"/>
    <b v="1"/>
    <n v="146"/>
    <b v="1"/>
    <s v="film &amp; video/documentary"/>
    <n v="111.87499999999999"/>
    <n v="11341.219815886368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x v="313"/>
    <b v="1"/>
    <n v="222"/>
    <b v="1"/>
    <s v="film &amp; video/documentary"/>
    <n v="104.73529411764706"/>
    <n v="11341.848918705597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x v="314"/>
    <b v="1"/>
    <n v="120"/>
    <b v="1"/>
    <s v="film &amp; video/documentary"/>
    <n v="385.15000000000003"/>
    <n v="11340.148089473676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x v="315"/>
    <b v="1"/>
    <n v="126"/>
    <b v="1"/>
    <s v="film &amp; video/documentary"/>
    <n v="101.248"/>
    <n v="11342.119305080278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x v="316"/>
    <b v="1"/>
    <n v="158"/>
    <b v="1"/>
    <s v="film &amp; video/documentary"/>
    <n v="113.77333333333333"/>
    <n v="11338.441084781456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x v="317"/>
    <b v="1"/>
    <n v="316"/>
    <b v="1"/>
    <s v="film &amp; video/documentary"/>
    <n v="100.80333333333333"/>
    <n v="11336.932641559119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x v="318"/>
    <b v="1"/>
    <n v="284"/>
    <b v="1"/>
    <s v="film &amp; video/documentary"/>
    <n v="283.32"/>
    <n v="11331.95264488935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x v="319"/>
    <b v="1"/>
    <n v="51"/>
    <b v="1"/>
    <s v="film &amp; video/documentary"/>
    <n v="112.68"/>
    <n v="11331.205860342548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x v="320"/>
    <b v="1"/>
    <n v="158"/>
    <b v="1"/>
    <s v="film &amp; video/documentary"/>
    <n v="106.58000000000001"/>
    <n v="11332.70749604638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x v="321"/>
    <b v="1"/>
    <n v="337"/>
    <b v="1"/>
    <s v="film &amp; video/documentary"/>
    <n v="102.66285714285715"/>
    <n v="11330.075465330865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x v="322"/>
    <b v="1"/>
    <n v="186"/>
    <b v="1"/>
    <s v="film &amp; video/documentary"/>
    <n v="107.91200000000001"/>
    <n v="11323.587616033748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x v="323"/>
    <b v="1"/>
    <n v="58"/>
    <b v="1"/>
    <s v="film &amp; video/documentary"/>
    <n v="123.07407407407408"/>
    <n v="11319.458253758896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x v="324"/>
    <b v="1"/>
    <n v="82"/>
    <b v="1"/>
    <s v="film &amp; video/documentary"/>
    <n v="101.6"/>
    <n v="11320.691356200521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x v="325"/>
    <b v="1"/>
    <n v="736"/>
    <b v="1"/>
    <s v="film &amp; video/documentary"/>
    <n v="104.396"/>
    <n v="11321.399904988119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x v="326"/>
    <b v="1"/>
    <n v="1151"/>
    <b v="1"/>
    <s v="film &amp; video/documentary"/>
    <n v="112.92973333333333"/>
    <n v="11310.608827877501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x v="327"/>
    <b v="1"/>
    <n v="34"/>
    <b v="1"/>
    <s v="film &amp; video/documentary"/>
    <n v="136.4"/>
    <n v="11268.864969632948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x v="328"/>
    <b v="1"/>
    <n v="498"/>
    <b v="1"/>
    <s v="film &amp; video/documentary"/>
    <n v="103.61439999999999"/>
    <n v="11270.400327522446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x v="329"/>
    <b v="1"/>
    <n v="167"/>
    <b v="1"/>
    <s v="film &amp; video/documentary"/>
    <n v="105.5"/>
    <n v="11252.846721268159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x v="330"/>
    <b v="1"/>
    <n v="340"/>
    <b v="1"/>
    <s v="film &amp; video/documentary"/>
    <n v="101.82857142857142"/>
    <n v="11253.0324630021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x v="331"/>
    <b v="1"/>
    <n v="438"/>
    <b v="1"/>
    <s v="film &amp; video/documentary"/>
    <n v="106.60499999999999"/>
    <n v="11246.58600052867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x v="332"/>
    <b v="1"/>
    <n v="555"/>
    <b v="1"/>
    <s v="film &amp; video/documentary"/>
    <n v="113.015"/>
    <n v="11238.284727657319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x v="333"/>
    <b v="1"/>
    <n v="266"/>
    <b v="1"/>
    <s v="film &amp; video/documentary"/>
    <n v="125.22750000000001"/>
    <n v="11211.36679185400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x v="334"/>
    <b v="1"/>
    <n v="69"/>
    <b v="1"/>
    <s v="film &amp; video/documentary"/>
    <n v="101.19"/>
    <n v="11201.0811746031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x v="335"/>
    <b v="1"/>
    <n v="80"/>
    <b v="1"/>
    <s v="film &amp; video/documentary"/>
    <n v="102.76470588235294"/>
    <n v="11201.367515215661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x v="336"/>
    <b v="1"/>
    <n v="493"/>
    <b v="1"/>
    <s v="film &amp; video/documentary"/>
    <n v="116.83911999999998"/>
    <n v="11202.02033880359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x v="337"/>
    <b v="1"/>
    <n v="31"/>
    <b v="1"/>
    <s v="film &amp; video/documentary"/>
    <n v="101.16833333333335"/>
    <n v="11197.25259729943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x v="338"/>
    <b v="1"/>
    <n v="236"/>
    <b v="1"/>
    <s v="film &amp; video/documentary"/>
    <n v="110.13360000000002"/>
    <n v="11199.41419756355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x v="339"/>
    <b v="1"/>
    <n v="89"/>
    <b v="1"/>
    <s v="film &amp; video/documentary"/>
    <n v="108.08333333333333"/>
    <n v="11198.00476026489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x v="340"/>
    <b v="1"/>
    <n v="299"/>
    <b v="1"/>
    <s v="film &amp; video/documentary"/>
    <n v="125.02285714285715"/>
    <n v="11199.253569157388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x v="341"/>
    <b v="1"/>
    <n v="55"/>
    <b v="1"/>
    <s v="film &amp; video/documentary"/>
    <n v="106.71428571428572"/>
    <n v="11190.624163795384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x v="342"/>
    <b v="1"/>
    <n v="325"/>
    <b v="1"/>
    <s v="film &amp; video/documentary"/>
    <n v="100.36639999999998"/>
    <n v="11192.600734358426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x v="343"/>
    <b v="1"/>
    <n v="524"/>
    <b v="1"/>
    <s v="film &amp; video/documentary"/>
    <n v="102.02863333333335"/>
    <n v="11180.930376557937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x v="344"/>
    <b v="1"/>
    <n v="285"/>
    <b v="1"/>
    <s v="film &amp; video/documentary"/>
    <n v="102.08358208955224"/>
    <n v="11175.77715119363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x v="345"/>
    <b v="1"/>
    <n v="179"/>
    <b v="1"/>
    <s v="film &amp; video/documentary"/>
    <n v="123.27586206896552"/>
    <n v="11169.66884054125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x v="346"/>
    <b v="1"/>
    <n v="188"/>
    <b v="1"/>
    <s v="film &amp; video/documentary"/>
    <n v="170.28880000000001"/>
    <n v="11167.88929405519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x v="347"/>
    <b v="1"/>
    <n v="379"/>
    <b v="1"/>
    <s v="film &amp; video/documentary"/>
    <n v="111.59049999999999"/>
    <n v="11166.33341651181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x v="348"/>
    <b v="1"/>
    <n v="119"/>
    <b v="1"/>
    <s v="film &amp; video/documentary"/>
    <n v="103"/>
    <n v="11157.446038236852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x v="349"/>
    <b v="1"/>
    <n v="167"/>
    <b v="1"/>
    <s v="film &amp; video/documentary"/>
    <n v="106.63570159857905"/>
    <n v="11157.67377954847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x v="350"/>
    <b v="1"/>
    <n v="221"/>
    <b v="1"/>
    <s v="film &amp; video/documentary"/>
    <n v="114.75999999999999"/>
    <n v="11157.44808714133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x v="351"/>
    <b v="1"/>
    <n v="964"/>
    <b v="1"/>
    <s v="film &amp; video/documentary"/>
    <n v="127.34117647058822"/>
    <n v="11152.788891841614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x v="352"/>
    <b v="1"/>
    <n v="286"/>
    <b v="1"/>
    <s v="film &amp; video/documentary"/>
    <n v="116.56"/>
    <n v="11144.244710260498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x v="353"/>
    <b v="1"/>
    <n v="613"/>
    <b v="1"/>
    <s v="film &amp; video/documentary"/>
    <n v="108.61819426615318"/>
    <n v="11144.108641318797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x v="354"/>
    <b v="1"/>
    <n v="29"/>
    <b v="1"/>
    <s v="film &amp; video/documentary"/>
    <n v="103.94285714285714"/>
    <n v="11130.194792553188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x v="355"/>
    <b v="1"/>
    <n v="165"/>
    <b v="1"/>
    <s v="film &amp; video/documentary"/>
    <n v="116.25714285714285"/>
    <n v="11132.187927640327"/>
    <x v="0"/>
    <s v="documentary"/>
    <x v="355"/>
    <d v="2014-10-31T07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x v="356"/>
    <b v="1"/>
    <n v="97"/>
    <b v="1"/>
    <s v="film &amp; video/documentary"/>
    <n v="102.69239999999999"/>
    <n v="11124.322623736027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x v="357"/>
    <b v="1"/>
    <n v="303"/>
    <b v="1"/>
    <s v="film &amp; video/documentary"/>
    <n v="174"/>
    <n v="11125.233561352139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x v="358"/>
    <b v="1"/>
    <n v="267"/>
    <b v="1"/>
    <s v="film &amp; video/documentary"/>
    <n v="103.08800000000001"/>
    <n v="11121.24666932907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x v="359"/>
    <b v="1"/>
    <n v="302"/>
    <b v="1"/>
    <s v="film &amp; video/documentary"/>
    <n v="104.85537190082646"/>
    <n v="11110.481621837547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x v="360"/>
    <b v="0"/>
    <n v="87"/>
    <b v="1"/>
    <s v="film &amp; video/documentary"/>
    <n v="101.375"/>
    <n v="11106.681803409692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x v="361"/>
    <b v="0"/>
    <n v="354"/>
    <b v="1"/>
    <s v="film &amp; video/documentary"/>
    <n v="111.07699999999998"/>
    <n v="11106.399810818009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x v="362"/>
    <b v="0"/>
    <n v="86"/>
    <b v="1"/>
    <s v="film &amp; video/documentary"/>
    <n v="124.15933781686496"/>
    <n v="11098.99827825159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x v="363"/>
    <b v="0"/>
    <n v="26"/>
    <b v="1"/>
    <s v="film &amp; video/documentary"/>
    <n v="101.33333333333334"/>
    <n v="11098.75807517994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x v="364"/>
    <b v="0"/>
    <n v="113"/>
    <b v="1"/>
    <s v="film &amp; video/documentary"/>
    <n v="110.16142857142856"/>
    <n v="11099.306010666662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x v="365"/>
    <b v="0"/>
    <n v="65"/>
    <b v="1"/>
    <s v="film &amp; video/documentary"/>
    <n v="103.97333333333334"/>
    <n v="11100.209719925309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x v="366"/>
    <b v="0"/>
    <n v="134"/>
    <b v="1"/>
    <s v="film &amp; video/documentary"/>
    <n v="101.31578947368421"/>
    <n v="11099.01020277480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x v="367"/>
    <b v="0"/>
    <n v="119"/>
    <b v="1"/>
    <s v="film &amp; video/documentary"/>
    <n v="103.3501"/>
    <n v="11091.697421937548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x v="368"/>
    <b v="0"/>
    <n v="159"/>
    <b v="1"/>
    <s v="film &amp; video/documentary"/>
    <n v="104.11200000000001"/>
    <n v="11091.899420715426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x v="369"/>
    <b v="0"/>
    <n v="167"/>
    <b v="1"/>
    <s v="film &amp; video/documentary"/>
    <n v="110.15569230769231"/>
    <n v="11091.38617623497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x v="370"/>
    <b v="0"/>
    <n v="43"/>
    <b v="1"/>
    <s v="film &amp; video/documentary"/>
    <n v="122.02"/>
    <n v="11092.436193910253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x v="371"/>
    <b v="0"/>
    <n v="1062"/>
    <b v="1"/>
    <s v="film &amp; video/documentary"/>
    <n v="114.16866666666667"/>
    <n v="11087.249829014156"/>
    <x v="0"/>
    <s v="documentary"/>
    <x v="371"/>
    <d v="2012-12-18T18:25:39"/>
  </r>
  <r>
    <n v="372"/>
    <s v="Wild Equus"/>
    <s v="A short documentary exploring the uses of 'Natural Horsemanship' across Europe"/>
    <n v="300"/>
    <x v="308"/>
    <x v="0"/>
    <s v="GB"/>
    <s v="GBP"/>
    <n v="1459872000"/>
    <x v="372"/>
    <b v="0"/>
    <n v="9"/>
    <b v="1"/>
    <s v="film &amp; video/documentary"/>
    <n v="125.33333333333334"/>
    <n v="11044.447650988772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x v="373"/>
    <b v="0"/>
    <n v="89"/>
    <b v="1"/>
    <s v="film &amp; video/documentary"/>
    <n v="106.66666666666667"/>
    <n v="11047.299414595023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x v="374"/>
    <b v="0"/>
    <n v="174"/>
    <b v="1"/>
    <s v="film &amp; video/documentary"/>
    <n v="130.65"/>
    <n v="11048.114200534756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x v="375"/>
    <b v="0"/>
    <n v="14"/>
    <b v="1"/>
    <s v="film &amp; video/documentary"/>
    <n v="120"/>
    <n v="11048.972481947041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x v="376"/>
    <b v="0"/>
    <n v="48"/>
    <b v="1"/>
    <s v="film &amp; video/documentary"/>
    <n v="105.9591836734694"/>
    <n v="11051.767819689669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x v="377"/>
    <b v="0"/>
    <n v="133"/>
    <b v="1"/>
    <s v="film &amp; video/documentary"/>
    <n v="114.39999999999999"/>
    <n v="11054.030535188649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x v="378"/>
    <b v="0"/>
    <n v="83"/>
    <b v="1"/>
    <s v="film &amp; video/documentary"/>
    <n v="111.76666666666665"/>
    <n v="11053.31480460385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x v="379"/>
    <b v="0"/>
    <n v="149"/>
    <b v="1"/>
    <s v="film &amp; video/documentary"/>
    <n v="116.08000000000001"/>
    <n v="11055.37646854082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x v="380"/>
    <b v="0"/>
    <n v="49"/>
    <b v="1"/>
    <s v="film &amp; video/documentary"/>
    <n v="141.5"/>
    <n v="11053.674105516866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x v="381"/>
    <b v="0"/>
    <n v="251"/>
    <b v="1"/>
    <s v="film &amp; video/documentary"/>
    <n v="104.72999999999999"/>
    <n v="11055.118968657909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x v="382"/>
    <b v="0"/>
    <n v="22"/>
    <b v="1"/>
    <s v="film &amp; video/documentary"/>
    <n v="255.83333333333331"/>
    <n v="11051.0655439442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x v="383"/>
    <b v="0"/>
    <n v="48"/>
    <b v="1"/>
    <s v="film &amp; video/documentary"/>
    <n v="206.70670670670671"/>
    <n v="11053.6160841597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x v="384"/>
    <b v="0"/>
    <n v="383"/>
    <b v="1"/>
    <s v="film &amp; video/documentary"/>
    <n v="112.105"/>
    <n v="11056.025900804283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x v="385"/>
    <b v="0"/>
    <n v="237"/>
    <b v="1"/>
    <s v="film &amp; video/documentary"/>
    <n v="105.982"/>
    <n v="11052.978173773123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x v="386"/>
    <b v="0"/>
    <n v="13"/>
    <b v="1"/>
    <s v="film &amp; video/documentary"/>
    <n v="100.16666666666667"/>
    <n v="11048.835866416302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x v="387"/>
    <b v="0"/>
    <n v="562"/>
    <b v="1"/>
    <s v="film &amp; video/documentary"/>
    <n v="213.98947368421051"/>
    <n v="11051.63914944995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x v="388"/>
    <b v="0"/>
    <n v="71"/>
    <b v="1"/>
    <s v="film &amp; video/documentary"/>
    <n v="126.16000000000001"/>
    <n v="11032.781296296293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x v="389"/>
    <b v="0"/>
    <n v="1510"/>
    <b v="1"/>
    <s v="film &amp; video/documentary"/>
    <n v="181.53547058823528"/>
    <n v="11034.049693959727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x v="390"/>
    <b v="0"/>
    <n v="14"/>
    <b v="1"/>
    <s v="film &amp; video/documentary"/>
    <n v="100"/>
    <n v="11003.864390440383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x v="391"/>
    <b v="0"/>
    <n v="193"/>
    <b v="1"/>
    <s v="film &amp; video/documentary"/>
    <n v="100.61"/>
    <n v="11006.551434327152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x v="392"/>
    <b v="0"/>
    <n v="206"/>
    <b v="1"/>
    <s v="film &amp; video/documentary"/>
    <n v="100.9027027027027"/>
    <n v="11004.102361633526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x v="393"/>
    <b v="0"/>
    <n v="351"/>
    <b v="1"/>
    <s v="film &amp; video/documentary"/>
    <n v="110.446"/>
    <n v="11002.04299650631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x v="394"/>
    <b v="0"/>
    <n v="50"/>
    <b v="1"/>
    <s v="film &amp; video/documentary"/>
    <n v="111.8936170212766"/>
    <n v="10990.155642473115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x v="395"/>
    <b v="0"/>
    <n v="184"/>
    <b v="1"/>
    <s v="film &amp; video/documentary"/>
    <n v="108.04450000000001"/>
    <n v="10991.696689970418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x v="396"/>
    <b v="0"/>
    <n v="196"/>
    <b v="1"/>
    <s v="film &amp; video/documentary"/>
    <n v="106.66666666666667"/>
    <n v="10991.747052178587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x v="397"/>
    <b v="0"/>
    <n v="229"/>
    <b v="1"/>
    <s v="film &amp; video/documentary"/>
    <n v="103.90027322404372"/>
    <n v="10990.39966101694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x v="398"/>
    <b v="0"/>
    <n v="67"/>
    <b v="1"/>
    <s v="film &amp; video/documentary"/>
    <n v="125.16000000000001"/>
    <n v="10989.877876749188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x v="399"/>
    <b v="0"/>
    <n v="95"/>
    <b v="1"/>
    <s v="film &amp; video/documentary"/>
    <n v="106.80499999999999"/>
    <n v="10990.309337819646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x v="400"/>
    <b v="0"/>
    <n v="62"/>
    <b v="1"/>
    <s v="film &amp; video/documentary"/>
    <n v="112.30249999999999"/>
    <n v="10987.51701400107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x v="401"/>
    <b v="0"/>
    <n v="73"/>
    <b v="1"/>
    <s v="film &amp; video/documentary"/>
    <n v="103.812"/>
    <n v="10987.451640183135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x v="402"/>
    <b v="0"/>
    <n v="43"/>
    <b v="1"/>
    <s v="film &amp; video/documentary"/>
    <n v="141.65"/>
    <n v="10976.428324353443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x v="403"/>
    <b v="0"/>
    <n v="70"/>
    <b v="1"/>
    <s v="film &amp; video/documentary"/>
    <n v="105.25999999999999"/>
    <n v="10978.62272702775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x v="404"/>
    <b v="0"/>
    <n v="271"/>
    <b v="1"/>
    <s v="film &amp; video/documentary"/>
    <n v="103.09142857142857"/>
    <n v="10980.163326145548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x v="405"/>
    <b v="0"/>
    <n v="55"/>
    <b v="1"/>
    <s v="film &amp; video/documentary"/>
    <n v="107.65957446808511"/>
    <n v="10973.395508223237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x v="406"/>
    <b v="0"/>
    <n v="35"/>
    <b v="1"/>
    <s v="film &amp; video/documentary"/>
    <n v="107.70464285714286"/>
    <n v="10975.536121898593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x v="407"/>
    <b v="0"/>
    <n v="22"/>
    <b v="1"/>
    <s v="film &amp; video/documentary"/>
    <n v="101.55000000000001"/>
    <n v="10977.68335851092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x v="408"/>
    <b v="0"/>
    <n v="38"/>
    <b v="1"/>
    <s v="film &amp; video/documentary"/>
    <n v="101.43766666666667"/>
    <n v="10980.097466270909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x v="409"/>
    <b v="0"/>
    <n v="15"/>
    <b v="1"/>
    <s v="film &amp; video/documentary"/>
    <n v="136.80000000000001"/>
    <n v="10981.418340080969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x v="410"/>
    <b v="0"/>
    <n v="7"/>
    <b v="1"/>
    <s v="film &amp; video/documentary"/>
    <n v="128.29999999999998"/>
    <n v="10984.198420626346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x v="411"/>
    <b v="0"/>
    <n v="241"/>
    <b v="1"/>
    <s v="film &amp; video/documentary"/>
    <n v="101.05"/>
    <n v="10986.81824196597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x v="412"/>
    <b v="0"/>
    <n v="55"/>
    <b v="1"/>
    <s v="film &amp; video/documentary"/>
    <n v="126.84"/>
    <n v="10981.5972312263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x v="413"/>
    <b v="0"/>
    <n v="171"/>
    <b v="1"/>
    <s v="film &amp; video/documentary"/>
    <n v="105.0859375"/>
    <n v="10983.707633072139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x v="414"/>
    <b v="0"/>
    <n v="208"/>
    <b v="1"/>
    <s v="film &amp; video/documentary"/>
    <n v="102.85405405405406"/>
    <n v="10983.040797297292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x v="415"/>
    <b v="0"/>
    <n v="21"/>
    <b v="1"/>
    <s v="film &amp; video/documentary"/>
    <n v="102.14714285714285"/>
    <n v="10980.86589618815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x v="416"/>
    <b v="0"/>
    <n v="25"/>
    <b v="1"/>
    <s v="film &amp; video/documentary"/>
    <n v="120.21700000000001"/>
    <n v="10983.448591130335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x v="417"/>
    <b v="0"/>
    <n v="52"/>
    <b v="1"/>
    <s v="film &amp; video/documentary"/>
    <n v="100.24761904761905"/>
    <n v="10986.094325128477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x v="418"/>
    <b v="0"/>
    <n v="104"/>
    <b v="1"/>
    <s v="film &amp; video/documentary"/>
    <n v="100.63392857142857"/>
    <n v="10986.218809523803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x v="419"/>
    <b v="0"/>
    <n v="73"/>
    <b v="1"/>
    <s v="film &amp; video/documentary"/>
    <n v="100.4375"/>
    <n v="10983.091399188086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x v="420"/>
    <b v="0"/>
    <n v="3"/>
    <b v="0"/>
    <s v="film &amp; video/animation"/>
    <n v="0.43939393939393934"/>
    <n v="10983.8894748240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x v="421"/>
    <b v="0"/>
    <n v="6"/>
    <b v="0"/>
    <s v="film &amp; video/animation"/>
    <n v="2.0066666666666668"/>
    <n v="10986.85979420524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x v="422"/>
    <b v="0"/>
    <n v="12"/>
    <b v="0"/>
    <s v="film &amp; video/animation"/>
    <n v="1.075"/>
    <n v="10989.75412242686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x v="423"/>
    <b v="0"/>
    <n v="13"/>
    <b v="0"/>
    <s v="film &amp; video/animation"/>
    <n v="0.76500000000000001"/>
    <n v="10992.615069086962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x v="424"/>
    <b v="0"/>
    <n v="5"/>
    <b v="0"/>
    <s v="film &amp; video/animation"/>
    <n v="6.7966666666666677"/>
    <n v="10995.552634146336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x v="425"/>
    <b v="0"/>
    <n v="2"/>
    <b v="0"/>
    <s v="film &amp; video/animation"/>
    <n v="1.2E-2"/>
    <n v="10998.477994036317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x v="426"/>
    <b v="0"/>
    <n v="8"/>
    <b v="0"/>
    <s v="film &amp; video/animation"/>
    <n v="1.3299999999999998"/>
    <n v="11001.458600867671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x v="427"/>
    <b v="0"/>
    <n v="0"/>
    <b v="0"/>
    <s v="film &amp; video/animation"/>
    <n v="0"/>
    <n v="11004.406379170048"/>
    <x v="0"/>
    <s v="animation"/>
    <x v="427"/>
    <d v="2015-10-08T21:49:00"/>
  </r>
  <r>
    <n v="428"/>
    <s v="Little Clay Bible - Zacchaeus"/>
    <s v="Fresh, fun, entertaining Bible stories on YouTube, stop-motion style."/>
    <n v="12000"/>
    <x v="362"/>
    <x v="2"/>
    <s v="US"/>
    <s v="USD"/>
    <n v="1402956000"/>
    <x v="428"/>
    <b v="0"/>
    <n v="13"/>
    <b v="0"/>
    <s v="film &amp; video/animation"/>
    <n v="5.6333333333333329"/>
    <n v="11007.391839392287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x v="429"/>
    <b v="0"/>
    <n v="0"/>
    <b v="0"/>
    <s v="film &amp; video/animation"/>
    <n v="0"/>
    <n v="11010.195473541376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x v="430"/>
    <b v="0"/>
    <n v="5"/>
    <b v="0"/>
    <s v="film &amp; video/animation"/>
    <n v="2.4"/>
    <n v="11013.184125950047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x v="431"/>
    <b v="0"/>
    <n v="8"/>
    <b v="0"/>
    <s v="film &amp; video/animation"/>
    <n v="13.833333333333334"/>
    <n v="11016.167884876451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x v="432"/>
    <b v="0"/>
    <n v="8"/>
    <b v="0"/>
    <s v="film &amp; video/animation"/>
    <n v="9.5"/>
    <n v="11019.047072243338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x v="433"/>
    <b v="0"/>
    <n v="0"/>
    <b v="0"/>
    <s v="film &amp; video/animation"/>
    <n v="0"/>
    <n v="11021.88571583808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x v="434"/>
    <b v="0"/>
    <n v="2"/>
    <b v="0"/>
    <s v="film &amp; video/animation"/>
    <n v="5"/>
    <n v="11024.880793478253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x v="435"/>
    <b v="0"/>
    <n v="3"/>
    <b v="0"/>
    <s v="film &amp; video/animation"/>
    <n v="2.7272727272727275E-3"/>
    <n v="11027.843522696377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x v="436"/>
    <b v="0"/>
    <n v="0"/>
    <b v="0"/>
    <s v="film &amp; video/animation"/>
    <n v="0"/>
    <n v="11030.841033170193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x v="437"/>
    <b v="0"/>
    <n v="0"/>
    <b v="0"/>
    <s v="film &amp; video/animation"/>
    <n v="0"/>
    <n v="11033.84098993744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x v="438"/>
    <b v="0"/>
    <n v="11"/>
    <b v="0"/>
    <s v="film &amp; video/animation"/>
    <n v="9.379999999999999"/>
    <n v="11036.842578890089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x v="439"/>
    <b v="0"/>
    <n v="0"/>
    <b v="0"/>
    <s v="film &amp; video/animation"/>
    <n v="0"/>
    <n v="11039.335325170065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x v="440"/>
    <b v="0"/>
    <n v="1"/>
    <b v="0"/>
    <s v="film &amp; video/animation"/>
    <n v="0.1"/>
    <n v="11042.34004354926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x v="441"/>
    <b v="0"/>
    <n v="0"/>
    <b v="0"/>
    <s v="film &amp; video/animation"/>
    <n v="0"/>
    <n v="11045.345036754692"/>
    <x v="0"/>
    <s v="animation"/>
    <x v="441"/>
    <d v="2013-10-03T19:03:16"/>
  </r>
  <r>
    <n v="442"/>
    <s v="The Paranormal Idiot"/>
    <s v="Doomsday is here"/>
    <n v="17000"/>
    <x v="368"/>
    <x v="2"/>
    <s v="US"/>
    <s v="USD"/>
    <n v="1424380783"/>
    <x v="442"/>
    <b v="0"/>
    <n v="17"/>
    <b v="0"/>
    <s v="film &amp; video/animation"/>
    <n v="39.358823529411765"/>
    <n v="11048.353028322435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x v="443"/>
    <b v="0"/>
    <n v="2"/>
    <b v="0"/>
    <s v="film &amp; video/animation"/>
    <n v="0.1"/>
    <n v="11049.539994551889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x v="444"/>
    <b v="0"/>
    <n v="1"/>
    <b v="0"/>
    <s v="film &amp; video/animation"/>
    <n v="5"/>
    <n v="11052.548043596726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x v="445"/>
    <b v="0"/>
    <n v="2"/>
    <b v="0"/>
    <s v="film &amp; video/animation"/>
    <n v="3.3333333333333335E-3"/>
    <n v="11055.54683019896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x v="446"/>
    <b v="0"/>
    <n v="16"/>
    <b v="0"/>
    <s v="film &amp; video/animation"/>
    <n v="7.2952380952380951"/>
    <n v="11058.560338058884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x v="447"/>
    <b v="0"/>
    <n v="1"/>
    <b v="0"/>
    <s v="film &amp; video/animation"/>
    <n v="1.6666666666666666E-2"/>
    <n v="11061.367144805014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x v="448"/>
    <b v="0"/>
    <n v="4"/>
    <b v="0"/>
    <s v="film &amp; video/animation"/>
    <n v="3.2804000000000002"/>
    <n v="11064.383066011998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x v="449"/>
    <b v="0"/>
    <n v="5"/>
    <b v="0"/>
    <s v="film &amp; video/animation"/>
    <n v="2.25"/>
    <n v="11067.379620736692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x v="450"/>
    <b v="0"/>
    <n v="7"/>
    <b v="0"/>
    <s v="film &amp; video/animation"/>
    <n v="0.79200000000000004"/>
    <n v="11070.387912117898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x v="451"/>
    <b v="0"/>
    <n v="0"/>
    <b v="0"/>
    <s v="film &amp; video/animation"/>
    <n v="0"/>
    <n v="11073.302022932017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x v="452"/>
    <b v="0"/>
    <n v="12"/>
    <b v="0"/>
    <s v="film &amp; video/animation"/>
    <n v="64"/>
    <n v="11076.325862916434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x v="453"/>
    <b v="0"/>
    <n v="2"/>
    <b v="0"/>
    <s v="film &amp; video/animation"/>
    <n v="2.7404479578392621E-2"/>
    <n v="11079.22024310297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x v="454"/>
    <b v="0"/>
    <n v="5"/>
    <b v="0"/>
    <s v="film &amp; video/animation"/>
    <n v="0.82000000000000006"/>
    <n v="11082.240248633874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x v="455"/>
    <b v="0"/>
    <n v="2"/>
    <b v="0"/>
    <s v="film &amp; video/animation"/>
    <n v="6.9230769230769221E-2"/>
    <n v="11085.246600163973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x v="456"/>
    <b v="0"/>
    <n v="3"/>
    <b v="0"/>
    <s v="film &amp; video/animation"/>
    <n v="0.68631863186318631"/>
    <n v="11088.264710224161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x v="457"/>
    <b v="0"/>
    <n v="0"/>
    <b v="0"/>
    <s v="film &amp; video/animation"/>
    <n v="0"/>
    <n v="11091.280095706858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x v="458"/>
    <b v="0"/>
    <n v="49"/>
    <b v="0"/>
    <s v="film &amp; video/animation"/>
    <n v="8.2100000000000009"/>
    <n v="11094.313815645508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x v="459"/>
    <b v="0"/>
    <n v="1"/>
    <b v="0"/>
    <s v="film &amp; video/animation"/>
    <n v="6.4102564102564097E-2"/>
    <n v="11097.12457181942"/>
    <x v="0"/>
    <s v="animation"/>
    <x v="459"/>
    <d v="2011-09-14T15:22:07"/>
  </r>
  <r>
    <n v="460"/>
    <s v="Darwin's Kiss"/>
    <s v="An animated web series about biological evolution gone haywire."/>
    <n v="8500"/>
    <x v="379"/>
    <x v="2"/>
    <s v="US"/>
    <s v="USD"/>
    <n v="1401595200"/>
    <x v="460"/>
    <b v="0"/>
    <n v="2"/>
    <b v="0"/>
    <s v="film &amp; video/animation"/>
    <n v="0.29411764705882354"/>
    <n v="11100.154709906947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x v="461"/>
    <b v="0"/>
    <n v="0"/>
    <b v="0"/>
    <s v="film &amp; video/animation"/>
    <n v="0"/>
    <n v="11103.186506980559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x v="462"/>
    <b v="0"/>
    <n v="0"/>
    <b v="0"/>
    <s v="film &amp; video/animation"/>
    <n v="0"/>
    <n v="11106.226809967136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x v="463"/>
    <b v="0"/>
    <n v="11"/>
    <b v="0"/>
    <s v="film &amp; video/animation"/>
    <n v="2.2727272727272729"/>
    <n v="11109.268778416867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x v="464"/>
    <b v="0"/>
    <n v="1"/>
    <b v="0"/>
    <s v="film &amp; video/animation"/>
    <n v="9.9009900990099015E-2"/>
    <n v="11111.969947945199"/>
    <x v="0"/>
    <s v="animation"/>
    <x v="464"/>
    <d v="2016-04-28T20:22:15"/>
  </r>
  <r>
    <n v="465"/>
    <s v="&quot;Amp&quot; A Story About a Robot"/>
    <s v="&quot;Amp&quot; is a short film about a robot with needs."/>
    <n v="512"/>
    <x v="381"/>
    <x v="2"/>
    <s v="US"/>
    <s v="USD"/>
    <n v="1403837574"/>
    <x v="465"/>
    <b v="0"/>
    <n v="8"/>
    <b v="0"/>
    <s v="film &amp; video/animation"/>
    <n v="26.953125"/>
    <n v="11115.01488352973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x v="466"/>
    <b v="0"/>
    <n v="5"/>
    <b v="0"/>
    <s v="film &amp; video/animation"/>
    <n v="0.76"/>
    <n v="11118.023933662274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x v="467"/>
    <b v="0"/>
    <n v="39"/>
    <b v="0"/>
    <s v="film &amp; video/animation"/>
    <n v="21.574999999999999"/>
    <n v="11121.051634219901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x v="468"/>
    <b v="0"/>
    <n v="0"/>
    <b v="0"/>
    <s v="film &amp; video/animation"/>
    <n v="0"/>
    <n v="11122.918351618206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x v="469"/>
    <b v="0"/>
    <n v="0"/>
    <b v="0"/>
    <s v="film &amp; video/animation"/>
    <n v="0"/>
    <n v="11125.969906721532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x v="470"/>
    <b v="0"/>
    <n v="2"/>
    <b v="0"/>
    <s v="film &amp; video/animation"/>
    <n v="1.02"/>
    <n v="11129.023136663001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x v="471"/>
    <b v="0"/>
    <n v="170"/>
    <b v="0"/>
    <s v="film &amp; video/animation"/>
    <n v="11.892727272727273"/>
    <n v="11132.064043370843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x v="472"/>
    <b v="0"/>
    <n v="5"/>
    <b v="0"/>
    <s v="film &amp; video/animation"/>
    <n v="17.625"/>
    <n v="11133.324632070286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x v="473"/>
    <b v="0"/>
    <n v="14"/>
    <b v="0"/>
    <s v="film &amp; video/animation"/>
    <n v="2.87"/>
    <n v="11136.343672068107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x v="474"/>
    <b v="0"/>
    <n v="1"/>
    <b v="0"/>
    <s v="film &amp; video/animation"/>
    <n v="3.0303030303030304E-2"/>
    <n v="11139.166568681314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x v="475"/>
    <b v="0"/>
    <n v="0"/>
    <b v="0"/>
    <s v="film &amp; video/animation"/>
    <n v="0"/>
    <n v="11142.227345424562"/>
    <x v="0"/>
    <s v="animation"/>
    <x v="475"/>
    <d v="2015-04-06T02:04:03"/>
  </r>
  <r>
    <n v="476"/>
    <s v="Sight Word Music Videos"/>
    <s v="Animated Music Videos that teach kids how to read."/>
    <n v="220000"/>
    <x v="387"/>
    <x v="2"/>
    <s v="US"/>
    <s v="USD"/>
    <n v="1401767940"/>
    <x v="476"/>
    <b v="0"/>
    <n v="124"/>
    <b v="0"/>
    <s v="film &amp; video/animation"/>
    <n v="2.230268181818182"/>
    <n v="11145.290079714123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x v="477"/>
    <b v="0"/>
    <n v="0"/>
    <b v="0"/>
    <s v="film &amp; video/animation"/>
    <n v="0"/>
    <n v="11147.005422051134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x v="478"/>
    <b v="0"/>
    <n v="0"/>
    <b v="0"/>
    <s v="film &amp; video/animation"/>
    <n v="0"/>
    <n v="11150.071155115505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x v="479"/>
    <b v="0"/>
    <n v="55"/>
    <b v="0"/>
    <s v="film &amp; video/animation"/>
    <n v="32.56"/>
    <n v="11153.138574965606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x v="480"/>
    <b v="0"/>
    <n v="140"/>
    <b v="0"/>
    <s v="film &amp; video/animation"/>
    <n v="19.41"/>
    <n v="11154.863709411111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x v="481"/>
    <b v="0"/>
    <n v="21"/>
    <b v="0"/>
    <s v="film &amp; video/animation"/>
    <n v="6.1"/>
    <n v="11155.797060280753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x v="482"/>
    <b v="0"/>
    <n v="1"/>
    <b v="0"/>
    <s v="film &amp; video/animation"/>
    <n v="0.1"/>
    <n v="11158.364735682813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x v="483"/>
    <b v="0"/>
    <n v="147"/>
    <b v="0"/>
    <s v="film &amp; video/animation"/>
    <n v="50.2"/>
    <n v="11161.43506472045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x v="484"/>
    <b v="0"/>
    <n v="11"/>
    <b v="0"/>
    <s v="film &amp; video/animation"/>
    <n v="0.18625"/>
    <n v="11162.435460055091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x v="485"/>
    <b v="0"/>
    <n v="125"/>
    <b v="0"/>
    <s v="film &amp; video/animation"/>
    <n v="21.906971229845084"/>
    <n v="11165.470300358218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x v="486"/>
    <b v="0"/>
    <n v="1"/>
    <b v="0"/>
    <s v="film &amp; video/animation"/>
    <n v="9.0909090909090905E-3"/>
    <n v="11166.255984013222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x v="487"/>
    <b v="0"/>
    <n v="0"/>
    <b v="0"/>
    <s v="film &amp; video/animation"/>
    <n v="0"/>
    <n v="11169.320846429548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x v="488"/>
    <b v="0"/>
    <n v="0"/>
    <b v="0"/>
    <s v="film &amp; video/animation"/>
    <n v="0"/>
    <n v="11172.401188637608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x v="489"/>
    <b v="0"/>
    <n v="3"/>
    <b v="0"/>
    <s v="film &amp; video/animation"/>
    <n v="0.28667813379201834"/>
    <n v="11175.48323034482"/>
    <x v="0"/>
    <s v="animation"/>
    <x v="489"/>
    <d v="2011-12-05T11:33:36"/>
  </r>
  <r>
    <n v="490"/>
    <s v="PROJECT IS CANCELLED"/>
    <s v="Cancelled"/>
    <n v="1000"/>
    <x v="117"/>
    <x v="2"/>
    <s v="US"/>
    <s v="USD"/>
    <n v="1345677285"/>
    <x v="490"/>
    <b v="0"/>
    <n v="0"/>
    <b v="0"/>
    <s v="film &amp; video/animation"/>
    <n v="0"/>
    <n v="11178.507646247233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x v="491"/>
    <b v="0"/>
    <n v="0"/>
    <b v="0"/>
    <s v="film &amp; video/animation"/>
    <n v="0"/>
    <n v="11181.593074799881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x v="492"/>
    <b v="0"/>
    <n v="0"/>
    <b v="0"/>
    <s v="film &amp; video/animation"/>
    <n v="0"/>
    <n v="11184.68020706791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x v="493"/>
    <b v="0"/>
    <n v="0"/>
    <b v="0"/>
    <s v="film &amp; video/animation"/>
    <n v="0"/>
    <n v="11187.769044462848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x v="494"/>
    <b v="0"/>
    <n v="3"/>
    <b v="0"/>
    <s v="film &amp; video/animation"/>
    <n v="0.155"/>
    <n v="11190.859588397781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x v="495"/>
    <b v="0"/>
    <n v="0"/>
    <b v="0"/>
    <s v="film &amp; video/animation"/>
    <n v="0"/>
    <n v="11193.943274385181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x v="496"/>
    <b v="0"/>
    <n v="1"/>
    <b v="0"/>
    <s v="film &amp; video/animation"/>
    <n v="1.6666666666666668E-3"/>
    <n v="11197.037233278046"/>
    <x v="0"/>
    <s v="animation"/>
    <x v="496"/>
    <d v="2013-12-12T22:21:14"/>
  </r>
  <r>
    <n v="497"/>
    <s v="Galaxy Probe Kids"/>
    <s v="live-action/animated series pilot."/>
    <n v="4480"/>
    <x v="134"/>
    <x v="2"/>
    <s v="US"/>
    <s v="USD"/>
    <n v="1419483600"/>
    <x v="497"/>
    <b v="0"/>
    <n v="3"/>
    <b v="0"/>
    <s v="film &amp; video/animation"/>
    <n v="0.6696428571428571"/>
    <n v="11200.132626486031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x v="498"/>
    <b v="0"/>
    <n v="22"/>
    <b v="0"/>
    <s v="film &amp; video/animation"/>
    <n v="4.5985132395404564"/>
    <n v="11203.221711836275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x v="499"/>
    <b v="0"/>
    <n v="26"/>
    <b v="0"/>
    <s v="film &amp; video/animation"/>
    <n v="9.5500000000000007"/>
    <n v="11205.49258921161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x v="500"/>
    <b v="0"/>
    <n v="4"/>
    <b v="0"/>
    <s v="film &amp; video/animation"/>
    <n v="3.3076923076923079"/>
    <n v="11208.064667957933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x v="501"/>
    <b v="0"/>
    <n v="0"/>
    <b v="0"/>
    <s v="film &amp; video/animation"/>
    <n v="0"/>
    <n v="11211.107309714911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x v="502"/>
    <b v="0"/>
    <n v="4"/>
    <b v="0"/>
    <s v="film &amp; video/animation"/>
    <n v="1.1499999999999999"/>
    <n v="11214.21116002214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x v="503"/>
    <b v="0"/>
    <n v="9"/>
    <b v="0"/>
    <s v="film &amp; video/animation"/>
    <n v="1.7538461538461538"/>
    <n v="11217.253035170304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x v="504"/>
    <b v="0"/>
    <n v="5"/>
    <b v="0"/>
    <s v="film &amp; video/animation"/>
    <n v="1.3673469387755102"/>
    <n v="11220.32872853184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x v="505"/>
    <b v="0"/>
    <n v="14"/>
    <b v="0"/>
    <s v="film &amp; video/animation"/>
    <n v="0.43333333333333329"/>
    <n v="11223.34489055139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x v="506"/>
    <b v="0"/>
    <n v="1"/>
    <b v="0"/>
    <s v="film &amp; video/animation"/>
    <n v="0.125"/>
    <n v="11226.441161308196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x v="507"/>
    <b v="0"/>
    <n v="10"/>
    <b v="0"/>
    <s v="film &amp; video/animation"/>
    <n v="3.2"/>
    <n v="11229.484255614076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x v="508"/>
    <b v="0"/>
    <n v="3"/>
    <b v="0"/>
    <s v="film &amp; video/animation"/>
    <n v="0.8"/>
    <n v="11232.420884636709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x v="509"/>
    <b v="0"/>
    <n v="1"/>
    <b v="0"/>
    <s v="film &amp; video/animation"/>
    <n v="0.2"/>
    <n v="11235.425717059632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x v="510"/>
    <b v="0"/>
    <n v="0"/>
    <b v="0"/>
    <s v="film &amp; video/animation"/>
    <n v="0"/>
    <n v="11238.540430077683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x v="511"/>
    <b v="0"/>
    <n v="5"/>
    <b v="0"/>
    <s v="film &amp; video/animation"/>
    <n v="3"/>
    <n v="11241.659647515951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x v="512"/>
    <b v="0"/>
    <n v="2"/>
    <b v="0"/>
    <s v="film &amp; video/animation"/>
    <n v="0.13749999999999998"/>
    <n v="11244.738953359238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x v="513"/>
    <b v="0"/>
    <n v="68"/>
    <b v="0"/>
    <s v="film &amp; video/animation"/>
    <n v="13.923999999999999"/>
    <n v="11247.858569841703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x v="514"/>
    <b v="0"/>
    <n v="3"/>
    <b v="0"/>
    <s v="film &amp; video/animation"/>
    <n v="3.3333333333333335"/>
    <n v="11249.049086111103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x v="515"/>
    <b v="0"/>
    <n v="34"/>
    <b v="0"/>
    <s v="film &amp; video/animation"/>
    <n v="25.41340206185567"/>
    <n v="11252.160797443727"/>
    <x v="0"/>
    <s v="animation"/>
    <x v="515"/>
    <d v="2015-11-19T11:46:41"/>
  </r>
  <r>
    <n v="516"/>
    <s v="Shipmates"/>
    <s v="A big brother style comedy animation series starring famous seafarers"/>
    <n v="5000"/>
    <x v="117"/>
    <x v="2"/>
    <s v="GB"/>
    <s v="GBP"/>
    <n v="1432752080"/>
    <x v="516"/>
    <b v="0"/>
    <n v="0"/>
    <b v="0"/>
    <s v="film &amp; video/animation"/>
    <n v="0"/>
    <n v="11248.436828793767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x v="517"/>
    <b v="0"/>
    <n v="3"/>
    <b v="0"/>
    <s v="film &amp; video/animation"/>
    <n v="1.3666666666666667"/>
    <n v="11251.564000556011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x v="518"/>
    <b v="0"/>
    <n v="0"/>
    <b v="0"/>
    <s v="film &amp; video/animation"/>
    <n v="0"/>
    <n v="11254.635903781971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x v="519"/>
    <b v="0"/>
    <n v="70"/>
    <b v="0"/>
    <s v="film &amp; video/animation"/>
    <n v="22.881426547787683"/>
    <n v="11257.76653963837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x v="520"/>
    <b v="0"/>
    <n v="34"/>
    <b v="1"/>
    <s v="theater/plays"/>
    <n v="102.1"/>
    <n v="11260.13486644406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x v="521"/>
    <b v="0"/>
    <n v="56"/>
    <b v="1"/>
    <s v="theater/plays"/>
    <n v="104.64"/>
    <n v="11261.84795713887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x v="522"/>
    <b v="0"/>
    <n v="31"/>
    <b v="1"/>
    <s v="theater/plays"/>
    <n v="114.66666666666667"/>
    <n v="11263.526645322932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x v="523"/>
    <b v="0"/>
    <n v="84"/>
    <b v="1"/>
    <s v="theater/plays"/>
    <n v="120.6"/>
    <n v="11265.705293790023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x v="524"/>
    <b v="0"/>
    <n v="130"/>
    <b v="1"/>
    <s v="theater/plays"/>
    <n v="108.67285714285715"/>
    <n v="11267.16370752088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x v="525"/>
    <b v="0"/>
    <n v="12"/>
    <b v="1"/>
    <s v="theater/plays"/>
    <n v="100"/>
    <n v="11269.243287823901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x v="526"/>
    <b v="0"/>
    <n v="23"/>
    <b v="1"/>
    <s v="theater/plays"/>
    <n v="113.99999999999999"/>
    <n v="11269.039620958747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x v="527"/>
    <b v="0"/>
    <n v="158"/>
    <b v="1"/>
    <s v="theater/plays"/>
    <n v="100.85"/>
    <n v="11271.704533035958"/>
    <x v="1"/>
    <s v="plays"/>
    <x v="527"/>
    <d v="2017-01-18T04:56:06"/>
  </r>
  <r>
    <n v="528"/>
    <s v="Devastated No Matter What"/>
    <s v="A Festival Backed Production of a Full-Length Play."/>
    <n v="1150"/>
    <x v="414"/>
    <x v="0"/>
    <s v="US"/>
    <s v="USD"/>
    <n v="1434921600"/>
    <x v="528"/>
    <b v="0"/>
    <n v="30"/>
    <b v="1"/>
    <s v="theater/plays"/>
    <n v="115.65217391304347"/>
    <n v="11272.035460122694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x v="529"/>
    <b v="0"/>
    <n v="18"/>
    <b v="1"/>
    <s v="theater/plays"/>
    <n v="130.41666666666666"/>
    <n v="11274.80869177126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x v="530"/>
    <b v="0"/>
    <n v="29"/>
    <b v="1"/>
    <s v="theater/plays"/>
    <n v="107.78267254038178"/>
    <n v="11277.51790178571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x v="531"/>
    <b v="0"/>
    <n v="31"/>
    <b v="1"/>
    <s v="theater/plays"/>
    <n v="100"/>
    <n v="11279.641127546744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x v="532"/>
    <b v="0"/>
    <n v="173"/>
    <b v="1"/>
    <s v="theater/plays"/>
    <n v="123.25"/>
    <n v="11281.673411501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x v="533"/>
    <b v="0"/>
    <n v="17"/>
    <b v="1"/>
    <s v="theater/plays"/>
    <n v="100.2"/>
    <n v="11281.3820608768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x v="534"/>
    <b v="0"/>
    <n v="48"/>
    <b v="1"/>
    <s v="theater/plays"/>
    <n v="104.66666666666666"/>
    <n v="11283.973508379882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x v="535"/>
    <b v="0"/>
    <n v="59"/>
    <b v="1"/>
    <s v="theater/plays"/>
    <n v="102.49999999999999"/>
    <n v="11282.739636770042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x v="536"/>
    <b v="0"/>
    <n v="39"/>
    <b v="1"/>
    <s v="theater/plays"/>
    <n v="118.25757575757576"/>
    <n v="11285.320055897144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x v="537"/>
    <b v="0"/>
    <n v="59"/>
    <b v="1"/>
    <s v="theater/plays"/>
    <n v="120.5"/>
    <n v="11287.384025719872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x v="538"/>
    <b v="0"/>
    <n v="60"/>
    <b v="1"/>
    <s v="theater/plays"/>
    <n v="302.42"/>
    <n v="11289.866515659951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x v="539"/>
    <b v="0"/>
    <n v="20"/>
    <b v="1"/>
    <s v="theater/plays"/>
    <n v="100.64400000000001"/>
    <n v="11288.794869930065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x v="540"/>
    <b v="0"/>
    <n v="1"/>
    <b v="0"/>
    <s v="technology/web"/>
    <n v="6.6666666666666671E-3"/>
    <n v="11291.812658086174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x v="541"/>
    <b v="0"/>
    <n v="1"/>
    <b v="0"/>
    <s v="technology/web"/>
    <n v="0.55555555555555558"/>
    <n v="11294.972695214101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x v="542"/>
    <b v="0"/>
    <n v="1"/>
    <b v="0"/>
    <s v="technology/web"/>
    <n v="3.9999999999999996E-4"/>
    <n v="11298.127782754755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x v="543"/>
    <b v="0"/>
    <n v="2"/>
    <b v="0"/>
    <s v="technology/web"/>
    <n v="0.31818181818181818"/>
    <n v="11301.29135816297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x v="544"/>
    <b v="0"/>
    <n v="2"/>
    <b v="0"/>
    <s v="technology/web"/>
    <n v="1.2"/>
    <n v="11304.437378151255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x v="545"/>
    <b v="0"/>
    <n v="34"/>
    <b v="0"/>
    <s v="technology/web"/>
    <n v="27.383999999999997"/>
    <n v="11307.603093303442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x v="546"/>
    <b v="0"/>
    <n v="2"/>
    <b v="0"/>
    <s v="technology/web"/>
    <n v="8.666666666666667E-2"/>
    <n v="11306.934820627797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x v="547"/>
    <b v="0"/>
    <n v="0"/>
    <b v="0"/>
    <s v="technology/web"/>
    <n v="0"/>
    <n v="11310.090114942524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x v="548"/>
    <b v="0"/>
    <n v="1"/>
    <b v="0"/>
    <s v="technology/web"/>
    <n v="0.09"/>
    <n v="11313.261761076832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x v="549"/>
    <b v="0"/>
    <n v="8"/>
    <b v="0"/>
    <s v="technology/web"/>
    <n v="2.7199999999999998"/>
    <n v="11316.432661991579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x v="550"/>
    <b v="0"/>
    <n v="4"/>
    <b v="0"/>
    <s v="technology/web"/>
    <n v="0.70000000000000007"/>
    <n v="11319.588787878783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x v="551"/>
    <b v="0"/>
    <n v="28"/>
    <b v="0"/>
    <s v="technology/web"/>
    <n v="5.0413333333333332"/>
    <n v="11322.755947235471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x v="552"/>
    <b v="0"/>
    <n v="0"/>
    <b v="0"/>
    <s v="technology/web"/>
    <n v="0"/>
    <n v="11324.873228523296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x v="553"/>
    <b v="0"/>
    <n v="6"/>
    <b v="0"/>
    <s v="technology/web"/>
    <n v="0.49199999999999999"/>
    <n v="11328.05347935972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x v="554"/>
    <b v="0"/>
    <n v="22"/>
    <b v="0"/>
    <s v="technology/web"/>
    <n v="36.589147286821706"/>
    <n v="11331.20096629213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x v="555"/>
    <b v="0"/>
    <n v="0"/>
    <b v="0"/>
    <s v="technology/web"/>
    <n v="0"/>
    <n v="11333.986917673499"/>
    <x v="2"/>
    <s v="web"/>
    <x v="555"/>
    <d v="2016-05-13T08:29:03"/>
  </r>
  <r>
    <n v="556"/>
    <s v="Braille Academy"/>
    <s v="An educational platform for learning Unified English Braille Code"/>
    <n v="8000"/>
    <x v="148"/>
    <x v="2"/>
    <s v="US"/>
    <s v="USD"/>
    <n v="1452112717"/>
    <x v="556"/>
    <b v="0"/>
    <n v="1"/>
    <b v="0"/>
    <s v="technology/web"/>
    <n v="2.5"/>
    <n v="11337.172411467112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x v="557"/>
    <b v="0"/>
    <n v="20"/>
    <b v="0"/>
    <s v="technology/web"/>
    <n v="0.91066666666666674"/>
    <n v="11340.303469215627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x v="558"/>
    <b v="0"/>
    <n v="0"/>
    <b v="0"/>
    <s v="technology/web"/>
    <n v="0"/>
    <n v="11343.108391451064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x v="559"/>
    <b v="0"/>
    <n v="1"/>
    <b v="0"/>
    <s v="technology/web"/>
    <n v="2.0833333333333336E-2"/>
    <n v="11346.299139240502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x v="560"/>
    <b v="0"/>
    <n v="3"/>
    <b v="0"/>
    <s v="technology/web"/>
    <n v="1.2E-2"/>
    <n v="11349.477613956102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x v="561"/>
    <b v="0"/>
    <n v="2"/>
    <b v="0"/>
    <s v="technology/web"/>
    <n v="0.36666666666666664"/>
    <n v="11352.668573036866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x v="562"/>
    <b v="0"/>
    <n v="0"/>
    <b v="0"/>
    <s v="technology/web"/>
    <n v="0"/>
    <n v="11355.849222972967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x v="563"/>
    <b v="0"/>
    <n v="2"/>
    <b v="0"/>
    <s v="technology/web"/>
    <n v="9.0666666666666659E-2"/>
    <n v="11359.047152914667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x v="564"/>
    <b v="0"/>
    <n v="1"/>
    <b v="0"/>
    <s v="technology/web"/>
    <n v="5.5555555555555558E-3"/>
    <n v="11362.22772957746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x v="565"/>
    <b v="0"/>
    <n v="0"/>
    <b v="0"/>
    <s v="technology/web"/>
    <n v="0"/>
    <n v="11365.428977176665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x v="566"/>
    <b v="0"/>
    <n v="1"/>
    <b v="0"/>
    <s v="technology/web"/>
    <n v="0.02"/>
    <n v="11368.632311161213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x v="567"/>
    <b v="0"/>
    <n v="0"/>
    <b v="0"/>
    <s v="technology/web"/>
    <n v="0"/>
    <n v="11371.837169438957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x v="568"/>
    <b v="0"/>
    <n v="5"/>
    <b v="0"/>
    <s v="technology/web"/>
    <n v="1"/>
    <n v="11375.04411731527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x v="569"/>
    <b v="0"/>
    <n v="1"/>
    <b v="0"/>
    <s v="technology/web"/>
    <n v="0.8"/>
    <n v="11378.18376304654"/>
    <x v="2"/>
    <s v="web"/>
    <x v="569"/>
    <d v="2015-12-02T20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x v="570"/>
    <b v="0"/>
    <n v="1"/>
    <b v="0"/>
    <s v="technology/web"/>
    <n v="0.16705882352941176"/>
    <n v="11381.38866817155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x v="571"/>
    <b v="0"/>
    <n v="2"/>
    <b v="0"/>
    <s v="technology/web"/>
    <n v="0.42399999999999999"/>
    <n v="11384.560948348852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x v="572"/>
    <b v="0"/>
    <n v="0"/>
    <b v="0"/>
    <s v="technology/web"/>
    <n v="0"/>
    <n v="11387.745183512136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x v="573"/>
    <b v="0"/>
    <n v="9"/>
    <b v="0"/>
    <s v="technology/web"/>
    <n v="0.38925389253892539"/>
    <n v="11390.96115221688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x v="574"/>
    <b v="0"/>
    <n v="4"/>
    <b v="0"/>
    <s v="technology/web"/>
    <n v="0.7155635062611807"/>
    <n v="11394.081197740108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x v="575"/>
    <b v="0"/>
    <n v="4"/>
    <b v="0"/>
    <s v="technology/web"/>
    <n v="0.43166666666666664"/>
    <n v="11397.278168974282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x v="576"/>
    <b v="0"/>
    <n v="1"/>
    <b v="0"/>
    <s v="technology/web"/>
    <n v="1.25E-3"/>
    <n v="11400.426353872239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x v="577"/>
    <b v="0"/>
    <n v="1"/>
    <b v="0"/>
    <s v="technology/web"/>
    <n v="0.2"/>
    <n v="11403.649262086508"/>
    <x v="2"/>
    <s v="web"/>
    <x v="577"/>
    <d v="2016-03-21T14:08:22"/>
  </r>
  <r>
    <n v="578"/>
    <s v="weBuy Crowdsourced Shopping"/>
    <s v="weBuy trade built on technology and Crowd Sourced Power"/>
    <n v="125000"/>
    <x v="441"/>
    <x v="2"/>
    <s v="GB"/>
    <s v="GBP"/>
    <n v="1441633993"/>
    <x v="578"/>
    <b v="0"/>
    <n v="7"/>
    <b v="0"/>
    <s v="technology/web"/>
    <n v="1.12E-2"/>
    <n v="11406.871447963797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x v="579"/>
    <b v="0"/>
    <n v="5"/>
    <b v="0"/>
    <s v="technology/web"/>
    <n v="1.4583333333333333"/>
    <n v="11410.094325318241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x v="580"/>
    <b v="0"/>
    <n v="1"/>
    <b v="0"/>
    <s v="technology/web"/>
    <n v="3.3333333333333333E-2"/>
    <n v="11413.273469156758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x v="581"/>
    <b v="0"/>
    <n v="0"/>
    <b v="0"/>
    <s v="technology/web"/>
    <n v="0"/>
    <n v="11416.503662609675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x v="582"/>
    <b v="0"/>
    <n v="0"/>
    <b v="0"/>
    <s v="technology/web"/>
    <n v="0"/>
    <n v="11419.735968289915"/>
    <x v="2"/>
    <s v="web"/>
    <x v="582"/>
    <d v="2015-02-20T17:45:19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x v="583"/>
    <b v="0"/>
    <n v="1"/>
    <b v="0"/>
    <s v="technology/web"/>
    <n v="1.1111111111111112E-2"/>
    <n v="11422.970104786174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x v="584"/>
    <b v="0"/>
    <n v="2"/>
    <b v="0"/>
    <s v="technology/web"/>
    <n v="1"/>
    <n v="11426.205790368267"/>
    <x v="2"/>
    <s v="web"/>
    <x v="584"/>
    <d v="2015-02-14T17:11:56"/>
  </r>
  <r>
    <n v="585"/>
    <s v="Link Card"/>
    <s v="SAVE UP TO 40% WHEN YOU SPEND!_x000a__x000a_PRE-ORDER YOUR LINK CARD TODAY"/>
    <n v="9000"/>
    <x v="117"/>
    <x v="2"/>
    <s v="GB"/>
    <s v="GBP"/>
    <n v="1448928000"/>
    <x v="585"/>
    <b v="0"/>
    <n v="0"/>
    <b v="0"/>
    <s v="technology/web"/>
    <n v="0"/>
    <n v="11429.440759421928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x v="586"/>
    <b v="0"/>
    <n v="4"/>
    <b v="0"/>
    <s v="technology/web"/>
    <n v="0.55999999999999994"/>
    <n v="11432.680396825392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x v="587"/>
    <b v="0"/>
    <n v="7"/>
    <b v="0"/>
    <s v="technology/web"/>
    <n v="9.0833333333333339"/>
    <n v="11435.90599376239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x v="588"/>
    <b v="0"/>
    <n v="2"/>
    <b v="0"/>
    <s v="technology/web"/>
    <n v="3.3444444444444441"/>
    <n v="11438.376471922855"/>
    <x v="2"/>
    <s v="web"/>
    <x v="588"/>
    <d v="2016-09-18T18:28:06"/>
  </r>
  <r>
    <n v="589"/>
    <s v="Get Neighborly"/>
    <s v="Services closer than you think..."/>
    <n v="7500"/>
    <x v="116"/>
    <x v="2"/>
    <s v="US"/>
    <s v="USD"/>
    <n v="1436366699"/>
    <x v="589"/>
    <b v="0"/>
    <n v="1"/>
    <b v="0"/>
    <s v="technology/web"/>
    <n v="1.3333333333333334E-2"/>
    <n v="11441.536011347513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x v="590"/>
    <b v="0"/>
    <n v="9"/>
    <b v="0"/>
    <s v="technology/web"/>
    <n v="4.46"/>
    <n v="11444.782474460835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x v="591"/>
    <b v="0"/>
    <n v="2"/>
    <b v="0"/>
    <s v="technology/web"/>
    <n v="6.0999999999999999E-2"/>
    <n v="11447.967766108426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x v="592"/>
    <b v="0"/>
    <n v="1"/>
    <b v="0"/>
    <s v="technology/web"/>
    <n v="3.3333333333333335"/>
    <n v="11451.200863145936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x v="593"/>
    <b v="0"/>
    <n v="7"/>
    <b v="0"/>
    <s v="technology/web"/>
    <n v="23"/>
    <n v="11454.382118716268"/>
    <x v="2"/>
    <s v="web"/>
    <x v="593"/>
    <d v="2015-03-07T16:15:45"/>
  </r>
  <r>
    <n v="594"/>
    <s v="Unleashed Fitness"/>
    <s v="Creating a fitness site that will change the fitness game forever!"/>
    <n v="25000"/>
    <x v="375"/>
    <x v="2"/>
    <s v="US"/>
    <s v="USD"/>
    <n v="1460832206"/>
    <x v="594"/>
    <b v="0"/>
    <n v="2"/>
    <b v="0"/>
    <s v="technology/web"/>
    <n v="0.104"/>
    <n v="11457.603534090904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x v="595"/>
    <b v="0"/>
    <n v="8"/>
    <b v="0"/>
    <s v="technology/web"/>
    <n v="0.42599999999999999"/>
    <n v="11460.852071611249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x v="596"/>
    <b v="0"/>
    <n v="2"/>
    <b v="0"/>
    <s v="technology/web"/>
    <n v="0.03"/>
    <n v="11463.98875497441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x v="597"/>
    <b v="0"/>
    <n v="2"/>
    <b v="0"/>
    <s v="technology/web"/>
    <n v="0.26666666666666666"/>
    <n v="11467.246642024447"/>
    <x v="2"/>
    <s v="web"/>
    <x v="597"/>
    <d v="2016-06-24T16:55:35"/>
  </r>
  <r>
    <n v="598"/>
    <s v="Goals not creeds"/>
    <s v="This is a project to create a crowd-funding site for Urantia Book readers worldwide."/>
    <n v="2500"/>
    <x v="447"/>
    <x v="2"/>
    <s v="US"/>
    <s v="USD"/>
    <n v="1417737781"/>
    <x v="598"/>
    <b v="0"/>
    <n v="7"/>
    <b v="0"/>
    <s v="technology/web"/>
    <n v="34"/>
    <n v="11470.502400455058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x v="599"/>
    <b v="0"/>
    <n v="2"/>
    <b v="0"/>
    <s v="technology/web"/>
    <n v="6.2E-2"/>
    <n v="11473.523880512086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x v="600"/>
    <b v="0"/>
    <n v="1"/>
    <b v="0"/>
    <s v="technology/web"/>
    <n v="2"/>
    <n v="11476.780147979505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x v="601"/>
    <b v="0"/>
    <n v="6"/>
    <b v="0"/>
    <s v="technology/web"/>
    <n v="1.4000000000000001"/>
    <n v="11480.01862795331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x v="602"/>
    <b v="0"/>
    <n v="0"/>
    <b v="0"/>
    <s v="technology/web"/>
    <n v="0"/>
    <n v="11483.247562642364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x v="603"/>
    <b v="0"/>
    <n v="13"/>
    <b v="0"/>
    <s v="technology/web"/>
    <n v="3.9334666666666664"/>
    <n v="11486.518211335797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x v="604"/>
    <b v="0"/>
    <n v="0"/>
    <b v="0"/>
    <s v="technology/web"/>
    <n v="0"/>
    <n v="11489.622626780621"/>
    <x v="2"/>
    <s v="web"/>
    <x v="604"/>
    <d v="2014-07-29T00:50:56"/>
  </r>
  <r>
    <n v="605"/>
    <s v="Teach Your Parents iPad (Canceled)"/>
    <s v="An iPad support care package for your parents / seniors."/>
    <n v="5000"/>
    <x v="449"/>
    <x v="1"/>
    <s v="US"/>
    <s v="USD"/>
    <n v="1440318908"/>
    <x v="605"/>
    <b v="0"/>
    <n v="8"/>
    <b v="0"/>
    <s v="technology/web"/>
    <n v="2.62"/>
    <n v="11492.89695639782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x v="606"/>
    <b v="0"/>
    <n v="1"/>
    <b v="0"/>
    <s v="technology/web"/>
    <n v="0.2"/>
    <n v="11496.135809578102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x v="607"/>
    <b v="0"/>
    <n v="0"/>
    <b v="0"/>
    <s v="technology/web"/>
    <n v="0"/>
    <n v="11499.411012261186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x v="608"/>
    <b v="0"/>
    <n v="5"/>
    <b v="0"/>
    <s v="technology/web"/>
    <n v="0.97400000000000009"/>
    <n v="11502.690935539071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x v="609"/>
    <b v="0"/>
    <n v="1"/>
    <b v="0"/>
    <s v="technology/web"/>
    <n v="0.64102564102564097"/>
    <n v="11505.55589728958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x v="610"/>
    <b v="0"/>
    <n v="0"/>
    <b v="0"/>
    <s v="technology/web"/>
    <n v="0"/>
    <n v="11508.838019406387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x v="611"/>
    <b v="0"/>
    <n v="0"/>
    <b v="0"/>
    <s v="technology/web"/>
    <n v="0"/>
    <n v="11512.123442763339"/>
    <x v="2"/>
    <s v="web"/>
    <x v="611"/>
    <d v="2015-11-20T13:27:17"/>
  </r>
  <r>
    <n v="612"/>
    <s v="Web Streaming 2.0 (Canceled)"/>
    <s v="A Fast and Reliable new Web platform to stream videos from Internet"/>
    <n v="10000"/>
    <x v="117"/>
    <x v="1"/>
    <s v="IT"/>
    <s v="EUR"/>
    <n v="1472777146"/>
    <x v="612"/>
    <b v="0"/>
    <n v="0"/>
    <b v="0"/>
    <s v="technology/web"/>
    <n v="0"/>
    <n v="11515.41074243289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x v="613"/>
    <b v="0"/>
    <n v="121"/>
    <b v="0"/>
    <s v="technology/web"/>
    <n v="21.363333333333333"/>
    <n v="11518.69992002284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x v="614"/>
    <b v="0"/>
    <n v="0"/>
    <b v="0"/>
    <s v="technology/web"/>
    <n v="0"/>
    <n v="11518.328691428565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x v="615"/>
    <b v="0"/>
    <n v="0"/>
    <b v="0"/>
    <s v="technology/web"/>
    <n v="0"/>
    <n v="11521.620583023716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x v="616"/>
    <b v="0"/>
    <n v="0"/>
    <b v="0"/>
    <s v="technology/web"/>
    <n v="0"/>
    <n v="11524.914356775294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x v="617"/>
    <b v="0"/>
    <n v="3"/>
    <b v="0"/>
    <s v="technology/web"/>
    <n v="3"/>
    <n v="11528.210014297963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x v="618"/>
    <b v="0"/>
    <n v="0"/>
    <b v="0"/>
    <s v="technology/web"/>
    <n v="0"/>
    <n v="11531.490394736837"/>
    <x v="2"/>
    <s v="web"/>
    <x v="618"/>
    <d v="2015-11-09T19:26:43"/>
  </r>
  <r>
    <n v="619"/>
    <s v="Big Data (Canceled)"/>
    <s v="Big Data Sets for researchers interested in improving the quality of life."/>
    <n v="2500000"/>
    <x v="116"/>
    <x v="1"/>
    <s v="US"/>
    <s v="USD"/>
    <n v="1416933390"/>
    <x v="619"/>
    <b v="0"/>
    <n v="1"/>
    <b v="0"/>
    <s v="technology/web"/>
    <n v="3.9999999999999996E-5"/>
    <n v="11534.789819742484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x v="620"/>
    <b v="0"/>
    <n v="1"/>
    <b v="0"/>
    <s v="technology/web"/>
    <n v="1"/>
    <n v="11538.090847166566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x v="621"/>
    <b v="0"/>
    <n v="3"/>
    <b v="0"/>
    <s v="technology/web"/>
    <n v="1.044"/>
    <n v="11541.308164901226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x v="622"/>
    <b v="0"/>
    <n v="9"/>
    <b v="0"/>
    <s v="technology/web"/>
    <n v="5.6833333333333336"/>
    <n v="11544.53849369988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x v="623"/>
    <b v="0"/>
    <n v="0"/>
    <b v="0"/>
    <s v="technology/web"/>
    <n v="0"/>
    <n v="11547.747757089654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x v="624"/>
    <b v="0"/>
    <n v="0"/>
    <b v="0"/>
    <s v="technology/web"/>
    <n v="0"/>
    <n v="11551.056567335238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x v="625"/>
    <b v="0"/>
    <n v="0"/>
    <b v="0"/>
    <s v="technology/web"/>
    <n v="0"/>
    <n v="11554.367274290622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x v="626"/>
    <b v="0"/>
    <n v="39"/>
    <b v="0"/>
    <s v="technology/web"/>
    <n v="17.380000000000003"/>
    <n v="11557.67987958715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x v="627"/>
    <b v="0"/>
    <n v="1"/>
    <b v="0"/>
    <s v="technology/web"/>
    <n v="0.02"/>
    <n v="11559.748328075704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x v="628"/>
    <b v="0"/>
    <n v="0"/>
    <b v="0"/>
    <s v="technology/web"/>
    <n v="0"/>
    <n v="11563.038559954097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x v="629"/>
    <b v="0"/>
    <n v="3"/>
    <b v="0"/>
    <s v="technology/web"/>
    <n v="0.17500000000000002"/>
    <n v="11566.356505021515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x v="630"/>
    <b v="0"/>
    <n v="1"/>
    <b v="0"/>
    <s v="technology/web"/>
    <n v="8.3340278356529712E-2"/>
    <n v="11569.575895522383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x v="631"/>
    <b v="0"/>
    <n v="9"/>
    <b v="0"/>
    <s v="technology/web"/>
    <n v="1.38"/>
    <n v="11572.8947516508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x v="632"/>
    <b v="0"/>
    <n v="0"/>
    <b v="0"/>
    <s v="technology/web"/>
    <n v="0"/>
    <n v="11576.020224009184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x v="633"/>
    <b v="0"/>
    <n v="25"/>
    <b v="0"/>
    <s v="technology/web"/>
    <n v="12.45"/>
    <n v="11579.345711002579"/>
    <x v="2"/>
    <s v="web"/>
    <x v="633"/>
    <d v="2016-05-17T07:11:0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x v="634"/>
    <b v="0"/>
    <n v="1"/>
    <b v="0"/>
    <s v="technology/web"/>
    <n v="0.02"/>
    <n v="11582.315350574707"/>
    <x v="2"/>
    <s v="web"/>
    <x v="634"/>
    <d v="2015-01-27T22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x v="635"/>
    <b v="0"/>
    <n v="1"/>
    <b v="0"/>
    <s v="technology/web"/>
    <n v="8.0000000000000002E-3"/>
    <n v="11585.644271342333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x v="636"/>
    <b v="0"/>
    <n v="1"/>
    <b v="0"/>
    <s v="technology/web"/>
    <n v="0.2"/>
    <n v="11588.974818861408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x v="637"/>
    <b v="0"/>
    <n v="0"/>
    <b v="0"/>
    <s v="technology/web"/>
    <n v="0"/>
    <n v="11592.306706931256"/>
    <x v="2"/>
    <s v="web"/>
    <x v="637"/>
    <d v="2017-01-27T23:05:18"/>
  </r>
  <r>
    <n v="638"/>
    <s v="W (Canceled)"/>
    <s v="O0"/>
    <n v="200000"/>
    <x v="461"/>
    <x v="1"/>
    <s v="DE"/>
    <s v="EUR"/>
    <n v="1490447662"/>
    <x v="638"/>
    <b v="0"/>
    <n v="6"/>
    <b v="0"/>
    <s v="technology/web"/>
    <n v="9.0000000000000011E-3"/>
    <n v="11595.641662830834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x v="639"/>
    <b v="0"/>
    <n v="1"/>
    <b v="0"/>
    <s v="technology/web"/>
    <n v="9.9999999999999991E-5"/>
    <n v="11598.973358273375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x v="640"/>
    <b v="0"/>
    <n v="2"/>
    <b v="1"/>
    <s v="technology/wearables"/>
    <n v="144.28571428571428"/>
    <n v="11602.311865284968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x v="641"/>
    <b v="0"/>
    <n v="315"/>
    <b v="1"/>
    <s v="technology/wearables"/>
    <n v="119.16249999999999"/>
    <n v="11605.623501295704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x v="642"/>
    <b v="0"/>
    <n v="2174"/>
    <b v="1"/>
    <s v="technology/wearables"/>
    <n v="1460.4850000000001"/>
    <n v="11595.2377361751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x v="643"/>
    <b v="0"/>
    <n v="152"/>
    <b v="1"/>
    <s v="technology/wearables"/>
    <n v="105.80799999999999"/>
    <n v="11514.42478248342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x v="644"/>
    <b v="0"/>
    <n v="1021"/>
    <b v="1"/>
    <s v="technology/wearables"/>
    <n v="300.11791999999997"/>
    <n v="11510.120005763683"/>
    <x v="2"/>
    <s v="wearables"/>
    <x v="644"/>
    <d v="2014-09-16T15:58:59"/>
  </r>
  <r>
    <n v="645"/>
    <s v="Carbon Fiber Collar Stays"/>
    <s v="Ever wanted to own something made out of carbon fiber? Now you can!"/>
    <n v="2000"/>
    <x v="467"/>
    <x v="0"/>
    <s v="US"/>
    <s v="USD"/>
    <n v="1470962274"/>
    <x v="645"/>
    <b v="0"/>
    <n v="237"/>
    <b v="1"/>
    <s v="technology/wearables"/>
    <n v="278.7"/>
    <n v="11491.809437878346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x v="646"/>
    <b v="0"/>
    <n v="27"/>
    <b v="1"/>
    <s v="technology/wearables"/>
    <n v="131.87625"/>
    <n v="11493.515841983848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x v="647"/>
    <b v="0"/>
    <n v="17"/>
    <b v="1"/>
    <s v="technology/wearables"/>
    <n v="107.05"/>
    <n v="11496.52665993654"/>
    <x v="2"/>
    <s v="wearables"/>
    <x v="647"/>
    <d v="2016-02-16T18:25:49"/>
  </r>
  <r>
    <n v="648"/>
    <s v="Audio Jacket"/>
    <s v="Get ready for the next product that you canâ€™t live without"/>
    <n v="35000"/>
    <x v="470"/>
    <x v="0"/>
    <s v="US"/>
    <s v="USD"/>
    <n v="1413304708"/>
    <x v="648"/>
    <b v="0"/>
    <n v="27"/>
    <b v="1"/>
    <s v="technology/wearables"/>
    <n v="126.82285714285715"/>
    <n v="11499.225888632425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x v="649"/>
    <b v="0"/>
    <n v="82"/>
    <b v="1"/>
    <s v="technology/wearables"/>
    <n v="139.96"/>
    <n v="11489.734178932173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x v="650"/>
    <b v="0"/>
    <n v="48"/>
    <b v="1"/>
    <s v="technology/wearables"/>
    <n v="112.4"/>
    <n v="11492.04097286373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x v="651"/>
    <b v="0"/>
    <n v="105"/>
    <b v="1"/>
    <s v="technology/wearables"/>
    <n v="100.52799999999999"/>
    <n v="11494.87263355471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x v="652"/>
    <b v="0"/>
    <n v="28"/>
    <b v="1"/>
    <s v="technology/wearables"/>
    <n v="100.46666666666665"/>
    <n v="11490.9335441941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x v="653"/>
    <b v="0"/>
    <n v="1107"/>
    <b v="1"/>
    <s v="technology/wearables"/>
    <n v="141.446"/>
    <n v="11493.382817104877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x v="654"/>
    <b v="0"/>
    <n v="1013"/>
    <b v="1"/>
    <s v="technology/wearables"/>
    <n v="267.29166666666669"/>
    <n v="11466.044343930633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x v="655"/>
    <b v="0"/>
    <n v="274"/>
    <b v="1"/>
    <s v="technology/wearables"/>
    <n v="146.88749999999999"/>
    <n v="11460.08627638045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x v="656"/>
    <b v="0"/>
    <n v="87"/>
    <b v="1"/>
    <s v="technology/wearables"/>
    <n v="213.56"/>
    <n v="11460.002148640831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x v="657"/>
    <b v="0"/>
    <n v="99"/>
    <b v="1"/>
    <s v="technology/wearables"/>
    <n v="125.69999999999999"/>
    <n v="11460.22835695689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x v="658"/>
    <b v="0"/>
    <n v="276"/>
    <b v="1"/>
    <s v="technology/wearables"/>
    <n v="104.46206037108834"/>
    <n v="11458.088666087961"/>
    <x v="2"/>
    <s v="wearables"/>
    <x v="658"/>
    <d v="2015-06-24T03:51:29"/>
  </r>
  <r>
    <n v="659"/>
    <s v="Lulu Watch Designs - Apple Watch"/>
    <s v="Sync up your lifestyle"/>
    <n v="3000"/>
    <x v="481"/>
    <x v="0"/>
    <s v="US"/>
    <s v="USD"/>
    <n v="1440339295"/>
    <x v="659"/>
    <b v="0"/>
    <n v="21"/>
    <b v="1"/>
    <s v="technology/wearables"/>
    <n v="100.56666666666668"/>
    <n v="11452.670746743845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x v="660"/>
    <b v="0"/>
    <n v="18"/>
    <b v="0"/>
    <s v="technology/wearables"/>
    <n v="3.0579999999999998"/>
    <n v="11455.113037058478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x v="661"/>
    <b v="0"/>
    <n v="9"/>
    <b v="0"/>
    <s v="technology/wearables"/>
    <n v="0.95"/>
    <n v="11457.987671589917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x v="662"/>
    <b v="0"/>
    <n v="4"/>
    <b v="0"/>
    <s v="technology/wearables"/>
    <n v="0.4"/>
    <n v="11461.279382966391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x v="663"/>
    <b v="0"/>
    <n v="7"/>
    <b v="0"/>
    <s v="technology/wearables"/>
    <n v="0.35000000000000003"/>
    <n v="11464.555325992462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x v="664"/>
    <b v="0"/>
    <n v="29"/>
    <b v="0"/>
    <s v="technology/wearables"/>
    <n v="7.5333333333333332"/>
    <n v="11467.6754869565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x v="665"/>
    <b v="0"/>
    <n v="12"/>
    <b v="0"/>
    <s v="technology/wearables"/>
    <n v="18.64"/>
    <n v="11470.738309654967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x v="666"/>
    <b v="0"/>
    <n v="4"/>
    <b v="0"/>
    <s v="technology/wearables"/>
    <n v="4.0000000000000001E-3"/>
    <n v="11473.524486658929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x v="667"/>
    <b v="0"/>
    <n v="28"/>
    <b v="0"/>
    <s v="technology/wearables"/>
    <n v="10.02"/>
    <n v="11476.850719466198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x v="668"/>
    <b v="0"/>
    <n v="25"/>
    <b v="0"/>
    <s v="technology/wearables"/>
    <n v="4.5600000000000005"/>
    <n v="11478.727344747529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x v="669"/>
    <b v="0"/>
    <n v="28"/>
    <b v="0"/>
    <s v="technology/wearables"/>
    <n v="21.5075"/>
    <n v="11481.860792452826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x v="670"/>
    <b v="0"/>
    <n v="310"/>
    <b v="0"/>
    <s v="technology/wearables"/>
    <n v="29.276666666666667"/>
    <n v="11472.70482868756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x v="671"/>
    <b v="0"/>
    <n v="15"/>
    <b v="0"/>
    <s v="technology/wearables"/>
    <n v="39.426666666666662"/>
    <n v="11468.38409236131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x v="672"/>
    <b v="0"/>
    <n v="215"/>
    <b v="0"/>
    <s v="technology/wearables"/>
    <n v="21.628"/>
    <n v="11468.279613596744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x v="673"/>
    <b v="0"/>
    <n v="3"/>
    <b v="0"/>
    <s v="technology/wearables"/>
    <n v="0.20500000000000002"/>
    <n v="11468.469755884915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x v="674"/>
    <b v="0"/>
    <n v="2"/>
    <b v="0"/>
    <s v="technology/wearables"/>
    <n v="0.03"/>
    <n v="11471.74402034883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x v="675"/>
    <b v="0"/>
    <n v="26"/>
    <b v="0"/>
    <s v="technology/wearables"/>
    <n v="14.85"/>
    <n v="11475.075437627214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x v="676"/>
    <b v="0"/>
    <n v="24"/>
    <b v="0"/>
    <s v="technology/wearables"/>
    <n v="1.4710000000000001"/>
    <n v="11478.1539936009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x v="677"/>
    <b v="0"/>
    <n v="96"/>
    <b v="0"/>
    <s v="technology/wearables"/>
    <n v="25.584"/>
    <n v="11481.06558917660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x v="678"/>
    <b v="0"/>
    <n v="17"/>
    <b v="0"/>
    <s v="technology/wearables"/>
    <n v="3.8206896551724134"/>
    <n v="11480.68405995343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x v="679"/>
    <b v="0"/>
    <n v="94"/>
    <b v="0"/>
    <s v="technology/wearables"/>
    <n v="15.485964912280703"/>
    <n v="11483.703764192136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x v="680"/>
    <b v="0"/>
    <n v="129"/>
    <b v="0"/>
    <s v="technology/wearables"/>
    <n v="25.912000000000003"/>
    <n v="11484.47741118229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x v="681"/>
    <b v="0"/>
    <n v="1"/>
    <b v="0"/>
    <s v="technology/wearables"/>
    <n v="0.04"/>
    <n v="11482.161791436058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x v="682"/>
    <b v="0"/>
    <n v="4"/>
    <b v="0"/>
    <s v="technology/wearables"/>
    <n v="0.106"/>
    <n v="11485.50711829836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x v="683"/>
    <b v="0"/>
    <n v="3"/>
    <b v="0"/>
    <s v="technology/wearables"/>
    <n v="0.85142857142857142"/>
    <n v="11488.839239288833"/>
    <x v="2"/>
    <s v="wearables"/>
    <x v="683"/>
    <d v="2016-09-21T21:36:04"/>
  </r>
  <r>
    <n v="684"/>
    <s v="Arcus Motion Analyzer | The Versatile Smart Ring"/>
    <s v="Arcus gives your fingers super powers."/>
    <n v="320000"/>
    <x v="502"/>
    <x v="2"/>
    <s v="US"/>
    <s v="USD"/>
    <n v="1406257200"/>
    <x v="684"/>
    <b v="0"/>
    <n v="135"/>
    <b v="0"/>
    <s v="technology/wearables"/>
    <n v="7.4837500000000006"/>
    <n v="11492.101874635564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x v="685"/>
    <b v="0"/>
    <n v="10"/>
    <b v="0"/>
    <s v="technology/wearables"/>
    <n v="27.650000000000002"/>
    <n v="11488.469358413528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x v="686"/>
    <b v="0"/>
    <n v="0"/>
    <b v="0"/>
    <s v="technology/wearables"/>
    <n v="0"/>
    <n v="11491.659401983659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x v="687"/>
    <b v="0"/>
    <n v="6"/>
    <b v="0"/>
    <s v="technology/wearables"/>
    <n v="3.55"/>
    <n v="11495.012672891738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x v="688"/>
    <b v="0"/>
    <n v="36"/>
    <b v="0"/>
    <s v="technology/wearables"/>
    <n v="72.989999999999995"/>
    <n v="11497.331707530644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x v="689"/>
    <b v="0"/>
    <n v="336"/>
    <b v="0"/>
    <s v="technology/wearables"/>
    <n v="57.648750000000007"/>
    <n v="11496.426402919704"/>
    <x v="2"/>
    <s v="wearables"/>
    <x v="689"/>
    <d v="2016-11-01T16:01:37"/>
  </r>
  <r>
    <n v="690"/>
    <s v="BLOXSHIELD"/>
    <s v="A radiation shield for your fitness tracker, smartwatch or other wearable smart device"/>
    <n v="20000"/>
    <x v="507"/>
    <x v="2"/>
    <s v="US"/>
    <s v="USD"/>
    <n v="1473400800"/>
    <x v="690"/>
    <b v="0"/>
    <n v="34"/>
    <b v="0"/>
    <s v="technology/wearables"/>
    <n v="12.34"/>
    <n v="11466.110668808407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x v="691"/>
    <b v="0"/>
    <n v="10"/>
    <b v="0"/>
    <s v="technology/wearables"/>
    <n v="0.52"/>
    <n v="11468.739389424478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x v="692"/>
    <b v="0"/>
    <n v="201"/>
    <b v="0"/>
    <s v="technology/wearables"/>
    <n v="6.5299999999999994"/>
    <n v="11472.014883109288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x v="693"/>
    <b v="0"/>
    <n v="296"/>
    <b v="0"/>
    <s v="technology/wearables"/>
    <n v="35.338000000000001"/>
    <n v="11474.98653317742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x v="694"/>
    <b v="0"/>
    <n v="7"/>
    <b v="0"/>
    <s v="technology/wearables"/>
    <n v="0.39333333333333331"/>
    <n v="11468.009043859645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x v="695"/>
    <b v="0"/>
    <n v="7"/>
    <b v="0"/>
    <s v="technology/wearables"/>
    <n v="1.06"/>
    <n v="11471.190678560979"/>
    <x v="2"/>
    <s v="wearables"/>
    <x v="695"/>
    <d v="2014-10-01T12:30:20"/>
  </r>
  <r>
    <n v="696"/>
    <s v="trustee"/>
    <s v="Show your fidelity by wearing the Trustee rings! Show where you are (at)!"/>
    <n v="175000"/>
    <x v="116"/>
    <x v="2"/>
    <s v="NL"/>
    <s v="EUR"/>
    <n v="1406326502"/>
    <x v="696"/>
    <b v="0"/>
    <n v="1"/>
    <b v="0"/>
    <s v="technology/wearables"/>
    <n v="5.7142857142857147E-4"/>
    <n v="11474.360716793442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x v="697"/>
    <b v="0"/>
    <n v="114"/>
    <b v="0"/>
    <s v="technology/wearables"/>
    <n v="46.379999999999995"/>
    <n v="11477.718446005263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x v="698"/>
    <b v="0"/>
    <n v="29"/>
    <b v="0"/>
    <s v="technology/wearables"/>
    <n v="15.39"/>
    <n v="11480.399569672127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x v="699"/>
    <b v="0"/>
    <n v="890"/>
    <b v="0"/>
    <s v="technology/wearables"/>
    <n v="82.422107692307705"/>
    <n v="11479.254737920932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x v="700"/>
    <b v="0"/>
    <n v="31"/>
    <b v="0"/>
    <s v="technology/wearables"/>
    <n v="2.6866666666666665"/>
    <n v="11451.232041593437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x v="701"/>
    <b v="0"/>
    <n v="21"/>
    <b v="0"/>
    <s v="technology/wearables"/>
    <n v="26.6"/>
    <n v="11454.469144447699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x v="702"/>
    <b v="0"/>
    <n v="37"/>
    <b v="0"/>
    <s v="technology/wearables"/>
    <n v="30.813400000000001"/>
    <n v="11456.033174091441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x v="703"/>
    <b v="0"/>
    <n v="7"/>
    <b v="0"/>
    <s v="technology/wearables"/>
    <n v="5.58"/>
    <n v="11458.036698915272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x v="704"/>
    <b v="0"/>
    <n v="4"/>
    <b v="0"/>
    <s v="technology/wearables"/>
    <n v="0.87454545454545463"/>
    <n v="11461.151372434015"/>
    <x v="2"/>
    <s v="wearables"/>
    <x v="704"/>
    <d v="2016-12-22T04:37:48"/>
  </r>
  <r>
    <n v="705"/>
    <s v="SomnoScope"/>
    <s v="The closest thing ever to the Holy Grail of wearables technology"/>
    <n v="100000"/>
    <x v="518"/>
    <x v="2"/>
    <s v="NL"/>
    <s v="EUR"/>
    <n v="1484999278"/>
    <x v="705"/>
    <b v="0"/>
    <n v="5"/>
    <b v="0"/>
    <s v="technology/wearables"/>
    <n v="0.97699999999999987"/>
    <n v="11464.37230272807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x v="706"/>
    <b v="0"/>
    <n v="0"/>
    <b v="0"/>
    <s v="technology/wearables"/>
    <n v="0"/>
    <n v="11467.449583333331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x v="707"/>
    <b v="0"/>
    <n v="456"/>
    <b v="0"/>
    <s v="technology/wearables"/>
    <n v="78.927352941176466"/>
    <n v="11470.81543293219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x v="708"/>
    <b v="0"/>
    <n v="369"/>
    <b v="0"/>
    <s v="technology/wearables"/>
    <n v="22.092500000000001"/>
    <n v="11458.425596007046"/>
    <x v="2"/>
    <s v="wearables"/>
    <x v="708"/>
    <d v="2014-07-15T13:56:40"/>
  </r>
  <r>
    <n v="709"/>
    <s v="lumiglove"/>
    <s v="A &quot;handheld&quot; light, which eases the way you illuminate objects and/or paths."/>
    <n v="15000"/>
    <x v="377"/>
    <x v="2"/>
    <s v="US"/>
    <s v="USD"/>
    <n v="1417741159"/>
    <x v="709"/>
    <b v="0"/>
    <n v="2"/>
    <b v="0"/>
    <s v="technology/wearables"/>
    <n v="0.40666666666666662"/>
    <n v="11459.195471365638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x v="710"/>
    <b v="0"/>
    <n v="0"/>
    <b v="0"/>
    <s v="technology/wearables"/>
    <n v="0"/>
    <n v="11462.543942420682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x v="711"/>
    <b v="0"/>
    <n v="338"/>
    <b v="0"/>
    <s v="technology/wearables"/>
    <n v="33.790999999999997"/>
    <n v="11465.912306788128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x v="712"/>
    <b v="0"/>
    <n v="4"/>
    <b v="0"/>
    <s v="technology/wearables"/>
    <n v="0.21649484536082475"/>
    <n v="11459.349964726629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x v="713"/>
    <b v="0"/>
    <n v="1"/>
    <b v="0"/>
    <s v="technology/wearables"/>
    <n v="0.79600000000000004"/>
    <n v="11462.688497500732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x v="714"/>
    <b v="0"/>
    <n v="28"/>
    <b v="0"/>
    <s v="technology/wearables"/>
    <n v="14.993333333333334"/>
    <n v="11466.00134705882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x v="715"/>
    <b v="0"/>
    <n v="12"/>
    <b v="0"/>
    <s v="technology/wearables"/>
    <n v="5.0509090909090908"/>
    <n v="11468.713027360986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x v="716"/>
    <b v="0"/>
    <n v="16"/>
    <b v="0"/>
    <s v="technology/wearables"/>
    <n v="10.214285714285715"/>
    <n v="11471.679393761033"/>
    <x v="2"/>
    <s v="wearables"/>
    <x v="716"/>
    <d v="2014-10-28T15:48:27"/>
  </r>
  <r>
    <n v="717"/>
    <s v="cool air belt"/>
    <s v="Cool air flowing under clothing keeps you cool."/>
    <n v="100000"/>
    <x v="527"/>
    <x v="2"/>
    <s v="US"/>
    <s v="USD"/>
    <n v="1409949002"/>
    <x v="717"/>
    <b v="0"/>
    <n v="4"/>
    <b v="0"/>
    <s v="technology/wearables"/>
    <n v="0.30499999999999999"/>
    <n v="11474.845916985572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x v="718"/>
    <b v="0"/>
    <n v="4"/>
    <b v="0"/>
    <s v="technology/wearables"/>
    <n v="0.75"/>
    <n v="11478.135035335687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x v="719"/>
    <b v="0"/>
    <n v="10"/>
    <b v="0"/>
    <s v="technology/wearables"/>
    <n v="1.2933333333333332"/>
    <n v="11481.489419734902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x v="720"/>
    <b v="0"/>
    <n v="41"/>
    <b v="1"/>
    <s v="publishing/nonfiction"/>
    <n v="143.94736842105263"/>
    <n v="11484.815138479667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x v="721"/>
    <b v="0"/>
    <n v="119"/>
    <b v="1"/>
    <s v="publishing/nonfiction"/>
    <n v="122.10975609756099"/>
    <n v="11487.393922782196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x v="722"/>
    <b v="0"/>
    <n v="153"/>
    <b v="1"/>
    <s v="publishing/nonfiction"/>
    <n v="132.024"/>
    <n v="11487.828590801884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x v="723"/>
    <b v="0"/>
    <n v="100"/>
    <b v="1"/>
    <s v="publishing/nonfiction"/>
    <n v="109.38000000000001"/>
    <n v="11481.482919492772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x v="724"/>
    <b v="0"/>
    <n v="143"/>
    <b v="1"/>
    <s v="publishing/nonfiction"/>
    <n v="105.47157142857144"/>
    <n v="11483.25651327433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x v="725"/>
    <b v="0"/>
    <n v="140"/>
    <b v="1"/>
    <s v="publishing/nonfiction"/>
    <n v="100.35000000000001"/>
    <n v="11484.46638241369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x v="726"/>
    <b v="0"/>
    <n v="35"/>
    <b v="1"/>
    <s v="publishing/nonfiction"/>
    <n v="101.4"/>
    <n v="11481.932281582052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x v="727"/>
    <b v="0"/>
    <n v="149"/>
    <b v="1"/>
    <s v="publishing/nonfiction"/>
    <n v="155.51428571428571"/>
    <n v="11484.573832299968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x v="728"/>
    <b v="0"/>
    <n v="130"/>
    <b v="1"/>
    <s v="publishing/nonfiction"/>
    <n v="105.566"/>
    <n v="11486.35811281747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x v="729"/>
    <b v="0"/>
    <n v="120"/>
    <b v="1"/>
    <s v="publishing/nonfiction"/>
    <n v="130.65"/>
    <n v="11487.412443131459"/>
    <x v="3"/>
    <s v="nonfiction"/>
    <x v="729"/>
    <d v="2012-07-21T04:27:41"/>
  </r>
  <r>
    <n v="730"/>
    <s v="Encyclopedia of Surfing"/>
    <s v="A Massive but Cheerful Online Digital Archive of Surfing"/>
    <n v="20000"/>
    <x v="539"/>
    <x v="0"/>
    <s v="US"/>
    <s v="USD"/>
    <n v="1323280391"/>
    <x v="730"/>
    <b v="0"/>
    <n v="265"/>
    <b v="1"/>
    <s v="publishing/nonfiction"/>
    <n v="132.19"/>
    <n v="11489.262742316781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x v="731"/>
    <b v="0"/>
    <n v="71"/>
    <b v="1"/>
    <s v="publishing/nonfiction"/>
    <n v="126"/>
    <n v="11484.84396098137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x v="732"/>
    <b v="0"/>
    <n v="13"/>
    <b v="1"/>
    <s v="publishing/nonfiction"/>
    <n v="160"/>
    <n v="11486.377031342397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x v="733"/>
    <b v="0"/>
    <n v="169"/>
    <b v="1"/>
    <s v="publishing/nonfiction"/>
    <n v="120.48"/>
    <n v="11489.755433303753"/>
    <x v="3"/>
    <s v="nonfiction"/>
    <x v="733"/>
    <d v="2013-11-20T10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x v="734"/>
    <b v="0"/>
    <n v="57"/>
    <b v="1"/>
    <s v="publishing/nonfiction"/>
    <n v="125.52941176470588"/>
    <n v="11492.263644970411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x v="735"/>
    <b v="0"/>
    <n v="229"/>
    <b v="1"/>
    <s v="publishing/nonfiction"/>
    <n v="114.40638297872341"/>
    <n v="11492.50699023379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x v="736"/>
    <b v="0"/>
    <n v="108"/>
    <b v="1"/>
    <s v="publishing/nonfiction"/>
    <n v="315.13888888888891"/>
    <n v="11479.991154529303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x v="737"/>
    <b v="0"/>
    <n v="108"/>
    <b v="1"/>
    <s v="publishing/nonfiction"/>
    <n v="122.39999999999999"/>
    <n v="11480.031128220311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x v="738"/>
    <b v="0"/>
    <n v="41"/>
    <b v="1"/>
    <s v="publishing/nonfiction"/>
    <n v="106.73333333333332"/>
    <n v="11481.618815165873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x v="739"/>
    <b v="0"/>
    <n v="139"/>
    <b v="1"/>
    <s v="publishing/nonfiction"/>
    <n v="158.33333333333331"/>
    <n v="11484.546405925923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x v="740"/>
    <b v="0"/>
    <n v="19"/>
    <b v="1"/>
    <s v="publishing/nonfiction"/>
    <n v="107.4"/>
    <n v="11485.13459395376"/>
    <x v="3"/>
    <s v="nonfiction"/>
    <x v="740"/>
    <d v="2015-06-07T03:31:22"/>
  </r>
  <r>
    <n v="741"/>
    <s v="reVILNA: the vilna ghetto project"/>
    <s v="A revolutionary digital mapping project of the Vilna Ghetto"/>
    <n v="13000"/>
    <x v="550"/>
    <x v="0"/>
    <s v="US"/>
    <s v="USD"/>
    <n v="1370964806"/>
    <x v="741"/>
    <b v="0"/>
    <n v="94"/>
    <b v="1"/>
    <s v="publishing/nonfiction"/>
    <n v="102.25999999999999"/>
    <n v="11487.584381855911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x v="742"/>
    <b v="0"/>
    <n v="23"/>
    <b v="1"/>
    <s v="publishing/nonfiction"/>
    <n v="110.71428571428572"/>
    <n v="11487.048730723604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x v="743"/>
    <b v="0"/>
    <n v="15"/>
    <b v="1"/>
    <s v="publishing/nonfiction"/>
    <n v="148"/>
    <n v="11489.996535152772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x v="744"/>
    <b v="0"/>
    <n v="62"/>
    <b v="1"/>
    <s v="publishing/nonfiction"/>
    <n v="102.32000000000001"/>
    <n v="11493.164486646881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x v="745"/>
    <b v="0"/>
    <n v="74"/>
    <b v="1"/>
    <s v="publishing/nonfiction"/>
    <n v="179.09909909909908"/>
    <n v="11495.057382012465"/>
    <x v="3"/>
    <s v="nonfiction"/>
    <x v="745"/>
    <d v="2013-04-03T13:44:05"/>
  </r>
  <r>
    <n v="746"/>
    <s v="Attention: People With Body Parts"/>
    <s v="This is a book of letters. Letters to our body parts."/>
    <n v="2987"/>
    <x v="555"/>
    <x v="0"/>
    <s v="US"/>
    <s v="USD"/>
    <n v="1348372740"/>
    <x v="746"/>
    <b v="0"/>
    <n v="97"/>
    <b v="1"/>
    <s v="publishing/nonfiction"/>
    <n v="111.08135252761969"/>
    <n v="11497.289881235152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x v="747"/>
    <b v="0"/>
    <n v="55"/>
    <b v="1"/>
    <s v="publishing/nonfiction"/>
    <n v="100.04285714285714"/>
    <n v="11499.7191327591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x v="748"/>
    <b v="0"/>
    <n v="44"/>
    <b v="1"/>
    <s v="publishing/nonfiction"/>
    <n v="100.25"/>
    <n v="11501.055056446819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x v="749"/>
    <b v="0"/>
    <n v="110"/>
    <b v="1"/>
    <s v="publishing/nonfiction"/>
    <n v="105.56"/>
    <n v="11503.877063893015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x v="750"/>
    <b v="0"/>
    <n v="59"/>
    <b v="1"/>
    <s v="publishing/nonfiction"/>
    <n v="102.58775877587757"/>
    <n v="11504.158834720569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x v="751"/>
    <b v="0"/>
    <n v="62"/>
    <b v="1"/>
    <s v="publishing/nonfiction"/>
    <n v="118.5"/>
    <n v="11506.224002378827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x v="752"/>
    <b v="0"/>
    <n v="105"/>
    <b v="1"/>
    <s v="publishing/nonfiction"/>
    <n v="111.7"/>
    <n v="11508.589030339082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x v="753"/>
    <b v="0"/>
    <n v="26"/>
    <b v="1"/>
    <s v="publishing/nonfiction"/>
    <n v="128"/>
    <n v="11510.351478726567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x v="754"/>
    <b v="0"/>
    <n v="49"/>
    <b v="1"/>
    <s v="publishing/nonfiction"/>
    <n v="103.75000000000001"/>
    <n v="11509.967654761902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x v="755"/>
    <b v="0"/>
    <n v="68"/>
    <b v="1"/>
    <s v="publishing/nonfiction"/>
    <n v="101.9076"/>
    <n v="11512.776516820481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x v="756"/>
    <b v="0"/>
    <n v="22"/>
    <b v="1"/>
    <s v="publishing/nonfiction"/>
    <n v="117.71428571428571"/>
    <n v="11515.446286480046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x v="757"/>
    <b v="0"/>
    <n v="18"/>
    <b v="1"/>
    <s v="publishing/nonfiction"/>
    <n v="238"/>
    <n v="11518.6311081322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x v="758"/>
    <b v="0"/>
    <n v="19"/>
    <b v="1"/>
    <s v="publishing/nonfiction"/>
    <n v="102"/>
    <n v="11521.886063766387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x v="759"/>
    <b v="0"/>
    <n v="99"/>
    <b v="1"/>
    <s v="publishing/nonfiction"/>
    <n v="101.92000000000002"/>
    <n v="11524.560247391952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x v="760"/>
    <b v="0"/>
    <n v="0"/>
    <b v="0"/>
    <s v="publishing/fiction"/>
    <n v="0"/>
    <n v="11526.476932021465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x v="761"/>
    <b v="0"/>
    <n v="6"/>
    <b v="0"/>
    <s v="publishing/fiction"/>
    <n v="4.7"/>
    <n v="11529.914592901878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x v="762"/>
    <b v="0"/>
    <n v="0"/>
    <b v="0"/>
    <s v="publishing/fiction"/>
    <n v="0"/>
    <n v="11533.284197494031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x v="763"/>
    <b v="0"/>
    <n v="1"/>
    <b v="0"/>
    <s v="publishing/fiction"/>
    <n v="0.11655011655011654"/>
    <n v="11536.725941509996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x v="764"/>
    <b v="0"/>
    <n v="0"/>
    <b v="0"/>
    <s v="publishing/fiction"/>
    <n v="0"/>
    <n v="11540.168247761192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x v="765"/>
    <b v="0"/>
    <n v="44"/>
    <b v="0"/>
    <s v="publishing/fiction"/>
    <n v="36.014285714285712"/>
    <n v="11543.61410271722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x v="766"/>
    <b v="0"/>
    <n v="0"/>
    <b v="0"/>
    <s v="publishing/fiction"/>
    <n v="0"/>
    <n v="11546.309029271206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x v="767"/>
    <b v="0"/>
    <n v="3"/>
    <b v="0"/>
    <s v="publishing/fiction"/>
    <n v="3.54"/>
    <n v="11549.758778010157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x v="768"/>
    <b v="0"/>
    <n v="0"/>
    <b v="0"/>
    <s v="publishing/fiction"/>
    <n v="0"/>
    <n v="11553.157689778838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x v="769"/>
    <b v="0"/>
    <n v="52"/>
    <b v="0"/>
    <s v="publishing/fiction"/>
    <n v="41.4"/>
    <n v="11556.611548579969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x v="770"/>
    <b v="0"/>
    <n v="0"/>
    <b v="0"/>
    <s v="publishing/fiction"/>
    <n v="0"/>
    <n v="11559.572257775118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x v="771"/>
    <b v="0"/>
    <n v="1"/>
    <b v="0"/>
    <s v="publishing/fiction"/>
    <n v="2.6315789473684209E-2"/>
    <n v="11563.030101705053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x v="772"/>
    <b v="0"/>
    <n v="1"/>
    <b v="0"/>
    <s v="publishing/fiction"/>
    <n v="3.3333333333333335"/>
    <n v="11566.487022740872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x v="773"/>
    <b v="0"/>
    <n v="2"/>
    <b v="0"/>
    <s v="publishing/fiction"/>
    <n v="0.85129023676509719"/>
    <n v="11569.934040706374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x v="774"/>
    <b v="0"/>
    <n v="9"/>
    <b v="0"/>
    <s v="publishing/fiction"/>
    <n v="70.199999999999989"/>
    <n v="11573.388511976047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x v="775"/>
    <b v="0"/>
    <n v="5"/>
    <b v="0"/>
    <s v="publishing/fiction"/>
    <n v="1.7000000000000002"/>
    <n v="11576.749514824796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x v="776"/>
    <b v="0"/>
    <n v="57"/>
    <b v="0"/>
    <s v="publishing/fiction"/>
    <n v="51.4"/>
    <n v="11580.166755542239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x v="777"/>
    <b v="0"/>
    <n v="3"/>
    <b v="0"/>
    <s v="publishing/fiction"/>
    <n v="0.70000000000000007"/>
    <n v="11582.558774348216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x v="778"/>
    <b v="0"/>
    <n v="1"/>
    <b v="0"/>
    <s v="publishing/fiction"/>
    <n v="0.4"/>
    <n v="11586.024469424459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x v="779"/>
    <b v="0"/>
    <n v="6"/>
    <b v="0"/>
    <s v="publishing/fiction"/>
    <n v="2.666666666666667"/>
    <n v="11589.497940029984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x v="780"/>
    <b v="0"/>
    <n v="27"/>
    <b v="1"/>
    <s v="music/rock"/>
    <n v="104"/>
    <n v="11592.85411817636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x v="781"/>
    <b v="0"/>
    <n v="25"/>
    <b v="1"/>
    <s v="music/rock"/>
    <n v="133.15375"/>
    <n v="11596.0202910291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x v="782"/>
    <b v="0"/>
    <n v="14"/>
    <b v="1"/>
    <s v="music/rock"/>
    <n v="100"/>
    <n v="11599.180792316924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x v="783"/>
    <b v="0"/>
    <n v="35"/>
    <b v="1"/>
    <s v="music/rock"/>
    <n v="148.13333333333333"/>
    <n v="11602.452836985887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x v="784"/>
    <b v="0"/>
    <n v="10"/>
    <b v="1"/>
    <s v="music/rock"/>
    <n v="102.49999999999999"/>
    <n v="11605.269789789787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x v="785"/>
    <b v="0"/>
    <n v="29"/>
    <b v="1"/>
    <s v="music/rock"/>
    <n v="180.62799999999999"/>
    <n v="11608.448002403122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x v="786"/>
    <b v="0"/>
    <n v="44"/>
    <b v="1"/>
    <s v="music/rock"/>
    <n v="142.79999999999998"/>
    <n v="11611.664741586535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x v="787"/>
    <b v="0"/>
    <n v="17"/>
    <b v="1"/>
    <s v="music/rock"/>
    <n v="114.16666666666666"/>
    <n v="11613.008794709946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x v="788"/>
    <b v="0"/>
    <n v="34"/>
    <b v="1"/>
    <s v="music/rock"/>
    <n v="203.505"/>
    <n v="11616.08847263980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x v="789"/>
    <b v="0"/>
    <n v="14"/>
    <b v="1"/>
    <s v="music/rock"/>
    <n v="109.41176470588236"/>
    <n v="11618.969987969922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x v="790"/>
    <b v="0"/>
    <n v="156"/>
    <b v="1"/>
    <s v="music/rock"/>
    <n v="144.37459999999999"/>
    <n v="11621.9058995186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x v="791"/>
    <b v="0"/>
    <n v="128"/>
    <b v="1"/>
    <s v="music/rock"/>
    <n v="103.86666666666666"/>
    <n v="11621.05860668071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x v="792"/>
    <b v="0"/>
    <n v="60"/>
    <b v="1"/>
    <s v="music/rock"/>
    <n v="100.44440000000002"/>
    <n v="11622.211845273931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x v="793"/>
    <b v="0"/>
    <n v="32"/>
    <b v="1"/>
    <s v="music/rock"/>
    <n v="102.77927272727271"/>
    <n v="11624.95532670882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x v="794"/>
    <b v="0"/>
    <n v="53"/>
    <b v="1"/>
    <s v="music/rock"/>
    <n v="105.31250000000001"/>
    <n v="11627.605484939757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x v="795"/>
    <b v="0"/>
    <n v="184"/>
    <b v="1"/>
    <s v="music/rock"/>
    <n v="111.78571428571429"/>
    <n v="11628.570415787886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x v="796"/>
    <b v="0"/>
    <n v="90"/>
    <b v="1"/>
    <s v="music/rock"/>
    <n v="101.35000000000001"/>
    <n v="11627.358411693789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x v="797"/>
    <b v="0"/>
    <n v="71"/>
    <b v="1"/>
    <s v="music/rock"/>
    <n v="107.53333333333333"/>
    <n v="11627.80832378655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x v="798"/>
    <b v="0"/>
    <n v="87"/>
    <b v="1"/>
    <s v="music/rock"/>
    <n v="114.88571428571429"/>
    <n v="11630.342041616406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x v="799"/>
    <b v="0"/>
    <n v="28"/>
    <b v="1"/>
    <s v="music/rock"/>
    <n v="100.02"/>
    <n v="11632.63746907994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x v="800"/>
    <b v="0"/>
    <n v="56"/>
    <b v="1"/>
    <s v="music/rock"/>
    <n v="152.13333333333335"/>
    <n v="11634.638566686783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x v="801"/>
    <b v="0"/>
    <n v="51"/>
    <b v="1"/>
    <s v="music/rock"/>
    <n v="111.52149999999999"/>
    <n v="11637.461578629642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x v="802"/>
    <b v="0"/>
    <n v="75"/>
    <b v="1"/>
    <s v="music/rock"/>
    <n v="101.33333333333334"/>
    <n v="11640.301865942029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x v="803"/>
    <b v="0"/>
    <n v="38"/>
    <b v="1"/>
    <s v="music/rock"/>
    <n v="123.2608695652174"/>
    <n v="11641.981208094232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x v="804"/>
    <b v="0"/>
    <n v="18"/>
    <b v="1"/>
    <s v="music/rock"/>
    <n v="100"/>
    <n v="11644.641927492448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x v="805"/>
    <b v="0"/>
    <n v="54"/>
    <b v="1"/>
    <s v="music/rock"/>
    <n v="105"/>
    <n v="11646.498875793292"/>
    <x v="4"/>
    <s v="rock"/>
    <x v="805"/>
    <d v="2011-05-27T19:45:12"/>
  </r>
  <r>
    <n v="806"/>
    <s v="Golden Animals NEW Album!"/>
    <s v="Help Golden Animals finish their NEW Album!"/>
    <n v="8000"/>
    <x v="603"/>
    <x v="0"/>
    <s v="US"/>
    <s v="USD"/>
    <n v="1315413339"/>
    <x v="806"/>
    <b v="0"/>
    <n v="71"/>
    <b v="1"/>
    <s v="music/rock"/>
    <n v="104.4375"/>
    <n v="11649.067345828296"/>
    <x v="4"/>
    <s v="rock"/>
    <x v="806"/>
    <d v="2011-08-08T16:35:39"/>
  </r>
  <r>
    <n v="807"/>
    <s v="Sic Vita - New EP Release - 2017"/>
    <s v="Join the Sic Vita family and lend a hand as we create a new album!"/>
    <n v="4000"/>
    <x v="604"/>
    <x v="0"/>
    <s v="US"/>
    <s v="USD"/>
    <n v="1488333600"/>
    <x v="807"/>
    <b v="0"/>
    <n v="57"/>
    <b v="1"/>
    <s v="music/rock"/>
    <n v="105.125"/>
    <n v="11650.06343513758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x v="808"/>
    <b v="0"/>
    <n v="43"/>
    <b v="1"/>
    <s v="music/rock"/>
    <n v="100"/>
    <n v="11652.31542044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x v="809"/>
    <b v="0"/>
    <n v="52"/>
    <b v="1"/>
    <s v="music/rock"/>
    <n v="103.77499999999999"/>
    <n v="11654.479509833585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x v="810"/>
    <b v="0"/>
    <n v="27"/>
    <b v="1"/>
    <s v="music/rock"/>
    <n v="105"/>
    <n v="11656.75053874092"/>
    <x v="4"/>
    <s v="rock"/>
    <x v="810"/>
    <d v="2012-08-02T01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x v="811"/>
    <b v="0"/>
    <n v="12"/>
    <b v="1"/>
    <s v="music/rock"/>
    <n v="104"/>
    <n v="11659.802839842569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x v="812"/>
    <b v="0"/>
    <n v="33"/>
    <b v="1"/>
    <s v="music/rock"/>
    <n v="151.83333333333334"/>
    <n v="11663.019012719564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x v="813"/>
    <b v="0"/>
    <n v="96"/>
    <b v="1"/>
    <s v="music/rock"/>
    <n v="159.99600000000001"/>
    <n v="11666.276213268708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x v="814"/>
    <b v="0"/>
    <n v="28"/>
    <b v="1"/>
    <s v="music/rock"/>
    <n v="127.3"/>
    <n v="11669.084193939396"/>
    <x v="4"/>
    <s v="rock"/>
    <x v="814"/>
    <d v="2011-05-16T17:50:01"/>
  </r>
  <r>
    <n v="815"/>
    <s v="Some Late Help for The Early Reset"/>
    <s v="Be a part of helping The Early Reset finish their new 7 song EP."/>
    <n v="4000"/>
    <x v="611"/>
    <x v="0"/>
    <s v="US"/>
    <s v="USD"/>
    <n v="1414879303"/>
    <x v="815"/>
    <b v="0"/>
    <n v="43"/>
    <b v="1"/>
    <s v="music/rock"/>
    <n v="107"/>
    <n v="11672.2354774174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x v="816"/>
    <b v="0"/>
    <n v="205"/>
    <b v="1"/>
    <s v="music/rock"/>
    <n v="115.12214285714286"/>
    <n v="11674.476907216496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x v="817"/>
    <b v="0"/>
    <n v="23"/>
    <b v="1"/>
    <s v="music/rock"/>
    <n v="137.11066666666665"/>
    <n v="11675.57363967243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x v="818"/>
    <b v="0"/>
    <n v="19"/>
    <b v="1"/>
    <s v="music/rock"/>
    <n v="155.71428571428572"/>
    <n v="11678.491999393205"/>
    <x v="4"/>
    <s v="rock"/>
    <x v="818"/>
    <d v="2012-07-30T21:11:21"/>
  </r>
  <r>
    <n v="819"/>
    <s v="Winter Tour"/>
    <s v="We are touring the Southeast in support of our new EP"/>
    <n v="400"/>
    <x v="140"/>
    <x v="0"/>
    <s v="US"/>
    <s v="USD"/>
    <n v="1387601040"/>
    <x v="819"/>
    <b v="0"/>
    <n v="14"/>
    <b v="1"/>
    <s v="music/rock"/>
    <n v="108.74999999999999"/>
    <n v="11681.870904400608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x v="820"/>
    <b v="0"/>
    <n v="38"/>
    <b v="1"/>
    <s v="music/rock"/>
    <n v="134.05000000000001"/>
    <n v="11685.285255009108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x v="821"/>
    <b v="0"/>
    <n v="78"/>
    <b v="1"/>
    <s v="music/rock"/>
    <n v="100"/>
    <n v="11688.0196264804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x v="822"/>
    <b v="0"/>
    <n v="69"/>
    <b v="1"/>
    <s v="music/rock"/>
    <n v="119.16666666666667"/>
    <n v="11686.2596081409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x v="823"/>
    <b v="0"/>
    <n v="33"/>
    <b v="1"/>
    <s v="music/rock"/>
    <n v="179.5"/>
    <n v="11688.724287450621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x v="824"/>
    <b v="0"/>
    <n v="54"/>
    <b v="1"/>
    <s v="music/rock"/>
    <n v="134.38124999999999"/>
    <n v="11691.840617021275"/>
    <x v="4"/>
    <s v="rock"/>
    <x v="824"/>
    <d v="2010-03-13T05:48:38"/>
  </r>
  <r>
    <n v="825"/>
    <s v="KILL FREEMAN"/>
    <s v="Kickstarting Kill Freeman independently. Help fund the New Record, Video and Live Shows."/>
    <n v="12500"/>
    <x v="620"/>
    <x v="0"/>
    <s v="US"/>
    <s v="USD"/>
    <n v="1351495284"/>
    <x v="825"/>
    <b v="0"/>
    <n v="99"/>
    <b v="1"/>
    <s v="music/rock"/>
    <n v="100.43200000000002"/>
    <n v="11694.741723928246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x v="826"/>
    <b v="0"/>
    <n v="49"/>
    <b v="1"/>
    <s v="music/rock"/>
    <n v="101.45454545454547"/>
    <n v="11694.480392335767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x v="827"/>
    <b v="0"/>
    <n v="11"/>
    <b v="1"/>
    <s v="music/rock"/>
    <n v="103.33333333333334"/>
    <n v="11696.340593246121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x v="828"/>
    <b v="0"/>
    <n v="38"/>
    <b v="1"/>
    <s v="music/rock"/>
    <n v="107"/>
    <n v="11699.805699939136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x v="829"/>
    <b v="0"/>
    <n v="16"/>
    <b v="1"/>
    <s v="music/rock"/>
    <n v="104"/>
    <n v="11702.943844748859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x v="830"/>
    <b v="0"/>
    <n v="32"/>
    <b v="1"/>
    <s v="music/rock"/>
    <n v="107.83333333333334"/>
    <n v="11706.349126065774"/>
    <x v="4"/>
    <s v="rock"/>
    <x v="830"/>
    <d v="2013-02-20T12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x v="831"/>
    <b v="0"/>
    <n v="20"/>
    <b v="1"/>
    <s v="music/rock"/>
    <n v="233.33333333333334"/>
    <n v="11709.323646055438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x v="832"/>
    <b v="0"/>
    <n v="154"/>
    <b v="1"/>
    <s v="music/rock"/>
    <n v="100.60706666666665"/>
    <n v="11711.824963436929"/>
    <x v="4"/>
    <s v="rock"/>
    <x v="832"/>
    <d v="2011-11-22T16:12:15"/>
  </r>
  <r>
    <n v="833"/>
    <s v="Ragman Rolls"/>
    <s v="This is an American rock album."/>
    <n v="6000"/>
    <x v="627"/>
    <x v="0"/>
    <s v="US"/>
    <s v="USD"/>
    <n v="1397941475"/>
    <x v="833"/>
    <b v="0"/>
    <n v="41"/>
    <b v="1"/>
    <s v="music/rock"/>
    <n v="101.66666666666666"/>
    <n v="11710.795022858883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x v="834"/>
    <b v="0"/>
    <n v="75"/>
    <b v="1"/>
    <s v="music/rock"/>
    <n v="131.0181818181818"/>
    <n v="11712.505631097561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x v="835"/>
    <b v="0"/>
    <n v="40"/>
    <b v="1"/>
    <s v="music/rock"/>
    <n v="117.25000000000001"/>
    <n v="11713.879984751447"/>
    <x v="4"/>
    <s v="rock"/>
    <x v="835"/>
    <d v="2012-04-06T10:59:18"/>
  </r>
  <r>
    <n v="836"/>
    <s v="DESMADRE Full Album + Press Kit"/>
    <s v="An album you can bring home to mom."/>
    <n v="5000"/>
    <x v="630"/>
    <x v="0"/>
    <s v="US"/>
    <s v="USD"/>
    <n v="1381108918"/>
    <x v="836"/>
    <b v="0"/>
    <n v="46"/>
    <b v="1"/>
    <s v="music/rock"/>
    <n v="100.93039999999999"/>
    <n v="11716.738093349602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x v="837"/>
    <b v="0"/>
    <n v="62"/>
    <b v="1"/>
    <s v="music/rock"/>
    <n v="121.8"/>
    <n v="11718.773558132436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x v="838"/>
    <b v="0"/>
    <n v="61"/>
    <b v="1"/>
    <s v="music/rock"/>
    <n v="145.4"/>
    <n v="11721.421230158729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x v="839"/>
    <b v="0"/>
    <n v="96"/>
    <b v="1"/>
    <s v="music/rock"/>
    <n v="116.61660000000001"/>
    <n v="11724.11235114503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x v="840"/>
    <b v="0"/>
    <n v="190"/>
    <b v="1"/>
    <s v="music/metal"/>
    <n v="120.4166"/>
    <n v="11725.912376298105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x v="841"/>
    <b v="1"/>
    <n v="94"/>
    <b v="1"/>
    <s v="music/metal"/>
    <n v="101.32000000000001"/>
    <n v="11725.81590589672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x v="842"/>
    <b v="1"/>
    <n v="39"/>
    <b v="1"/>
    <s v="music/metal"/>
    <n v="104.32"/>
    <n v="11727.851301955989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x v="843"/>
    <b v="0"/>
    <n v="127"/>
    <b v="1"/>
    <s v="music/metal"/>
    <n v="267.13333333333333"/>
    <n v="11730.639394680524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x v="844"/>
    <b v="1"/>
    <n v="159"/>
    <b v="1"/>
    <s v="music/metal"/>
    <n v="194.13333333333333"/>
    <n v="11731.775981651374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x v="845"/>
    <b v="0"/>
    <n v="177"/>
    <b v="1"/>
    <s v="music/metal"/>
    <n v="120.3802"/>
    <n v="11733.583193637196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x v="846"/>
    <b v="0"/>
    <n v="47"/>
    <b v="1"/>
    <s v="music/metal"/>
    <n v="122.00090909090908"/>
    <n v="11735.331839045286"/>
    <x v="4"/>
    <s v="metal"/>
    <x v="846"/>
    <d v="2014-02-24T09:24:15"/>
  </r>
  <r>
    <n v="847"/>
    <s v="CENTROPYMUSIC"/>
    <s v="MUSIC WITH MEANING!  MUSIC THAT MATTERS!!!"/>
    <n v="10"/>
    <x v="115"/>
    <x v="0"/>
    <s v="US"/>
    <s v="USD"/>
    <n v="1436555376"/>
    <x v="847"/>
    <b v="0"/>
    <n v="1"/>
    <b v="1"/>
    <s v="music/metal"/>
    <n v="100"/>
    <n v="11738.51314355678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x v="848"/>
    <b v="0"/>
    <n v="16"/>
    <b v="1"/>
    <s v="music/metal"/>
    <n v="100"/>
    <n v="11742.104237599509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x v="849"/>
    <b v="0"/>
    <n v="115"/>
    <b v="1"/>
    <s v="music/metal"/>
    <n v="119.9"/>
    <n v="11745.608710566616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x v="850"/>
    <b v="0"/>
    <n v="133"/>
    <b v="1"/>
    <s v="music/metal"/>
    <n v="155.17499999999998"/>
    <n v="11747.737879901961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x v="851"/>
    <b v="0"/>
    <n v="70"/>
    <b v="1"/>
    <s v="music/metal"/>
    <n v="130.44999999999999"/>
    <n v="11749.43593012565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x v="852"/>
    <b v="0"/>
    <n v="62"/>
    <b v="1"/>
    <s v="music/metal"/>
    <n v="104.97142857142859"/>
    <n v="11752.23802575107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x v="853"/>
    <b v="0"/>
    <n v="10"/>
    <b v="1"/>
    <s v="music/metal"/>
    <n v="100"/>
    <n v="11754.715252989879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x v="854"/>
    <b v="0"/>
    <n v="499"/>
    <b v="1"/>
    <s v="music/metal"/>
    <n v="118.2205035971223"/>
    <n v="11758.228969325153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x v="855"/>
    <b v="0"/>
    <n v="47"/>
    <b v="1"/>
    <s v="music/metal"/>
    <n v="103.44827586206897"/>
    <n v="11751.752420988034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x v="856"/>
    <b v="0"/>
    <n v="28"/>
    <b v="1"/>
    <s v="music/metal"/>
    <n v="218.00000000000003"/>
    <n v="11754.899060773481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x v="857"/>
    <b v="0"/>
    <n v="24"/>
    <b v="1"/>
    <s v="music/metal"/>
    <n v="100"/>
    <n v="11758.340847405589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x v="858"/>
    <b v="0"/>
    <n v="76"/>
    <b v="1"/>
    <s v="music/metal"/>
    <n v="144.00583333333333"/>
    <n v="11761.58358108108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x v="859"/>
    <b v="0"/>
    <n v="98"/>
    <b v="1"/>
    <s v="music/metal"/>
    <n v="104.67500000000001"/>
    <n v="11764.666073732717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x v="860"/>
    <b v="0"/>
    <n v="48"/>
    <b v="0"/>
    <s v="music/jazz"/>
    <n v="18.142857142857142"/>
    <n v="11766.994797172709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x v="861"/>
    <b v="0"/>
    <n v="2"/>
    <b v="0"/>
    <s v="music/jazz"/>
    <n v="2.2444444444444445"/>
    <n v="11769.83125422686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x v="862"/>
    <b v="0"/>
    <n v="4"/>
    <b v="0"/>
    <s v="music/jazz"/>
    <n v="0.33999999999999997"/>
    <n v="11773.41945571955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x v="863"/>
    <b v="0"/>
    <n v="5"/>
    <b v="0"/>
    <s v="music/jazz"/>
    <n v="4.5"/>
    <n v="11776.988640418331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x v="864"/>
    <b v="0"/>
    <n v="79"/>
    <b v="0"/>
    <s v="music/jazz"/>
    <n v="41.53846153846154"/>
    <n v="11780.58463692307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x v="865"/>
    <b v="0"/>
    <n v="2"/>
    <b v="0"/>
    <s v="music/jazz"/>
    <n v="2.0454545454545454"/>
    <n v="11783.37952293013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x v="866"/>
    <b v="0"/>
    <n v="11"/>
    <b v="0"/>
    <s v="music/jazz"/>
    <n v="18.285714285714285"/>
    <n v="11786.9935560344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x v="867"/>
    <b v="0"/>
    <n v="11"/>
    <b v="0"/>
    <s v="music/jazz"/>
    <n v="24.02"/>
    <n v="11790.426569140744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x v="868"/>
    <b v="0"/>
    <n v="1"/>
    <b v="0"/>
    <s v="music/jazz"/>
    <n v="0.1111111111111111"/>
    <n v="11793.688869377693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x v="869"/>
    <b v="0"/>
    <n v="3"/>
    <b v="0"/>
    <s v="music/jazz"/>
    <n v="11.818181818181818"/>
    <n v="11797.307879815098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x v="870"/>
    <b v="0"/>
    <n v="5"/>
    <b v="0"/>
    <s v="music/jazz"/>
    <n v="0.31"/>
    <n v="11800.623942663377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x v="871"/>
    <b v="0"/>
    <n v="12"/>
    <b v="0"/>
    <s v="music/jazz"/>
    <n v="5.416666666666667"/>
    <n v="11804.243623188404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x v="872"/>
    <b v="0"/>
    <n v="2"/>
    <b v="0"/>
    <s v="music/jazz"/>
    <n v="0.8125"/>
    <n v="11807.784413942009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x v="873"/>
    <b v="0"/>
    <n v="5"/>
    <b v="0"/>
    <s v="music/jazz"/>
    <n v="1.2857142857142856"/>
    <n v="11811.407611848193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x v="874"/>
    <b v="0"/>
    <n v="21"/>
    <b v="0"/>
    <s v="music/jazz"/>
    <n v="24.333333333333336"/>
    <n v="11815.039219135801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x v="875"/>
    <b v="0"/>
    <n v="0"/>
    <b v="0"/>
    <s v="music/jazz"/>
    <n v="0"/>
    <n v="11818.461583822165"/>
    <x v="4"/>
    <s v="jazz"/>
    <x v="875"/>
    <d v="2015-09-01T17:22:11"/>
  </r>
  <r>
    <n v="876"/>
    <s v="Sound Of Dobells"/>
    <s v="What was the greatest record shop ever?  DOBELLS!"/>
    <n v="3152"/>
    <x v="656"/>
    <x v="2"/>
    <s v="GB"/>
    <s v="GBP"/>
    <n v="1359978927"/>
    <x v="876"/>
    <b v="0"/>
    <n v="45"/>
    <b v="0"/>
    <s v="music/jazz"/>
    <n v="40.799492385786799"/>
    <n v="11822.111510191475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x v="877"/>
    <b v="0"/>
    <n v="29"/>
    <b v="0"/>
    <s v="music/jazz"/>
    <n v="67.55"/>
    <n v="11825.36641025640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x v="878"/>
    <b v="0"/>
    <n v="2"/>
    <b v="0"/>
    <s v="music/jazz"/>
    <n v="1.3"/>
    <n v="11828.603235475894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x v="879"/>
    <b v="0"/>
    <n v="30"/>
    <b v="0"/>
    <s v="music/jazz"/>
    <n v="30.666666666666664"/>
    <n v="11832.239588871713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x v="880"/>
    <b v="0"/>
    <n v="8"/>
    <b v="0"/>
    <s v="music/indie rock"/>
    <n v="2.9894179894179893"/>
    <n v="11835.69915584415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x v="881"/>
    <b v="0"/>
    <n v="1"/>
    <b v="0"/>
    <s v="music/indie rock"/>
    <n v="0.8"/>
    <n v="11839.325106712029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x v="882"/>
    <b v="0"/>
    <n v="14"/>
    <b v="0"/>
    <s v="music/indie rock"/>
    <n v="20.133333333333333"/>
    <n v="11842.978982054454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x v="883"/>
    <b v="0"/>
    <n v="24"/>
    <b v="0"/>
    <s v="music/indie rock"/>
    <n v="40.020000000000003"/>
    <n v="11846.5509346951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x v="884"/>
    <b v="0"/>
    <n v="2"/>
    <b v="0"/>
    <s v="music/indie rock"/>
    <n v="1"/>
    <n v="11849.599092879254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x v="885"/>
    <b v="0"/>
    <n v="21"/>
    <b v="0"/>
    <s v="music/indie rock"/>
    <n v="75"/>
    <n v="11853.26264168473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x v="886"/>
    <b v="0"/>
    <n v="7"/>
    <b v="0"/>
    <s v="music/indie rock"/>
    <n v="41"/>
    <n v="11856.702314126393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x v="887"/>
    <b v="0"/>
    <n v="0"/>
    <b v="0"/>
    <s v="music/indie rock"/>
    <n v="0"/>
    <n v="11860.31300588782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x v="888"/>
    <b v="0"/>
    <n v="4"/>
    <b v="0"/>
    <s v="music/indie rock"/>
    <n v="7.1999999999999993"/>
    <n v="11863.989482331059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x v="889"/>
    <b v="0"/>
    <n v="32"/>
    <b v="0"/>
    <s v="music/indie rock"/>
    <n v="9.4412800000000008"/>
    <n v="11867.645913178292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x v="890"/>
    <b v="0"/>
    <n v="4"/>
    <b v="0"/>
    <s v="music/indie rock"/>
    <n v="4.1666666666666661"/>
    <n v="11870.59483560793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x v="891"/>
    <b v="0"/>
    <n v="9"/>
    <b v="0"/>
    <s v="music/indie rock"/>
    <n v="3.25"/>
    <n v="11874.239140552276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x v="892"/>
    <b v="0"/>
    <n v="17"/>
    <b v="0"/>
    <s v="music/indie rock"/>
    <n v="40.75"/>
    <n v="11877.843808193664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x v="893"/>
    <b v="0"/>
    <n v="5"/>
    <b v="0"/>
    <s v="music/indie rock"/>
    <n v="10"/>
    <n v="11880.772353306422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x v="894"/>
    <b v="0"/>
    <n v="53"/>
    <b v="0"/>
    <s v="music/indie rock"/>
    <n v="39.17"/>
    <n v="11884.399922360244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x v="895"/>
    <b v="0"/>
    <n v="7"/>
    <b v="0"/>
    <s v="music/indie rock"/>
    <n v="2.4375"/>
    <n v="11885.65820130474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x v="896"/>
    <b v="0"/>
    <n v="72"/>
    <b v="0"/>
    <s v="music/indie rock"/>
    <n v="40"/>
    <n v="11889.291096954626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x v="897"/>
    <b v="0"/>
    <n v="0"/>
    <b v="0"/>
    <s v="music/indie rock"/>
    <n v="0"/>
    <n v="11891.992151072423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x v="898"/>
    <b v="0"/>
    <n v="2"/>
    <b v="0"/>
    <s v="music/indie rock"/>
    <n v="2.8000000000000003"/>
    <n v="11895.68990982586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x v="899"/>
    <b v="0"/>
    <n v="8"/>
    <b v="0"/>
    <s v="music/indie rock"/>
    <n v="37.333333333333336"/>
    <n v="11899.368195956449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x v="900"/>
    <b v="0"/>
    <n v="2"/>
    <b v="0"/>
    <s v="music/jazz"/>
    <n v="0.42"/>
    <n v="11902.983431860604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x v="901"/>
    <b v="0"/>
    <n v="0"/>
    <b v="0"/>
    <s v="music/jazz"/>
    <n v="0"/>
    <n v="11906.681528166817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x v="902"/>
    <b v="0"/>
    <n v="3"/>
    <b v="0"/>
    <s v="music/jazz"/>
    <n v="0.3"/>
    <n v="11910.388465130754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x v="903"/>
    <b v="0"/>
    <n v="4"/>
    <b v="0"/>
    <s v="music/jazz"/>
    <n v="3.2"/>
    <n v="11914.069682341946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x v="904"/>
    <b v="0"/>
    <n v="3"/>
    <b v="0"/>
    <s v="music/jazz"/>
    <n v="0.30199999999999999"/>
    <n v="11917.731386292829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x v="905"/>
    <b v="0"/>
    <n v="6"/>
    <b v="0"/>
    <s v="music/jazz"/>
    <n v="3.0153846153846153"/>
    <n v="11921.398177002176"/>
    <x v="4"/>
    <s v="jazz"/>
    <x v="905"/>
    <d v="2010-11-25T05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x v="906"/>
    <b v="0"/>
    <n v="0"/>
    <b v="0"/>
    <s v="music/jazz"/>
    <n v="0"/>
    <n v="11925.053226309223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x v="907"/>
    <b v="0"/>
    <n v="0"/>
    <b v="0"/>
    <s v="music/jazz"/>
    <n v="0"/>
    <n v="11928.771671343931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x v="908"/>
    <b v="0"/>
    <n v="0"/>
    <b v="0"/>
    <s v="music/jazz"/>
    <n v="0"/>
    <n v="11932.492436057388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x v="909"/>
    <b v="0"/>
    <n v="8"/>
    <b v="0"/>
    <s v="music/jazz"/>
    <n v="3.25"/>
    <n v="11936.2155226209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x v="910"/>
    <b v="0"/>
    <n v="5"/>
    <b v="0"/>
    <s v="music/jazz"/>
    <n v="22.363636363636363"/>
    <n v="11939.778636079895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x v="911"/>
    <b v="0"/>
    <n v="0"/>
    <b v="0"/>
    <s v="music/jazz"/>
    <n v="0"/>
    <n v="11943.467920699341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x v="912"/>
    <b v="0"/>
    <n v="2"/>
    <b v="0"/>
    <s v="music/jazz"/>
    <n v="0.85714285714285721"/>
    <n v="11947.197923173013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x v="913"/>
    <b v="0"/>
    <n v="24"/>
    <b v="0"/>
    <s v="music/jazz"/>
    <n v="6.6066666666666665"/>
    <n v="11950.920884098714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x v="914"/>
    <b v="0"/>
    <n v="0"/>
    <b v="0"/>
    <s v="music/jazz"/>
    <n v="0"/>
    <n v="11954.036171874995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x v="915"/>
    <b v="0"/>
    <n v="9"/>
    <b v="0"/>
    <s v="music/jazz"/>
    <n v="5.7692307692307692"/>
    <n v="11957.772975929973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x v="916"/>
    <b v="0"/>
    <n v="0"/>
    <b v="0"/>
    <s v="music/jazz"/>
    <n v="0"/>
    <n v="11961.394856160096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x v="917"/>
    <b v="0"/>
    <n v="1"/>
    <b v="0"/>
    <s v="music/jazz"/>
    <n v="0.6"/>
    <n v="11965.136299655922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x v="918"/>
    <b v="0"/>
    <n v="10"/>
    <b v="0"/>
    <s v="music/jazz"/>
    <n v="5.0256410256410255"/>
    <n v="11968.870697747179"/>
    <x v="4"/>
    <s v="jazz"/>
    <x v="918"/>
    <d v="2014-11-01T21:59:21"/>
  </r>
  <r>
    <n v="919"/>
    <s v="Jazz CD:  Out of The Blue"/>
    <s v="Cool jazz with a New Orleans flavor."/>
    <n v="20000"/>
    <x v="173"/>
    <x v="2"/>
    <s v="US"/>
    <s v="USD"/>
    <n v="1355930645"/>
    <x v="919"/>
    <b v="0"/>
    <n v="1"/>
    <b v="0"/>
    <s v="music/jazz"/>
    <n v="0.5"/>
    <n v="11972.555477308289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x v="920"/>
    <b v="0"/>
    <n v="0"/>
    <b v="0"/>
    <s v="music/jazz"/>
    <n v="0"/>
    <n v="11976.272620538504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x v="921"/>
    <b v="0"/>
    <n v="20"/>
    <b v="0"/>
    <s v="music/jazz"/>
    <n v="30.9"/>
    <n v="11980.023410585651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x v="922"/>
    <b v="0"/>
    <n v="30"/>
    <b v="0"/>
    <s v="music/jazz"/>
    <n v="21.037037037037038"/>
    <n v="11982.32448308270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x v="923"/>
    <b v="0"/>
    <n v="6"/>
    <b v="0"/>
    <s v="music/jazz"/>
    <n v="2.1999999999999997"/>
    <n v="11984.299514258852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x v="924"/>
    <b v="0"/>
    <n v="15"/>
    <b v="0"/>
    <s v="music/jazz"/>
    <n v="10.9"/>
    <n v="11987.952899686517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x v="925"/>
    <b v="0"/>
    <n v="5"/>
    <b v="0"/>
    <s v="music/jazz"/>
    <n v="2.666666666666667"/>
    <n v="11991.609517089995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x v="926"/>
    <b v="0"/>
    <n v="0"/>
    <b v="0"/>
    <s v="music/jazz"/>
    <n v="0"/>
    <n v="11995.320812421578"/>
    <x v="4"/>
    <s v="jazz"/>
    <x v="926"/>
    <d v="2010-06-09T00:28:50"/>
  </r>
  <r>
    <n v="927"/>
    <s v="JETRO DA SILVA FUNK PROJECT"/>
    <s v="Studio CD/DVD Solo project of Pianist &amp; Keyboardist Jetro da Silva"/>
    <n v="20000"/>
    <x v="117"/>
    <x v="2"/>
    <s v="US"/>
    <s v="USD"/>
    <n v="1337024695"/>
    <x v="927"/>
    <b v="0"/>
    <n v="0"/>
    <b v="0"/>
    <s v="music/jazz"/>
    <n v="0"/>
    <n v="11999.084640727955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x v="928"/>
    <b v="0"/>
    <n v="28"/>
    <b v="0"/>
    <s v="music/jazz"/>
    <n v="10.86206896551724"/>
    <n v="12002.850831763964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x v="929"/>
    <b v="0"/>
    <n v="0"/>
    <b v="0"/>
    <s v="music/jazz"/>
    <n v="0"/>
    <n v="12006.124882260594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x v="930"/>
    <b v="0"/>
    <n v="5"/>
    <b v="0"/>
    <s v="music/jazz"/>
    <n v="38.333333333333336"/>
    <n v="12009.895650125625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x v="931"/>
    <b v="0"/>
    <n v="7"/>
    <b v="0"/>
    <s v="music/jazz"/>
    <n v="6.5500000000000007"/>
    <n v="12013.560398994658"/>
    <x v="4"/>
    <s v="jazz"/>
    <x v="931"/>
    <d v="2014-02-10T08:38:22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x v="932"/>
    <b v="0"/>
    <n v="30"/>
    <b v="0"/>
    <s v="music/jazz"/>
    <n v="14.536842105263158"/>
    <n v="12017.294704588307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x v="933"/>
    <b v="0"/>
    <n v="2"/>
    <b v="0"/>
    <s v="music/jazz"/>
    <n v="6"/>
    <n v="12020.638399874251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x v="934"/>
    <b v="0"/>
    <n v="30"/>
    <b v="0"/>
    <s v="music/jazz"/>
    <n v="30.4"/>
    <n v="12024.380738993708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x v="935"/>
    <b v="0"/>
    <n v="2"/>
    <b v="0"/>
    <s v="music/jazz"/>
    <n v="1.4285714285714286"/>
    <n v="12027.685042466182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x v="936"/>
    <b v="0"/>
    <n v="0"/>
    <b v="0"/>
    <s v="music/jazz"/>
    <n v="0"/>
    <n v="12031.453980490873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x v="937"/>
    <b v="0"/>
    <n v="2"/>
    <b v="0"/>
    <s v="music/jazz"/>
    <n v="1.1428571428571428"/>
    <n v="12035.241029272896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x v="938"/>
    <b v="0"/>
    <n v="1"/>
    <b v="0"/>
    <s v="music/jazz"/>
    <n v="0.35714285714285715"/>
    <n v="12039.017868387908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x v="939"/>
    <b v="0"/>
    <n v="2"/>
    <b v="0"/>
    <s v="music/jazz"/>
    <n v="1.4545454545454546"/>
    <n v="12042.801811023619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x v="940"/>
    <b v="0"/>
    <n v="14"/>
    <b v="0"/>
    <s v="technology/wearables"/>
    <n v="17.155555555555555"/>
    <n v="12046.583412098296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x v="941"/>
    <b v="0"/>
    <n v="31"/>
    <b v="0"/>
    <s v="technology/wearables"/>
    <n v="2.3220000000000001"/>
    <n v="12049.89339741569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x v="942"/>
    <b v="0"/>
    <n v="16"/>
    <b v="0"/>
    <s v="technology/wearables"/>
    <n v="8.9066666666666663"/>
    <n v="12053.326213745269"/>
    <x v="2"/>
    <s v="wearables"/>
    <x v="942"/>
    <d v="2016-01-13T20:14:20"/>
  </r>
  <r>
    <n v="943"/>
    <s v="SleepMode"/>
    <s v="A mask for home or travel that will give you the best, undisturbed sleep of your life."/>
    <n v="3000"/>
    <x v="683"/>
    <x v="2"/>
    <s v="US"/>
    <s v="USD"/>
    <n v="1480438905"/>
    <x v="943"/>
    <b v="0"/>
    <n v="12"/>
    <b v="0"/>
    <s v="technology/wearables"/>
    <n v="9.6333333333333346"/>
    <n v="12056.916666666664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x v="944"/>
    <b v="0"/>
    <n v="96"/>
    <b v="0"/>
    <s v="technology/wearables"/>
    <n v="13.325999999999999"/>
    <n v="12060.628943217664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x v="945"/>
    <b v="0"/>
    <n v="16"/>
    <b v="0"/>
    <s v="technology/wearables"/>
    <n v="2.484"/>
    <n v="12062.332202587564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x v="946"/>
    <b v="0"/>
    <n v="5"/>
    <b v="0"/>
    <s v="technology/wearables"/>
    <n v="1.9066666666666665"/>
    <n v="12065.35566603535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x v="947"/>
    <b v="0"/>
    <n v="0"/>
    <b v="0"/>
    <s v="technology/wearables"/>
    <n v="0"/>
    <n v="12069.07507104515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x v="948"/>
    <b v="0"/>
    <n v="8"/>
    <b v="0"/>
    <s v="technology/wearables"/>
    <n v="12"/>
    <n v="12072.887160454829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x v="949"/>
    <b v="0"/>
    <n v="7"/>
    <b v="0"/>
    <s v="technology/wearables"/>
    <n v="1.365"/>
    <n v="12076.549999999997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x v="950"/>
    <b v="0"/>
    <n v="24"/>
    <b v="0"/>
    <s v="technology/wearables"/>
    <n v="28.04"/>
    <n v="12080.280578381793"/>
    <x v="2"/>
    <s v="wearables"/>
    <x v="950"/>
    <d v="2015-12-18T18:01:01"/>
  </r>
  <r>
    <n v="951"/>
    <s v="Smart Harness"/>
    <s v="Revolutionizing the way we walk our dogs!"/>
    <n v="50000"/>
    <x v="689"/>
    <x v="2"/>
    <s v="US"/>
    <s v="USD"/>
    <n v="1465054872"/>
    <x v="951"/>
    <b v="0"/>
    <n v="121"/>
    <b v="0"/>
    <s v="technology/wearables"/>
    <n v="38.39"/>
    <n v="12083.656576035408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x v="952"/>
    <b v="0"/>
    <n v="196"/>
    <b v="0"/>
    <s v="technology/wearables"/>
    <n v="39.942857142857143"/>
    <n v="12081.407574320048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x v="953"/>
    <b v="0"/>
    <n v="5"/>
    <b v="0"/>
    <s v="technology/wearables"/>
    <n v="0.84"/>
    <n v="12079.037883581143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x v="954"/>
    <b v="0"/>
    <n v="73"/>
    <b v="0"/>
    <s v="technology/wearables"/>
    <n v="43.406666666666666"/>
    <n v="12082.820490506327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x v="955"/>
    <b v="0"/>
    <n v="93"/>
    <b v="0"/>
    <s v="technology/wearables"/>
    <n v="5.6613333333333333"/>
    <n v="12084.584283000948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x v="956"/>
    <b v="0"/>
    <n v="17"/>
    <b v="0"/>
    <s v="technology/wearables"/>
    <n v="1.722"/>
    <n v="12083.032853071561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x v="957"/>
    <b v="0"/>
    <n v="7"/>
    <b v="0"/>
    <s v="technology/wearables"/>
    <n v="1.9416666666666664"/>
    <n v="12086.587503959452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x v="958"/>
    <b v="0"/>
    <n v="17"/>
    <b v="0"/>
    <s v="technology/wearables"/>
    <n v="11.328275684711327"/>
    <n v="12090.343393536119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x v="959"/>
    <b v="0"/>
    <n v="171"/>
    <b v="0"/>
    <s v="technology/wearables"/>
    <n v="38.86"/>
    <n v="12093.896275752772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x v="960"/>
    <b v="0"/>
    <n v="188"/>
    <b v="0"/>
    <s v="technology/wearables"/>
    <n v="46.100628930817614"/>
    <n v="12091.570307545973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x v="961"/>
    <b v="0"/>
    <n v="110"/>
    <b v="0"/>
    <s v="technology/wearables"/>
    <n v="42.188421052631583"/>
    <n v="12087.268553758326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x v="962"/>
    <b v="0"/>
    <n v="37"/>
    <b v="0"/>
    <s v="technology/wearables"/>
    <n v="28.48"/>
    <n v="12078.387928299493"/>
    <x v="2"/>
    <s v="wearables"/>
    <x v="962"/>
    <d v="2016-01-04T17:05:53"/>
  </r>
  <r>
    <n v="963"/>
    <s v="The Ultimate Learning Center"/>
    <s v="WE are molding an educated, motivated, non violent GENERATION!"/>
    <n v="35000"/>
    <x v="700"/>
    <x v="2"/>
    <s v="US"/>
    <s v="USD"/>
    <n v="1476717319"/>
    <x v="963"/>
    <b v="0"/>
    <n v="9"/>
    <b v="0"/>
    <s v="technology/wearables"/>
    <n v="1.077142857142857"/>
    <n v="12081.995160266582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x v="964"/>
    <b v="0"/>
    <n v="29"/>
    <b v="0"/>
    <s v="technology/wearables"/>
    <n v="0.79909090909090907"/>
    <n v="12085.711031746032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x v="965"/>
    <b v="0"/>
    <n v="6"/>
    <b v="0"/>
    <s v="technology/wearables"/>
    <n v="1.1919999999999999"/>
    <n v="12089.26984757065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x v="966"/>
    <b v="0"/>
    <n v="30"/>
    <b v="0"/>
    <s v="technology/wearables"/>
    <n v="14.799999999999999"/>
    <n v="12093.01548602287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x v="967"/>
    <b v="0"/>
    <n v="81"/>
    <b v="0"/>
    <s v="technology/wearables"/>
    <n v="17.810000000000002"/>
    <n v="12096.29385128694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x v="968"/>
    <b v="0"/>
    <n v="4"/>
    <b v="0"/>
    <s v="technology/wearables"/>
    <n v="1.325"/>
    <n v="12099.0065956770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x v="969"/>
    <b v="0"/>
    <n v="11"/>
    <b v="0"/>
    <s v="technology/wearables"/>
    <n v="46.666666666666664"/>
    <n v="12102.819952305246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x v="970"/>
    <b v="0"/>
    <n v="14"/>
    <b v="0"/>
    <s v="technology/wearables"/>
    <n v="45.92"/>
    <n v="12102.216523536896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x v="971"/>
    <b v="0"/>
    <n v="5"/>
    <b v="0"/>
    <s v="technology/wearables"/>
    <n v="0.22599999999999998"/>
    <n v="12105.336541520839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x v="972"/>
    <b v="0"/>
    <n v="45"/>
    <b v="0"/>
    <s v="technology/wearables"/>
    <n v="34.625"/>
    <n v="12109.117361553152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x v="973"/>
    <b v="0"/>
    <n v="8"/>
    <b v="0"/>
    <s v="technology/wearables"/>
    <n v="2.0549999999999997"/>
    <n v="12110.767828716969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x v="974"/>
    <b v="0"/>
    <n v="3"/>
    <b v="0"/>
    <s v="technology/wearables"/>
    <n v="0.55999999999999994"/>
    <n v="12114.493869426751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x v="975"/>
    <b v="0"/>
    <n v="24"/>
    <b v="0"/>
    <s v="technology/wearables"/>
    <n v="2.6069999999999998"/>
    <n v="12118.264017202931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x v="976"/>
    <b v="0"/>
    <n v="18"/>
    <b v="0"/>
    <s v="technology/wearables"/>
    <n v="1.9259999999999999"/>
    <n v="12121.295012746972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x v="977"/>
    <b v="0"/>
    <n v="12"/>
    <b v="0"/>
    <s v="technology/wearables"/>
    <n v="33.666666666666664"/>
    <n v="12124.23804590373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x v="978"/>
    <b v="0"/>
    <n v="123"/>
    <b v="0"/>
    <s v="technology/wearables"/>
    <n v="56.263267182990241"/>
    <n v="12127.814333545919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x v="979"/>
    <b v="0"/>
    <n v="96"/>
    <b v="0"/>
    <s v="technology/wearables"/>
    <n v="82.817599999999999"/>
    <n v="12100.65478468899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x v="980"/>
    <b v="0"/>
    <n v="31"/>
    <b v="0"/>
    <s v="technology/wearables"/>
    <n v="14.860000000000001"/>
    <n v="12095.266940012767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x v="981"/>
    <b v="0"/>
    <n v="4"/>
    <b v="0"/>
    <s v="technology/wearables"/>
    <n v="1.2375123751237513E-2"/>
    <n v="12098.653236514527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x v="982"/>
    <b v="0"/>
    <n v="3"/>
    <b v="0"/>
    <s v="technology/wearables"/>
    <n v="1.7142857142857144E-2"/>
    <n v="12102.512640485316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x v="983"/>
    <b v="0"/>
    <n v="179"/>
    <b v="0"/>
    <s v="technology/wearables"/>
    <n v="29.506136117214709"/>
    <n v="12106.37706483551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x v="984"/>
    <b v="0"/>
    <n v="3"/>
    <b v="0"/>
    <s v="technology/wearables"/>
    <n v="1.06"/>
    <n v="12100.420316293934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x v="985"/>
    <b v="0"/>
    <n v="23"/>
    <b v="0"/>
    <s v="technology/wearables"/>
    <n v="6.293333333333333"/>
    <n v="12104.253624161078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x v="986"/>
    <b v="0"/>
    <n v="23"/>
    <b v="0"/>
    <s v="technology/wearables"/>
    <n v="12.75"/>
    <n v="12107.519689897701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x v="987"/>
    <b v="0"/>
    <n v="41"/>
    <b v="0"/>
    <s v="technology/wearables"/>
    <n v="13.22"/>
    <n v="12110.576140070358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x v="988"/>
    <b v="0"/>
    <n v="0"/>
    <b v="0"/>
    <s v="technology/wearables"/>
    <n v="0"/>
    <n v="12112.335761356369"/>
    <x v="2"/>
    <s v="wearables"/>
    <x v="988"/>
    <d v="2016-09-01T08:33:45"/>
  </r>
  <r>
    <n v="989"/>
    <s v="Power Rope"/>
    <s v="The most useful phone charger you will ever buy"/>
    <n v="10000"/>
    <x v="718"/>
    <x v="2"/>
    <s v="US"/>
    <s v="USD"/>
    <n v="1475101495"/>
    <x v="989"/>
    <b v="0"/>
    <n v="32"/>
    <b v="0"/>
    <s v="technology/wearables"/>
    <n v="16.77"/>
    <n v="12116.211708800003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x v="990"/>
    <b v="0"/>
    <n v="2"/>
    <b v="0"/>
    <s v="technology/wearables"/>
    <n v="0.104"/>
    <n v="12119.553325864281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x v="991"/>
    <b v="0"/>
    <n v="7"/>
    <b v="0"/>
    <s v="technology/wearables"/>
    <n v="4.24"/>
    <n v="12123.42574127441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x v="992"/>
    <b v="0"/>
    <n v="4"/>
    <b v="0"/>
    <s v="technology/wearables"/>
    <n v="0.46699999999999997"/>
    <n v="12127.241060217813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x v="993"/>
    <b v="0"/>
    <n v="196"/>
    <b v="0"/>
    <s v="technology/wearables"/>
    <n v="25.087142857142858"/>
    <n v="12130.97711951298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x v="994"/>
    <b v="0"/>
    <n v="11"/>
    <b v="0"/>
    <s v="technology/wearables"/>
    <n v="2.3345000000000002"/>
    <n v="12129.236727564106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x v="995"/>
    <b v="0"/>
    <n v="9"/>
    <b v="0"/>
    <s v="technology/wearables"/>
    <n v="7.26"/>
    <n v="12131.628595703754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x v="996"/>
    <b v="0"/>
    <n v="5"/>
    <b v="0"/>
    <s v="technology/wearables"/>
    <n v="1.625"/>
    <n v="12135.286590763313"/>
    <x v="2"/>
    <s v="wearables"/>
    <x v="996"/>
    <d v="2014-06-27T20:47:40"/>
  </r>
  <r>
    <n v="997"/>
    <s v="iPhanny"/>
    <s v="The iPhanny keeps your iPhone 6 safe from bending in those dangerous pants pockets."/>
    <n v="5000"/>
    <x v="654"/>
    <x v="2"/>
    <s v="US"/>
    <s v="USD"/>
    <n v="1417145297"/>
    <x v="997"/>
    <b v="0"/>
    <n v="8"/>
    <b v="0"/>
    <s v="technology/wearables"/>
    <n v="1.3"/>
    <n v="12139.158995829326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x v="998"/>
    <b v="0"/>
    <n v="229"/>
    <b v="0"/>
    <s v="technology/wearables"/>
    <n v="58.558333333333337"/>
    <n v="12143.033886392815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x v="999"/>
    <b v="0"/>
    <n v="40"/>
    <b v="0"/>
    <s v="technology/wearables"/>
    <n v="7.7886666666666677"/>
    <n v="12135.652837881224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x v="1000"/>
    <b v="0"/>
    <n v="6"/>
    <b v="0"/>
    <s v="technology/wearables"/>
    <n v="2.2157147647256061"/>
    <n v="12135.798198458579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x v="1001"/>
    <b v="0"/>
    <n v="4"/>
    <b v="0"/>
    <s v="technology/wearables"/>
    <n v="104"/>
    <n v="12133.328490202381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x v="1002"/>
    <b v="0"/>
    <n v="22"/>
    <b v="0"/>
    <s v="technology/wearables"/>
    <n v="29.6029602960296"/>
    <n v="12135.556423521855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x v="1003"/>
    <b v="0"/>
    <n v="15"/>
    <b v="0"/>
    <s v="technology/wearables"/>
    <n v="16.055"/>
    <n v="12138.505814850534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x v="1004"/>
    <b v="0"/>
    <n v="95"/>
    <b v="0"/>
    <s v="technology/wearables"/>
    <n v="82.207999999999998"/>
    <n v="12141.376395498395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x v="1005"/>
    <b v="0"/>
    <n v="161"/>
    <b v="0"/>
    <s v="technology/wearables"/>
    <n v="75.051000000000002"/>
    <n v="12138.671145062724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x v="1006"/>
    <b v="0"/>
    <n v="8"/>
    <b v="0"/>
    <s v="technology/wearables"/>
    <n v="5.8500000000000005"/>
    <n v="12094.281399613901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x v="1007"/>
    <b v="0"/>
    <n v="76"/>
    <b v="0"/>
    <s v="technology/wearables"/>
    <n v="44.32"/>
    <n v="12098.098677180562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x v="1008"/>
    <b v="0"/>
    <n v="1"/>
    <b v="0"/>
    <s v="technology/wearables"/>
    <n v="0.26737967914438499"/>
    <n v="12097.713003863491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x v="1009"/>
    <b v="0"/>
    <n v="101"/>
    <b v="0"/>
    <s v="technology/wearables"/>
    <n v="13.13"/>
    <n v="12101.528692431562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x v="1010"/>
    <b v="0"/>
    <n v="4"/>
    <b v="0"/>
    <s v="technology/wearables"/>
    <n v="0.19088937093275488"/>
    <n v="12103.312367912373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x v="1011"/>
    <b v="0"/>
    <n v="1"/>
    <b v="0"/>
    <s v="technology/wearables"/>
    <n v="0.375"/>
    <n v="12107.14198839832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x v="1012"/>
    <b v="0"/>
    <n v="775"/>
    <b v="0"/>
    <s v="technology/wearables"/>
    <n v="21535.021000000001"/>
    <n v="12111.02082205029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x v="1013"/>
    <b v="0"/>
    <n v="90"/>
    <b v="0"/>
    <s v="technology/wearables"/>
    <n v="34.527999999999999"/>
    <n v="11767.699303450505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x v="1014"/>
    <b v="0"/>
    <n v="16"/>
    <b v="0"/>
    <s v="technology/wearables"/>
    <n v="30.599999999999998"/>
    <n v="11768.710819354843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x v="1015"/>
    <b v="0"/>
    <n v="6"/>
    <b v="0"/>
    <s v="technology/wearables"/>
    <n v="2.666666666666667"/>
    <n v="11771.520987415301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x v="1016"/>
    <b v="0"/>
    <n v="38"/>
    <b v="0"/>
    <s v="technology/wearables"/>
    <n v="2.8420000000000001"/>
    <n v="11775.243234344744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x v="1017"/>
    <b v="0"/>
    <n v="355"/>
    <b v="0"/>
    <s v="technology/wearables"/>
    <n v="22.878799999999998"/>
    <n v="11778.12771714563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x v="1018"/>
    <b v="0"/>
    <n v="7"/>
    <b v="0"/>
    <s v="technology/wearables"/>
    <n v="3.105"/>
    <n v="11763.457538759694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x v="1019"/>
    <b v="0"/>
    <n v="400"/>
    <b v="0"/>
    <s v="technology/wearables"/>
    <n v="47.333333333333336"/>
    <n v="11767.057686591281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x v="1020"/>
    <b v="0"/>
    <n v="30"/>
    <b v="1"/>
    <s v="music/electronic music"/>
    <n v="205.54838709677421"/>
    <n v="11763.976580478349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x v="1021"/>
    <b v="1"/>
    <n v="478"/>
    <b v="1"/>
    <s v="music/electronic music"/>
    <n v="351.80366666666669"/>
    <n v="11766.74993210475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x v="1022"/>
    <b v="1"/>
    <n v="74"/>
    <b v="1"/>
    <s v="music/electronic music"/>
    <n v="114.9"/>
    <n v="11767.142118369991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x v="1023"/>
    <b v="0"/>
    <n v="131"/>
    <b v="1"/>
    <s v="music/electronic music"/>
    <n v="237.15"/>
    <n v="11770.2055742478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x v="1024"/>
    <b v="1"/>
    <n v="61"/>
    <b v="1"/>
    <s v="music/electronic music"/>
    <n v="118.63774999999998"/>
    <n v="11772.4797508090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x v="1025"/>
    <b v="1"/>
    <n v="1071"/>
    <b v="1"/>
    <s v="music/electronic music"/>
    <n v="109.92831428571431"/>
    <n v="11768.609543541605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x v="1026"/>
    <b v="1"/>
    <n v="122"/>
    <b v="1"/>
    <s v="music/electronic music"/>
    <n v="100.00828571428571"/>
    <n v="11747.501638601041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x v="1027"/>
    <b v="1"/>
    <n v="111"/>
    <b v="1"/>
    <s v="music/electronic music"/>
    <n v="103.09292094387415"/>
    <n v="11749.039352121805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x v="1028"/>
    <b v="1"/>
    <n v="255"/>
    <b v="1"/>
    <s v="music/electronic music"/>
    <n v="117.27000000000001"/>
    <n v="11750.340725858721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x v="1029"/>
    <b v="0"/>
    <n v="141"/>
    <b v="1"/>
    <s v="music/electronic music"/>
    <n v="111.75999999999999"/>
    <n v="11750.348291734201"/>
    <x v="4"/>
    <s v="electronic music"/>
    <x v="1029"/>
    <d v="2015-02-09T17:05:07"/>
  </r>
  <r>
    <n v="1030"/>
    <s v="The Gothsicles - I FEEL SICLE"/>
    <s v="Help fund the latest Gothsicles mega-album, I FEEL SICLE!"/>
    <n v="2000"/>
    <x v="754"/>
    <x v="0"/>
    <s v="US"/>
    <s v="USD"/>
    <n v="1473680149"/>
    <x v="1030"/>
    <b v="0"/>
    <n v="159"/>
    <b v="1"/>
    <s v="music/electronic music"/>
    <n v="342.09999999999997"/>
    <n v="11750.53452658885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x v="1031"/>
    <b v="0"/>
    <n v="99"/>
    <b v="1"/>
    <s v="music/electronic music"/>
    <n v="107.4"/>
    <n v="11752.12665585469"/>
    <x v="4"/>
    <s v="electronic music"/>
    <x v="1031"/>
    <d v="2015-11-16T18:20:10"/>
  </r>
  <r>
    <n v="1032"/>
    <s v="Phantom Ship / Coastal (Album Preorder)"/>
    <s v="Ideal for living rooms and open spaces."/>
    <n v="5400"/>
    <x v="756"/>
    <x v="0"/>
    <s v="US"/>
    <s v="USD"/>
    <n v="1466697625"/>
    <x v="1032"/>
    <b v="0"/>
    <n v="96"/>
    <b v="1"/>
    <s v="music/electronic music"/>
    <n v="108.49703703703703"/>
    <n v="11752.455055158991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x v="1033"/>
    <b v="0"/>
    <n v="27"/>
    <b v="1"/>
    <s v="music/electronic music"/>
    <n v="102.86144578313252"/>
    <n v="11754.367945472251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x v="1034"/>
    <b v="0"/>
    <n v="166"/>
    <b v="1"/>
    <s v="music/electronic music"/>
    <n v="130.0018"/>
    <n v="11757.740792207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x v="1035"/>
    <b v="0"/>
    <n v="76"/>
    <b v="1"/>
    <s v="music/electronic music"/>
    <n v="107.65217391304347"/>
    <n v="11759.448376096139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x v="1036"/>
    <b v="0"/>
    <n v="211"/>
    <b v="1"/>
    <s v="music/electronic music"/>
    <n v="112.36044444444444"/>
    <n v="11761.660022742044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x v="1037"/>
    <b v="0"/>
    <n v="21"/>
    <b v="1"/>
    <s v="music/electronic music"/>
    <n v="102.1"/>
    <n v="11763.839236269097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x v="1038"/>
    <b v="0"/>
    <n v="61"/>
    <b v="1"/>
    <s v="music/electronic music"/>
    <n v="145.33333333333334"/>
    <n v="11767.33170676203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x v="1039"/>
    <b v="0"/>
    <n v="30"/>
    <b v="1"/>
    <s v="music/electronic music"/>
    <n v="128.19999999999999"/>
    <n v="11770.449538211386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x v="1040"/>
    <b v="0"/>
    <n v="1"/>
    <b v="0"/>
    <s v="journalism/audio"/>
    <n v="0.29411764705882354"/>
    <n v="11774.07004879636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x v="1041"/>
    <b v="0"/>
    <n v="0"/>
    <b v="0"/>
    <s v="journalism/audio"/>
    <n v="0"/>
    <n v="11777.820152945009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x v="1042"/>
    <b v="0"/>
    <n v="1"/>
    <b v="0"/>
    <s v="journalism/audio"/>
    <n v="1.5384615384615385"/>
    <n v="11781.654078776046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x v="1043"/>
    <b v="0"/>
    <n v="292"/>
    <b v="0"/>
    <s v="journalism/audio"/>
    <n v="8.5370000000000008"/>
    <n v="11785.487245197008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x v="1044"/>
    <b v="0"/>
    <n v="2"/>
    <b v="0"/>
    <s v="journalism/audio"/>
    <n v="8.5714285714285715E-2"/>
    <n v="11786.545384364825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x v="1045"/>
    <b v="0"/>
    <n v="8"/>
    <b v="0"/>
    <s v="journalism/audio"/>
    <n v="2.6599999999999997"/>
    <n v="11790.383945910724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x v="1046"/>
    <b v="0"/>
    <n v="0"/>
    <b v="0"/>
    <s v="journalism/audio"/>
    <n v="0"/>
    <n v="11794.14026401565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x v="1047"/>
    <b v="0"/>
    <n v="1"/>
    <b v="0"/>
    <s v="journalism/audio"/>
    <n v="0.05"/>
    <n v="11797.985761330294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x v="1048"/>
    <b v="0"/>
    <n v="4"/>
    <b v="0"/>
    <s v="journalism/audio"/>
    <n v="1.4133333333333333"/>
    <n v="11801.833440965431"/>
    <x v="5"/>
    <s v="audio"/>
    <x v="1048"/>
    <d v="2016-08-16T01:16:29"/>
  </r>
  <r>
    <n v="1049"/>
    <s v="J1 (Canceled)"/>
    <s v="------"/>
    <n v="12000"/>
    <x v="117"/>
    <x v="1"/>
    <s v="US"/>
    <s v="USD"/>
    <n v="1455272445"/>
    <x v="1049"/>
    <b v="0"/>
    <n v="0"/>
    <b v="0"/>
    <s v="journalism/audio"/>
    <n v="0"/>
    <n v="11805.614789559548"/>
    <x v="5"/>
    <s v="audio"/>
    <x v="1049"/>
    <d v="2016-01-13T10:20:45"/>
  </r>
  <r>
    <n v="1050"/>
    <s v="The (Secular) Barbershop Podcast (Canceled)"/>
    <s v="Secularism is on the rise and I hear you.Talk to me."/>
    <n v="2500"/>
    <x v="117"/>
    <x v="1"/>
    <s v="US"/>
    <s v="USD"/>
    <n v="1442257677"/>
    <x v="1050"/>
    <b v="0"/>
    <n v="0"/>
    <b v="0"/>
    <s v="journalism/audio"/>
    <n v="0"/>
    <n v="11809.467796997393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x v="1051"/>
    <b v="0"/>
    <n v="0"/>
    <b v="0"/>
    <s v="journalism/audio"/>
    <n v="0"/>
    <n v="11813.323320274245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x v="1052"/>
    <b v="0"/>
    <n v="0"/>
    <b v="0"/>
    <s v="journalism/audio"/>
    <n v="0"/>
    <n v="11817.181361855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x v="1053"/>
    <b v="0"/>
    <n v="1"/>
    <b v="0"/>
    <s v="journalism/audio"/>
    <n v="1"/>
    <n v="11821.041924207779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x v="1054"/>
    <b v="0"/>
    <n v="0"/>
    <b v="0"/>
    <s v="journalism/audio"/>
    <n v="0"/>
    <n v="11824.900107843141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x v="1055"/>
    <b v="0"/>
    <n v="0"/>
    <b v="0"/>
    <s v="journalism/audio"/>
    <n v="0"/>
    <n v="11828.765717554761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x v="1056"/>
    <b v="0"/>
    <n v="0"/>
    <b v="0"/>
    <s v="journalism/audio"/>
    <n v="0"/>
    <n v="11832.63385546109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x v="1057"/>
    <b v="0"/>
    <n v="0"/>
    <b v="0"/>
    <s v="journalism/audio"/>
    <n v="0"/>
    <n v="11836.504524043185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x v="1058"/>
    <b v="0"/>
    <n v="0"/>
    <b v="0"/>
    <s v="journalism/audio"/>
    <n v="0"/>
    <n v="11840.377725785345"/>
    <x v="5"/>
    <s v="audio"/>
    <x v="1058"/>
    <d v="2015-02-12T21:37:23"/>
  </r>
  <r>
    <n v="1059"/>
    <s v="Voice Over Artist (Canceled)"/>
    <s v="Turning myself into a vocal artist."/>
    <n v="1100"/>
    <x v="117"/>
    <x v="1"/>
    <s v="US"/>
    <s v="USD"/>
    <n v="1426269456"/>
    <x v="1059"/>
    <b v="0"/>
    <n v="0"/>
    <b v="0"/>
    <s v="journalism/audio"/>
    <n v="0"/>
    <n v="11844.253463175128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x v="1060"/>
    <b v="0"/>
    <n v="1"/>
    <b v="0"/>
    <s v="journalism/audio"/>
    <n v="1"/>
    <n v="11848.131738703345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x v="1061"/>
    <b v="0"/>
    <n v="0"/>
    <b v="0"/>
    <s v="journalism/audio"/>
    <n v="0"/>
    <n v="11851.996177530302"/>
    <x v="5"/>
    <s v="audio"/>
    <x v="1061"/>
    <d v="2016-03-03T06:38:28"/>
  </r>
  <r>
    <n v="1062"/>
    <s v="RETURNING AT A LATER DATE"/>
    <s v="SEE US ON PATREON www.badgirlartwork.com"/>
    <n v="199"/>
    <x v="121"/>
    <x v="1"/>
    <s v="US"/>
    <s v="USD"/>
    <n v="1468351341"/>
    <x v="1062"/>
    <b v="0"/>
    <n v="4"/>
    <b v="0"/>
    <s v="journalism/audio"/>
    <n v="95.477386934673376"/>
    <n v="11855.879531454788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x v="1063"/>
    <b v="0"/>
    <n v="0"/>
    <b v="0"/>
    <s v="journalism/audio"/>
    <n v="0"/>
    <n v="11859.703156342188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x v="1064"/>
    <b v="0"/>
    <n v="123"/>
    <b v="0"/>
    <s v="games/video games"/>
    <n v="8.974444444444444"/>
    <n v="11863.59158360656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x v="1065"/>
    <b v="0"/>
    <n v="5"/>
    <b v="0"/>
    <s v="games/video games"/>
    <n v="2.7"/>
    <n v="11864.833496228273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x v="1066"/>
    <b v="0"/>
    <n v="148"/>
    <b v="0"/>
    <s v="games/video games"/>
    <n v="3.3673333333333333"/>
    <n v="11868.699583333335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x v="1067"/>
    <b v="0"/>
    <n v="10"/>
    <b v="0"/>
    <s v="games/video games"/>
    <n v="26"/>
    <n v="11870.937095503776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x v="1068"/>
    <b v="0"/>
    <n v="4"/>
    <b v="0"/>
    <s v="games/video games"/>
    <n v="0.15"/>
    <n v="11874.791638214054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x v="1069"/>
    <b v="0"/>
    <n v="21"/>
    <b v="0"/>
    <s v="games/video games"/>
    <n v="38.636363636363633"/>
    <n v="11878.676627257801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x v="1070"/>
    <b v="0"/>
    <n v="2"/>
    <b v="0"/>
    <s v="games/video games"/>
    <n v="0.70000000000000007"/>
    <n v="11882.29971419185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x v="1071"/>
    <b v="0"/>
    <n v="0"/>
    <b v="0"/>
    <s v="games/video games"/>
    <n v="0"/>
    <n v="11886.18150837989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x v="1072"/>
    <b v="0"/>
    <n v="4"/>
    <b v="0"/>
    <s v="games/video games"/>
    <n v="6.8000000000000005E-2"/>
    <n v="11890.088865877713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x v="1073"/>
    <b v="0"/>
    <n v="1"/>
    <b v="0"/>
    <s v="games/video games"/>
    <n v="1.3333333333333335"/>
    <n v="11893.982022361068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x v="1074"/>
    <b v="0"/>
    <n v="30"/>
    <b v="0"/>
    <s v="games/video games"/>
    <n v="6.3092592592592585"/>
    <n v="11897.89122697368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x v="1075"/>
    <b v="0"/>
    <n v="3"/>
    <b v="0"/>
    <s v="games/video games"/>
    <n v="4.5"/>
    <n v="11900.685202369203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x v="1076"/>
    <b v="0"/>
    <n v="975"/>
    <b v="0"/>
    <s v="games/video games"/>
    <n v="62.765333333333331"/>
    <n v="11904.587666227782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x v="1077"/>
    <b v="0"/>
    <n v="167"/>
    <b v="0"/>
    <s v="games/video games"/>
    <n v="29.376000000000001"/>
    <n v="11893.007352650644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x v="1078"/>
    <b v="0"/>
    <n v="5"/>
    <b v="0"/>
    <s v="games/video games"/>
    <n v="7.5"/>
    <n v="11894.505708168645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x v="1079"/>
    <b v="0"/>
    <n v="18"/>
    <b v="0"/>
    <s v="games/video games"/>
    <n v="2.6076923076923078"/>
    <n v="11898.409993410216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x v="1080"/>
    <b v="0"/>
    <n v="98"/>
    <b v="0"/>
    <s v="games/video games"/>
    <n v="9.1050000000000004"/>
    <n v="11902.108216875415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x v="1081"/>
    <b v="0"/>
    <n v="4"/>
    <b v="0"/>
    <s v="games/video games"/>
    <n v="1.7647058823529412E-2"/>
    <n v="11905.432024398287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x v="1082"/>
    <b v="0"/>
    <n v="3"/>
    <b v="0"/>
    <s v="games/video games"/>
    <n v="0.55999999999999994"/>
    <n v="11909.354660290239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x v="1083"/>
    <b v="0"/>
    <n v="1"/>
    <b v="0"/>
    <s v="games/video games"/>
    <n v="0.82000000000000006"/>
    <n v="11913.265367865393"/>
    <x v="6"/>
    <s v="video games"/>
    <x v="1083"/>
    <d v="2014-06-03T15:49:43"/>
  </r>
  <r>
    <n v="1084"/>
    <s v="My own channel"/>
    <s v="I want to start my own channel for gaming"/>
    <n v="550"/>
    <x v="117"/>
    <x v="2"/>
    <s v="US"/>
    <s v="USD"/>
    <n v="1407534804"/>
    <x v="1084"/>
    <b v="0"/>
    <n v="0"/>
    <b v="0"/>
    <s v="games/video games"/>
    <n v="0"/>
    <n v="11917.06182508251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x v="1085"/>
    <b v="0"/>
    <n v="9"/>
    <b v="0"/>
    <s v="games/video games"/>
    <n v="3.42"/>
    <n v="11920.996147243317"/>
    <x v="6"/>
    <s v="video games"/>
    <x v="1085"/>
    <d v="2016-02-13T16:06:15"/>
  </r>
  <r>
    <n v="1086"/>
    <s v="Cyber Universe Online"/>
    <s v="Humanity's future in the Galaxy"/>
    <n v="18000"/>
    <x v="493"/>
    <x v="2"/>
    <s v="US"/>
    <s v="USD"/>
    <n v="1408913291"/>
    <x v="1086"/>
    <b v="0"/>
    <n v="2"/>
    <b v="0"/>
    <s v="games/video games"/>
    <n v="8.3333333333333343E-2"/>
    <n v="11924.594230515193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x v="1087"/>
    <b v="0"/>
    <n v="0"/>
    <b v="0"/>
    <s v="games/video games"/>
    <n v="0"/>
    <n v="11928.528685166833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x v="1088"/>
    <b v="0"/>
    <n v="147"/>
    <b v="0"/>
    <s v="games/video games"/>
    <n v="14.182977777777777"/>
    <n v="11932.470697290153"/>
    <x v="6"/>
    <s v="video games"/>
    <x v="1088"/>
    <d v="2014-03-25T19:11:07"/>
  </r>
  <r>
    <n v="1089"/>
    <s v="Farabel"/>
    <s v="Farabel is a single player turn-based fantasy strategy game for Mac/PC/Linux"/>
    <n v="15000"/>
    <x v="774"/>
    <x v="2"/>
    <s v="FR"/>
    <s v="EUR"/>
    <n v="1435293175"/>
    <x v="1089"/>
    <b v="0"/>
    <n v="49"/>
    <b v="0"/>
    <s v="games/video games"/>
    <n v="7.8266666666666662"/>
    <n v="11934.305451239672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x v="1090"/>
    <b v="0"/>
    <n v="1"/>
    <b v="0"/>
    <s v="games/video games"/>
    <n v="3.8464497269020695E-2"/>
    <n v="11937.863753306881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x v="1091"/>
    <b v="0"/>
    <n v="2"/>
    <b v="0"/>
    <s v="games/video games"/>
    <n v="12.5"/>
    <n v="11941.811111478666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x v="1092"/>
    <b v="0"/>
    <n v="7"/>
    <b v="0"/>
    <s v="games/video games"/>
    <n v="1.05"/>
    <n v="11945.754463931175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x v="1093"/>
    <b v="0"/>
    <n v="4"/>
    <b v="0"/>
    <s v="games/video games"/>
    <n v="14.083333333333334"/>
    <n v="11949.70175107580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x v="1094"/>
    <b v="0"/>
    <n v="27"/>
    <b v="0"/>
    <s v="games/video games"/>
    <n v="18.300055555555556"/>
    <n v="11953.644615894043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x v="1095"/>
    <b v="0"/>
    <n v="94"/>
    <b v="0"/>
    <s v="games/video games"/>
    <n v="5.0347999999999997"/>
    <n v="11956.51299436900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x v="1096"/>
    <b v="0"/>
    <n v="29"/>
    <b v="0"/>
    <s v="games/video games"/>
    <n v="17.933333333333334"/>
    <n v="11952.13344267727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x v="1097"/>
    <b v="0"/>
    <n v="7"/>
    <b v="0"/>
    <s v="games/video games"/>
    <n v="4.7E-2"/>
    <n v="11955.381746768317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x v="1098"/>
    <b v="0"/>
    <n v="22"/>
    <b v="0"/>
    <s v="games/video games"/>
    <n v="7.2120000000000006"/>
    <n v="11959.330149204248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x v="1099"/>
    <b v="0"/>
    <n v="1"/>
    <b v="0"/>
    <s v="games/video games"/>
    <n v="0.5"/>
    <n v="11962.69874958541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x v="1100"/>
    <b v="0"/>
    <n v="10"/>
    <b v="0"/>
    <s v="games/video games"/>
    <n v="2.5"/>
    <n v="11966.659499004649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x v="1101"/>
    <b v="0"/>
    <n v="6"/>
    <b v="0"/>
    <s v="games/video games"/>
    <n v="4.1000000000000002E-2"/>
    <n v="11970.597985396618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x v="1102"/>
    <b v="0"/>
    <n v="24"/>
    <b v="0"/>
    <s v="games/video games"/>
    <n v="5.3125"/>
    <n v="11974.558675298809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x v="1103"/>
    <b v="0"/>
    <n v="15"/>
    <b v="0"/>
    <s v="games/video games"/>
    <n v="1.6199999999999999"/>
    <n v="11978.394463633349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x v="1104"/>
    <b v="0"/>
    <n v="37"/>
    <b v="0"/>
    <s v="games/video games"/>
    <n v="4.9516666666666671"/>
    <n v="11982.293265780734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x v="1105"/>
    <b v="0"/>
    <n v="20"/>
    <b v="0"/>
    <s v="games/video games"/>
    <n v="0.159"/>
    <n v="11985.288045862417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x v="1106"/>
    <b v="0"/>
    <n v="7"/>
    <b v="0"/>
    <s v="games/video games"/>
    <n v="41.25"/>
    <n v="11988.796785239365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x v="1107"/>
    <b v="0"/>
    <n v="0"/>
    <b v="0"/>
    <s v="games/video games"/>
    <n v="0"/>
    <n v="11992.728875956107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x v="1108"/>
    <b v="0"/>
    <n v="21"/>
    <b v="0"/>
    <s v="games/video games"/>
    <n v="2.93"/>
    <n v="11996.718473053896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x v="1109"/>
    <b v="0"/>
    <n v="3"/>
    <b v="0"/>
    <s v="games/video games"/>
    <n v="0.44999999999999996"/>
    <n v="12000.46696505824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x v="1110"/>
    <b v="0"/>
    <n v="11"/>
    <b v="0"/>
    <s v="games/video games"/>
    <n v="0.51"/>
    <n v="12004.446814247674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x v="1111"/>
    <b v="0"/>
    <n v="1"/>
    <b v="0"/>
    <s v="games/video games"/>
    <n v="0.04"/>
    <n v="12008.359383949388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x v="1112"/>
    <b v="0"/>
    <n v="312"/>
    <b v="0"/>
    <s v="games/video games"/>
    <n v="35.537409090909087"/>
    <n v="12012.359170552969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x v="1113"/>
    <b v="0"/>
    <n v="1"/>
    <b v="0"/>
    <s v="games/video games"/>
    <n v="0.5"/>
    <n v="12005.941122959017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x v="1114"/>
    <b v="0"/>
    <n v="3"/>
    <b v="0"/>
    <s v="games/video games"/>
    <n v="0.16666666666666669"/>
    <n v="12009.94143666667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x v="1115"/>
    <b v="0"/>
    <n v="4"/>
    <b v="0"/>
    <s v="games/video games"/>
    <n v="0.13250000000000001"/>
    <n v="12013.942750916976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x v="1116"/>
    <b v="0"/>
    <n v="10"/>
    <b v="0"/>
    <s v="games/video games"/>
    <n v="3.5704000000000007E-2"/>
    <n v="12017.932391594399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x v="1117"/>
    <b v="0"/>
    <n v="8"/>
    <b v="0"/>
    <s v="games/video games"/>
    <n v="8.3000000000000007"/>
    <n v="12021.88281281281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x v="1118"/>
    <b v="0"/>
    <n v="3"/>
    <b v="0"/>
    <s v="games/video games"/>
    <n v="2.4222222222222221"/>
    <n v="12025.867753671564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x v="1119"/>
    <b v="0"/>
    <n v="1"/>
    <b v="0"/>
    <s v="games/video games"/>
    <n v="0.23809523809523811"/>
    <n v="12029.846674457431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x v="1120"/>
    <b v="0"/>
    <n v="0"/>
    <b v="0"/>
    <s v="games/video games"/>
    <n v="0"/>
    <n v="12033.86298931196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x v="1121"/>
    <b v="0"/>
    <n v="5"/>
    <b v="0"/>
    <s v="games/video games"/>
    <n v="1.1599999999999999E-2"/>
    <n v="12037.88365853658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x v="1122"/>
    <b v="0"/>
    <n v="0"/>
    <b v="0"/>
    <s v="games/video games"/>
    <n v="0"/>
    <n v="12041.897322860965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x v="1123"/>
    <b v="0"/>
    <n v="3"/>
    <b v="0"/>
    <s v="games/video games"/>
    <n v="0.22"/>
    <n v="12045.923366766971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x v="1124"/>
    <b v="0"/>
    <n v="7"/>
    <b v="0"/>
    <s v="games/mobile games"/>
    <n v="0.47222222222222221"/>
    <n v="12049.94842474916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x v="1125"/>
    <b v="0"/>
    <n v="0"/>
    <b v="0"/>
    <s v="games/mobile games"/>
    <n v="0"/>
    <n v="12053.83766811643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x v="1126"/>
    <b v="0"/>
    <n v="2"/>
    <b v="0"/>
    <s v="games/mobile games"/>
    <n v="0.5"/>
    <n v="12057.871750334674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x v="1127"/>
    <b v="0"/>
    <n v="23"/>
    <b v="0"/>
    <s v="games/mobile games"/>
    <n v="1.6714285714285713"/>
    <n v="12061.905185805157"/>
    <x v="6"/>
    <s v="mobile games"/>
    <x v="1127"/>
    <d v="2014-10-14T20:30:00"/>
  </r>
  <r>
    <n v="1128"/>
    <s v="Flying Turds"/>
    <s v="#havingfunFTW"/>
    <n v="1000"/>
    <x v="116"/>
    <x v="2"/>
    <s v="GB"/>
    <s v="GBP"/>
    <n v="1407425717"/>
    <x v="1128"/>
    <b v="0"/>
    <n v="1"/>
    <b v="0"/>
    <s v="games/mobile games"/>
    <n v="0.1"/>
    <n v="12065.748757535166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x v="1129"/>
    <b v="0"/>
    <n v="2"/>
    <b v="0"/>
    <s v="games/mobile games"/>
    <n v="0.105"/>
    <n v="12069.790549413738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x v="1130"/>
    <b v="0"/>
    <n v="3"/>
    <b v="0"/>
    <s v="games/mobile games"/>
    <n v="0.22"/>
    <n v="12073.828347855229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x v="1131"/>
    <b v="0"/>
    <n v="0"/>
    <b v="0"/>
    <s v="games/mobile games"/>
    <n v="0"/>
    <n v="12077.872205833057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x v="1132"/>
    <b v="0"/>
    <n v="13"/>
    <b v="0"/>
    <s v="games/mobile games"/>
    <n v="14.38"/>
    <n v="12081.922464788735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x v="1133"/>
    <b v="0"/>
    <n v="1"/>
    <b v="0"/>
    <s v="games/mobile games"/>
    <n v="0.66666666666666674"/>
    <n v="12085.493052666892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x v="1134"/>
    <b v="0"/>
    <n v="1"/>
    <b v="0"/>
    <s v="games/mobile games"/>
    <n v="4.0000000000000001E-3"/>
    <n v="12089.541875838928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x v="1135"/>
    <b v="0"/>
    <n v="1"/>
    <b v="0"/>
    <s v="games/mobile games"/>
    <n v="5"/>
    <n v="12093.599795233302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x v="1136"/>
    <b v="0"/>
    <n v="6"/>
    <b v="0"/>
    <s v="games/mobile games"/>
    <n v="6.4439140811455857"/>
    <n v="12097.643985896577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x v="1137"/>
    <b v="0"/>
    <n v="39"/>
    <b v="0"/>
    <s v="games/mobile games"/>
    <n v="39.5"/>
    <n v="12101.616993617738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x v="1138"/>
    <b v="0"/>
    <n v="4"/>
    <b v="0"/>
    <s v="games/mobile games"/>
    <n v="0.35714285714285715"/>
    <n v="12102.36518481183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x v="1139"/>
    <b v="0"/>
    <n v="1"/>
    <b v="0"/>
    <s v="games/mobile games"/>
    <n v="6.25E-2"/>
    <n v="12106.391189915968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x v="1140"/>
    <b v="0"/>
    <n v="0"/>
    <b v="0"/>
    <s v="games/mobile games"/>
    <n v="0"/>
    <n v="12110.46025218561"/>
    <x v="6"/>
    <s v="mobile games"/>
    <x v="1140"/>
    <d v="2015-07-07T11:05:21"/>
  </r>
  <r>
    <n v="1141"/>
    <s v="Arena Z - Zombie Survival"/>
    <s v="I think this will be a great game!"/>
    <n v="500"/>
    <x v="117"/>
    <x v="2"/>
    <s v="DE"/>
    <s v="EUR"/>
    <n v="1436460450"/>
    <x v="1141"/>
    <b v="0"/>
    <n v="0"/>
    <b v="0"/>
    <s v="games/mobile games"/>
    <n v="0"/>
    <n v="12114.533733602424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x v="1142"/>
    <b v="0"/>
    <n v="0"/>
    <b v="0"/>
    <s v="games/mobile games"/>
    <n v="0"/>
    <n v="12118.609956258413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x v="1143"/>
    <b v="0"/>
    <n v="8"/>
    <b v="0"/>
    <s v="games/mobile games"/>
    <n v="0.41333333333333333"/>
    <n v="12122.688922921578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x v="1144"/>
    <b v="0"/>
    <n v="0"/>
    <b v="0"/>
    <s v="food/food trucks"/>
    <n v="0"/>
    <n v="12126.708010101012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x v="1145"/>
    <b v="0"/>
    <n v="1"/>
    <b v="0"/>
    <s v="food/food trucks"/>
    <n v="0.125"/>
    <n v="12130.792452004043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x v="1146"/>
    <b v="0"/>
    <n v="12"/>
    <b v="0"/>
    <s v="food/food trucks"/>
    <n v="8.8333333333333339"/>
    <n v="12134.845953504046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x v="1147"/>
    <b v="0"/>
    <n v="0"/>
    <b v="0"/>
    <s v="food/food trucks"/>
    <n v="0"/>
    <n v="12138.757259858445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x v="1148"/>
    <b v="0"/>
    <n v="3"/>
    <b v="0"/>
    <s v="food/food trucks"/>
    <n v="0.48666666666666669"/>
    <n v="12142.849895482133"/>
    <x v="7"/>
    <s v="food trucks"/>
    <x v="1148"/>
    <d v="2016-11-01T04:06:21"/>
  </r>
  <r>
    <n v="1149"/>
    <s v="The Floridian Food Truck"/>
    <s v="Bringing culturally diverse Floridian cuisine to the people!"/>
    <n v="50000"/>
    <x v="735"/>
    <x v="2"/>
    <s v="US"/>
    <s v="USD"/>
    <n v="1466096566"/>
    <x v="1149"/>
    <b v="0"/>
    <n v="2"/>
    <b v="0"/>
    <s v="food/food trucks"/>
    <n v="0.15"/>
    <n v="12146.920671163578"/>
    <x v="7"/>
    <s v="food trucks"/>
    <x v="1149"/>
    <d v="2016-05-17T17:02:46"/>
  </r>
  <r>
    <n v="1150"/>
    <s v="Chef Po's Food Truck"/>
    <s v="Bringing delicious authentic and fusion Taiwanese Food to the West Coast."/>
    <n v="2500"/>
    <x v="800"/>
    <x v="2"/>
    <s v="US"/>
    <s v="USD"/>
    <n v="1452293675"/>
    <x v="1150"/>
    <b v="0"/>
    <n v="6"/>
    <b v="0"/>
    <s v="food/food trucks"/>
    <n v="10.08"/>
    <n v="12150.993518893389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x v="1151"/>
    <b v="0"/>
    <n v="0"/>
    <b v="0"/>
    <s v="food/food trucks"/>
    <n v="0"/>
    <n v="12155.009379007764"/>
    <x v="7"/>
    <s v="food trucks"/>
    <x v="1151"/>
    <d v="2015-08-08T02:27:43"/>
  </r>
  <r>
    <n v="1152"/>
    <s v="Peruvian King Food Truck"/>
    <s v="Peruvian food truck with an LA twist."/>
    <n v="16000"/>
    <x v="608"/>
    <x v="2"/>
    <s v="US"/>
    <s v="USD"/>
    <n v="1431709312"/>
    <x v="1152"/>
    <b v="0"/>
    <n v="15"/>
    <b v="0"/>
    <s v="food/food trucks"/>
    <n v="5.6937500000000005"/>
    <n v="12159.113028359219"/>
    <x v="7"/>
    <s v="food trucks"/>
    <x v="1152"/>
    <d v="2015-04-15T17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x v="1153"/>
    <b v="0"/>
    <n v="1"/>
    <b v="0"/>
    <s v="food/food trucks"/>
    <n v="0.625"/>
    <n v="12162.91178318136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x v="1154"/>
    <b v="0"/>
    <n v="3"/>
    <b v="0"/>
    <s v="food/food trucks"/>
    <n v="6.5"/>
    <n v="12167.00398310811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x v="1155"/>
    <b v="0"/>
    <n v="8"/>
    <b v="0"/>
    <s v="food/food trucks"/>
    <n v="0.752"/>
    <n v="12171.00601216627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x v="1156"/>
    <b v="0"/>
    <n v="0"/>
    <b v="0"/>
    <s v="food/food trucks"/>
    <n v="0"/>
    <n v="12175.057062204194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x v="1157"/>
    <b v="0"/>
    <n v="3"/>
    <b v="0"/>
    <s v="food/food trucks"/>
    <n v="1.51"/>
    <n v="12179.174430165711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x v="1158"/>
    <b v="0"/>
    <n v="3"/>
    <b v="0"/>
    <s v="food/food trucks"/>
    <n v="0.46666666666666673"/>
    <n v="12183.243501353183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x v="1159"/>
    <b v="0"/>
    <n v="0"/>
    <b v="0"/>
    <s v="food/food trucks"/>
    <n v="0"/>
    <n v="12187.354582064299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x v="1160"/>
    <b v="0"/>
    <n v="19"/>
    <b v="0"/>
    <s v="food/food trucks"/>
    <n v="3.85"/>
    <n v="12191.480294515914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x v="1161"/>
    <b v="0"/>
    <n v="0"/>
    <b v="0"/>
    <s v="food/food trucks"/>
    <n v="0"/>
    <n v="12195.217673552323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x v="1162"/>
    <b v="0"/>
    <n v="2"/>
    <b v="0"/>
    <s v="food/food trucks"/>
    <n v="5.8333333333333341E-2"/>
    <n v="12199.348844850951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x v="1163"/>
    <b v="0"/>
    <n v="0"/>
    <b v="0"/>
    <s v="food/food trucks"/>
    <n v="0"/>
    <n v="12203.470955608271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x v="1164"/>
    <b v="0"/>
    <n v="0"/>
    <b v="0"/>
    <s v="food/food trucks"/>
    <n v="0"/>
    <n v="12207.607725423732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x v="1165"/>
    <b v="0"/>
    <n v="25"/>
    <b v="0"/>
    <s v="food/food trucks"/>
    <n v="20.705000000000002"/>
    <n v="12211.747300779927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x v="1166"/>
    <b v="0"/>
    <n v="8"/>
    <b v="0"/>
    <s v="food/food trucks"/>
    <n v="19.139999999999997"/>
    <n v="12215.18734396201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x v="1167"/>
    <b v="0"/>
    <n v="16"/>
    <b v="0"/>
    <s v="food/food trucks"/>
    <n v="1.6316666666666666"/>
    <n v="12218.35808958262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x v="1168"/>
    <b v="0"/>
    <n v="3"/>
    <b v="0"/>
    <s v="food/food trucks"/>
    <n v="5.6666666666666661"/>
    <n v="12222.173214528177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x v="1169"/>
    <b v="0"/>
    <n v="3"/>
    <b v="0"/>
    <s v="food/food trucks"/>
    <n v="0.16999999999999998"/>
    <n v="12225.977008488966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x v="1170"/>
    <b v="0"/>
    <n v="2"/>
    <b v="0"/>
    <s v="food/food trucks"/>
    <n v="0.4"/>
    <n v="12230.124079483698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x v="1171"/>
    <b v="0"/>
    <n v="1"/>
    <b v="0"/>
    <s v="food/food trucks"/>
    <n v="0.1"/>
    <n v="12234.245766224944"/>
    <x v="7"/>
    <s v="food trucks"/>
    <x v="1171"/>
    <d v="2014-10-26T19:18:47"/>
  </r>
  <r>
    <n v="1172"/>
    <s v="let your dayz take you to the dogs."/>
    <s v="Bringing YOUR favorite dog recipes to the streets."/>
    <n v="9000"/>
    <x v="117"/>
    <x v="2"/>
    <s v="US"/>
    <s v="USD"/>
    <n v="1408551752"/>
    <x v="1172"/>
    <b v="0"/>
    <n v="0"/>
    <b v="0"/>
    <s v="food/food trucks"/>
    <n v="0"/>
    <n v="12238.395747790621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x v="1173"/>
    <b v="0"/>
    <n v="1"/>
    <b v="0"/>
    <s v="food/food trucks"/>
    <n v="2.4E-2"/>
    <n v="12242.557052023123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x v="1174"/>
    <b v="0"/>
    <n v="19"/>
    <b v="0"/>
    <s v="food/food trucks"/>
    <n v="5.9066666666666672"/>
    <n v="12246.7109829932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x v="1175"/>
    <b v="0"/>
    <n v="9"/>
    <b v="0"/>
    <s v="food/food trucks"/>
    <n v="2.9250000000000003"/>
    <n v="12250.5764851990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x v="1176"/>
    <b v="0"/>
    <n v="1"/>
    <b v="0"/>
    <s v="food/food trucks"/>
    <n v="5.7142857142857143E-3"/>
    <n v="12254.547069434991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x v="1177"/>
    <b v="0"/>
    <n v="0"/>
    <b v="0"/>
    <s v="food/food trucks"/>
    <n v="0"/>
    <n v="12258.71613551243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x v="1178"/>
    <b v="0"/>
    <n v="1"/>
    <b v="0"/>
    <s v="food/food trucks"/>
    <n v="6.6666666666666671E-3"/>
    <n v="12262.891447547687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x v="1179"/>
    <b v="0"/>
    <n v="5"/>
    <b v="0"/>
    <s v="food/food trucks"/>
    <n v="5.3333333333333339"/>
    <n v="12267.067901192506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x v="1180"/>
    <b v="0"/>
    <n v="85"/>
    <b v="0"/>
    <s v="food/food trucks"/>
    <n v="11.75"/>
    <n v="12270.158244717111"/>
    <x v="7"/>
    <s v="food trucks"/>
    <x v="1180"/>
    <d v="2014-05-22T19:21:54"/>
  </r>
  <r>
    <n v="1181"/>
    <s v="Gringo Loco Tacos Food Truck"/>
    <s v="Bringing the best tacos to the streets of Chicago!"/>
    <n v="50000"/>
    <x v="460"/>
    <x v="2"/>
    <s v="US"/>
    <s v="USD"/>
    <n v="1425197321"/>
    <x v="1181"/>
    <b v="0"/>
    <n v="3"/>
    <b v="0"/>
    <s v="food/food trucks"/>
    <n v="8.0000000000000002E-3"/>
    <n v="12272.338660075011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x v="1182"/>
    <b v="0"/>
    <n v="4"/>
    <b v="0"/>
    <s v="food/food trucks"/>
    <n v="4.2"/>
    <n v="12276.52295020464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x v="1183"/>
    <b v="0"/>
    <n v="3"/>
    <b v="0"/>
    <s v="food/food trucks"/>
    <n v="4"/>
    <n v="12280.697130672128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x v="1184"/>
    <b v="0"/>
    <n v="375"/>
    <b v="1"/>
    <s v="photography/photobooks"/>
    <n v="104.93636363636362"/>
    <n v="12284.85436518771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x v="1185"/>
    <b v="0"/>
    <n v="111"/>
    <b v="1"/>
    <s v="photography/photobooks"/>
    <n v="105.44"/>
    <n v="12281.166708774328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x v="1186"/>
    <b v="0"/>
    <n v="123"/>
    <b v="1"/>
    <s v="photography/photobooks"/>
    <n v="106.73333333333332"/>
    <n v="12280.85973019126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x v="1187"/>
    <b v="0"/>
    <n v="70"/>
    <b v="1"/>
    <s v="photography/photobooks"/>
    <n v="104.12571428571428"/>
    <n v="12282.320563717121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x v="1188"/>
    <b v="0"/>
    <n v="85"/>
    <b v="1"/>
    <s v="photography/photobooks"/>
    <n v="160.54999999999998"/>
    <n v="12283.404405331516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x v="1189"/>
    <b v="0"/>
    <n v="86"/>
    <b v="1"/>
    <s v="photography/photobooks"/>
    <n v="107.77777777777777"/>
    <n v="12286.506082051286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x v="1190"/>
    <b v="0"/>
    <n v="13"/>
    <b v="1"/>
    <s v="photography/photobooks"/>
    <n v="135"/>
    <n v="12287.390660054725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x v="1191"/>
    <b v="0"/>
    <n v="33"/>
    <b v="1"/>
    <s v="photography/photobooks"/>
    <n v="109.07407407407408"/>
    <n v="12291.36342456381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x v="1192"/>
    <b v="0"/>
    <n v="15"/>
    <b v="1"/>
    <s v="photography/photobooks"/>
    <n v="290"/>
    <n v="12294.562043121156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x v="1193"/>
    <b v="0"/>
    <n v="273"/>
    <b v="1"/>
    <s v="photography/photobooks"/>
    <n v="103.95714285714286"/>
    <n v="12298.671787059231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x v="1194"/>
    <b v="0"/>
    <n v="714"/>
    <b v="1"/>
    <s v="photography/photobooks"/>
    <n v="322.24"/>
    <n v="12295.407291095895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x v="1195"/>
    <b v="0"/>
    <n v="170"/>
    <b v="1"/>
    <s v="photography/photobooks"/>
    <n v="135"/>
    <n v="12285.820243233989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x v="1196"/>
    <b v="0"/>
    <n v="512"/>
    <b v="1"/>
    <s v="photography/photobooks"/>
    <n v="269.91034482758624"/>
    <n v="12285.40414324880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x v="1197"/>
    <b v="0"/>
    <n v="314"/>
    <b v="1"/>
    <s v="photography/photobooks"/>
    <n v="253.29333333333332"/>
    <n v="12276.198933836138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x v="1198"/>
    <b v="0"/>
    <n v="167"/>
    <b v="1"/>
    <s v="photography/photobooks"/>
    <n v="260.59999999999997"/>
    <n v="12267.379386145407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x v="1199"/>
    <b v="0"/>
    <n v="9"/>
    <b v="1"/>
    <s v="photography/photobooks"/>
    <n v="101.31677953348381"/>
    <n v="12268.458761578047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x v="1200"/>
    <b v="0"/>
    <n v="103"/>
    <b v="1"/>
    <s v="photography/photobooks"/>
    <n v="125.60416666666667"/>
    <n v="12271.744780370627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x v="1201"/>
    <b v="0"/>
    <n v="111"/>
    <b v="1"/>
    <s v="photography/photobooks"/>
    <n v="102.43783333333334"/>
    <n v="12273.88784414693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x v="1202"/>
    <b v="0"/>
    <n v="271"/>
    <b v="1"/>
    <s v="photography/photobooks"/>
    <n v="199.244"/>
    <n v="12275.99210851648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x v="1203"/>
    <b v="0"/>
    <n v="101"/>
    <b v="1"/>
    <s v="photography/photobooks"/>
    <n v="102.45398773006136"/>
    <n v="12263.097911370669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x v="1204"/>
    <b v="0"/>
    <n v="57"/>
    <b v="1"/>
    <s v="photography/photobooks"/>
    <n v="102.94615384615385"/>
    <n v="12261.573202749147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x v="1205"/>
    <b v="0"/>
    <n v="62"/>
    <b v="1"/>
    <s v="photography/photobooks"/>
    <n v="100.86153846153847"/>
    <n v="12261.18770024063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x v="1206"/>
    <b v="0"/>
    <n v="32"/>
    <b v="1"/>
    <s v="photography/photobooks"/>
    <n v="114.99999999999999"/>
    <n v="12260.89512379643"/>
    <x v="8"/>
    <s v="photobooks"/>
    <x v="1206"/>
    <d v="2017-02-06T18:37:33"/>
  </r>
  <r>
    <n v="1207"/>
    <s v="ITALIANA"/>
    <s v="A humanistic photo book about ancestral &amp; post-modern Italy."/>
    <n v="16700"/>
    <x v="832"/>
    <x v="0"/>
    <s v="IT"/>
    <s v="EUR"/>
    <n v="1459418400"/>
    <x v="1207"/>
    <b v="0"/>
    <n v="141"/>
    <b v="1"/>
    <s v="photography/photobooks"/>
    <n v="104.16766467065868"/>
    <n v="12264.7568008256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x v="1208"/>
    <b v="0"/>
    <n v="75"/>
    <b v="1"/>
    <s v="photography/photobooks"/>
    <n v="155.29999999999998"/>
    <n v="12262.991059876125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x v="1209"/>
    <b v="0"/>
    <n v="46"/>
    <b v="1"/>
    <s v="photography/photobooks"/>
    <n v="106"/>
    <n v="12261.866444061969"/>
    <x v="8"/>
    <s v="photobooks"/>
    <x v="1209"/>
    <d v="2017-01-26T20:18:25"/>
  </r>
  <r>
    <n v="1210"/>
    <s v="Det Andra GÃ¶teborg"/>
    <s v="En fotobok om livet i det enda andra GÃ¶teborg i vÃ¤rlden"/>
    <n v="20000"/>
    <x v="835"/>
    <x v="0"/>
    <s v="SE"/>
    <s v="SEK"/>
    <n v="1433106000"/>
    <x v="1210"/>
    <b v="0"/>
    <n v="103"/>
    <b v="1"/>
    <s v="photography/photobooks"/>
    <n v="254.31499999999997"/>
    <n v="12263.898767217637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x v="1211"/>
    <b v="0"/>
    <n v="6"/>
    <b v="1"/>
    <s v="photography/photobooks"/>
    <n v="101.1"/>
    <n v="12250.60248708233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x v="1212"/>
    <b v="0"/>
    <n v="83"/>
    <b v="1"/>
    <s v="photography/photobooks"/>
    <n v="129.04"/>
    <n v="12254.475541006208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x v="1213"/>
    <b v="0"/>
    <n v="108"/>
    <b v="1"/>
    <s v="photography/photobooks"/>
    <n v="102.23076923076924"/>
    <n v="12257.58773526370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x v="1214"/>
    <b v="0"/>
    <n v="25"/>
    <b v="1"/>
    <s v="photography/photobooks"/>
    <n v="131.80000000000001"/>
    <n v="12259.523110344831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x v="1215"/>
    <b v="0"/>
    <n v="549"/>
    <b v="1"/>
    <s v="photography/photobooks"/>
    <n v="786.0802000000001"/>
    <n v="12262.842711279754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x v="1216"/>
    <b v="0"/>
    <n v="222"/>
    <b v="1"/>
    <s v="photography/photobooks"/>
    <n v="145.70000000000002"/>
    <n v="12253.511735679784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x v="1217"/>
    <b v="0"/>
    <n v="183"/>
    <b v="1"/>
    <s v="photography/photobooks"/>
    <n v="102.60000000000001"/>
    <n v="12250.700383154992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x v="1218"/>
    <b v="0"/>
    <n v="89"/>
    <b v="1"/>
    <s v="photography/photobooks"/>
    <n v="172.27777777777777"/>
    <n v="12245.542130524869"/>
    <x v="8"/>
    <s v="photobooks"/>
    <x v="1218"/>
    <d v="2015-10-01T15:53:20"/>
  </r>
  <r>
    <n v="1219"/>
    <s v="The Box"/>
    <s v="The Box is a fine art book of Ron Amato's innovative and seductive photography project."/>
    <n v="16350"/>
    <x v="843"/>
    <x v="0"/>
    <s v="US"/>
    <s v="USD"/>
    <n v="1476961513"/>
    <x v="1219"/>
    <b v="0"/>
    <n v="253"/>
    <b v="1"/>
    <s v="photography/photobooks"/>
    <n v="159.16819571865443"/>
    <n v="12244.416238341975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x v="1220"/>
    <b v="0"/>
    <n v="140"/>
    <b v="1"/>
    <s v="photography/photobooks"/>
    <n v="103.76666666666668"/>
    <n v="12239.65480649620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x v="1221"/>
    <b v="0"/>
    <n v="103"/>
    <b v="1"/>
    <s v="photography/photobooks"/>
    <n v="111.40954545454547"/>
    <n v="12238.505361216734"/>
    <x v="8"/>
    <s v="photobooks"/>
    <x v="1221"/>
    <d v="2016-11-06T11:24:48"/>
  </r>
  <r>
    <n v="1222"/>
    <s v="Project Pilgrim"/>
    <s v="Project Pilgrim is my effort to work towards normalizing mental health."/>
    <n v="4000"/>
    <x v="846"/>
    <x v="0"/>
    <s v="CA"/>
    <s v="CAD"/>
    <n v="1459483200"/>
    <x v="1222"/>
    <b v="0"/>
    <n v="138"/>
    <b v="1"/>
    <s v="photography/photobooks"/>
    <n v="280.375"/>
    <n v="12241.889695712318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x v="1223"/>
    <b v="0"/>
    <n v="191"/>
    <b v="1"/>
    <s v="photography/photobooks"/>
    <n v="112.10606060606061"/>
    <n v="12242.244897959192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x v="1224"/>
    <b v="0"/>
    <n v="18"/>
    <b v="0"/>
    <s v="music/world music"/>
    <n v="7.0666666666666673"/>
    <n v="12238.80034602076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x v="1225"/>
    <b v="0"/>
    <n v="3"/>
    <b v="0"/>
    <s v="music/world music"/>
    <n v="4.3999999999999995"/>
    <n v="12242.669781931472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x v="1226"/>
    <b v="0"/>
    <n v="40"/>
    <b v="0"/>
    <s v="music/world music"/>
    <n v="3.8739999999999997"/>
    <n v="12246.863227146821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x v="1227"/>
    <b v="0"/>
    <n v="0"/>
    <b v="0"/>
    <s v="music/world music"/>
    <n v="0"/>
    <n v="12250.434360928308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x v="1228"/>
    <b v="0"/>
    <n v="24"/>
    <b v="0"/>
    <s v="music/world music"/>
    <n v="29.299999999999997"/>
    <n v="12254.679140679149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x v="1229"/>
    <b v="0"/>
    <n v="1"/>
    <b v="0"/>
    <s v="music/world music"/>
    <n v="0.90909090909090906"/>
    <n v="12258.419064124791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x v="1230"/>
    <b v="0"/>
    <n v="0"/>
    <b v="0"/>
    <s v="music/world music"/>
    <n v="0"/>
    <n v="12262.66088765604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x v="1231"/>
    <b v="0"/>
    <n v="0"/>
    <b v="0"/>
    <s v="music/world music"/>
    <n v="0"/>
    <n v="12266.914325355539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x v="1232"/>
    <b v="0"/>
    <n v="1"/>
    <b v="0"/>
    <s v="music/world music"/>
    <n v="0.8"/>
    <n v="12271.17071478141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x v="1233"/>
    <b v="0"/>
    <n v="6"/>
    <b v="0"/>
    <s v="music/world music"/>
    <n v="11.600000000000001"/>
    <n v="12275.416174939264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x v="1234"/>
    <b v="0"/>
    <n v="0"/>
    <b v="0"/>
    <s v="music/world music"/>
    <n v="0"/>
    <n v="12279.638194444453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x v="1235"/>
    <b v="0"/>
    <n v="6"/>
    <b v="0"/>
    <s v="music/world music"/>
    <n v="2.7873639500929119"/>
    <n v="12283.903438693998"/>
    <x v="4"/>
    <s v="world music"/>
    <x v="1235"/>
    <d v="2013-11-05T03:14:59"/>
  </r>
  <r>
    <n v="1236"/>
    <s v="&quot;Volando&quot; CD Release (Canceled)"/>
    <s v="Raising money to give the musicians their due."/>
    <n v="2500"/>
    <x v="117"/>
    <x v="1"/>
    <s v="US"/>
    <s v="USD"/>
    <n v="1343491200"/>
    <x v="1236"/>
    <b v="0"/>
    <n v="0"/>
    <b v="0"/>
    <s v="music/world music"/>
    <n v="0"/>
    <n v="12288.098679638646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x v="1237"/>
    <b v="0"/>
    <n v="0"/>
    <b v="0"/>
    <s v="music/world music"/>
    <n v="0"/>
    <n v="12292.369829683706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x v="1238"/>
    <b v="0"/>
    <n v="3"/>
    <b v="0"/>
    <s v="music/world music"/>
    <n v="17.8"/>
    <n v="12296.643949930467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x v="1239"/>
    <b v="0"/>
    <n v="0"/>
    <b v="0"/>
    <s v="music/world music"/>
    <n v="0"/>
    <n v="12300.85913043479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x v="1240"/>
    <b v="0"/>
    <n v="8"/>
    <b v="0"/>
    <s v="music/world music"/>
    <n v="3.0124999999999997"/>
    <n v="12305.139178844824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x v="1241"/>
    <b v="0"/>
    <n v="34"/>
    <b v="0"/>
    <s v="music/world music"/>
    <n v="50.739999999999995"/>
    <n v="12309.338322311181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x v="1242"/>
    <b v="0"/>
    <n v="1"/>
    <b v="0"/>
    <s v="music/world music"/>
    <n v="0.54884742041712409"/>
    <n v="12312.740947075217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x v="1243"/>
    <b v="0"/>
    <n v="38"/>
    <b v="0"/>
    <s v="music/world music"/>
    <n v="14.091666666666667"/>
    <n v="12317.027864855459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x v="1244"/>
    <b v="1"/>
    <n v="45"/>
    <b v="1"/>
    <s v="music/rock"/>
    <n v="103.8"/>
    <n v="12320.730313588858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x v="1245"/>
    <b v="1"/>
    <n v="17"/>
    <b v="1"/>
    <s v="music/rock"/>
    <n v="120.24999999999999"/>
    <n v="12324.30115022656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x v="1246"/>
    <b v="1"/>
    <n v="31"/>
    <b v="1"/>
    <s v="music/rock"/>
    <n v="117"/>
    <n v="12327.759762900983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x v="1247"/>
    <b v="1"/>
    <n v="50"/>
    <b v="1"/>
    <s v="music/rock"/>
    <n v="122.14285714285715"/>
    <n v="12331.243460062789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x v="1248"/>
    <b v="1"/>
    <n v="59"/>
    <b v="1"/>
    <s v="music/rock"/>
    <n v="151.63999999999999"/>
    <n v="12334.0544312630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x v="1249"/>
    <b v="1"/>
    <n v="81"/>
    <b v="1"/>
    <s v="music/rock"/>
    <n v="104.44"/>
    <n v="12337.036300174528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x v="1250"/>
    <b v="1"/>
    <n v="508"/>
    <b v="1"/>
    <s v="music/rock"/>
    <n v="200.15333333333331"/>
    <n v="12339.52060055866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x v="1251"/>
    <b v="1"/>
    <n v="74"/>
    <b v="1"/>
    <s v="music/rock"/>
    <n v="101.8"/>
    <n v="12322.857492141118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x v="1252"/>
    <b v="1"/>
    <n v="141"/>
    <b v="1"/>
    <s v="music/rock"/>
    <n v="137.65714285714284"/>
    <n v="12325.02900069882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x v="1253"/>
    <b v="1"/>
    <n v="711"/>
    <b v="1"/>
    <s v="music/rock"/>
    <n v="303833.2"/>
    <n v="12327.652918559952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x v="1254"/>
    <b v="1"/>
    <n v="141"/>
    <b v="1"/>
    <s v="music/rock"/>
    <n v="198.85074626865671"/>
    <n v="12321.339748251754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x v="1255"/>
    <b v="1"/>
    <n v="109"/>
    <b v="1"/>
    <s v="music/rock"/>
    <n v="202.36666666666667"/>
    <n v="12320.989394893324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x v="1256"/>
    <b v="1"/>
    <n v="361"/>
    <b v="1"/>
    <s v="music/rock"/>
    <n v="117.96376666666666"/>
    <n v="12323.176235129466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x v="1257"/>
    <b v="1"/>
    <n v="176"/>
    <b v="1"/>
    <s v="music/rock"/>
    <n v="294.72727272727275"/>
    <n v="12315.102747637389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x v="1258"/>
    <b v="1"/>
    <n v="670"/>
    <b v="1"/>
    <s v="music/rock"/>
    <n v="213.14633333333336"/>
    <n v="12313.73898809524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x v="1259"/>
    <b v="1"/>
    <n v="96"/>
    <b v="1"/>
    <s v="music/rock"/>
    <n v="104.24"/>
    <n v="12309.093166374787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x v="1260"/>
    <b v="1"/>
    <n v="74"/>
    <b v="1"/>
    <s v="music/rock"/>
    <n v="113.66666666666667"/>
    <n v="12312.492988787671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x v="1261"/>
    <b v="1"/>
    <n v="52"/>
    <b v="1"/>
    <s v="music/rock"/>
    <n v="101.25"/>
    <n v="12315.493862600777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x v="1262"/>
    <b v="1"/>
    <n v="105"/>
    <b v="1"/>
    <s v="music/rock"/>
    <n v="125.41538461538462"/>
    <n v="12319.102030154283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x v="1263"/>
    <b v="1"/>
    <n v="41"/>
    <b v="1"/>
    <s v="music/rock"/>
    <n v="119"/>
    <n v="12320.563658365492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x v="1264"/>
    <b v="1"/>
    <n v="34"/>
    <b v="1"/>
    <s v="music/rock"/>
    <n v="166.46153846153845"/>
    <n v="12324.26034736842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x v="1265"/>
    <b v="1"/>
    <n v="66"/>
    <b v="1"/>
    <s v="music/rock"/>
    <n v="119.14771428571429"/>
    <n v="12328.20638469639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x v="1266"/>
    <b v="1"/>
    <n v="50"/>
    <b v="1"/>
    <s v="music/rock"/>
    <n v="100.47368421052632"/>
    <n v="12331.070863764053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x v="1267"/>
    <b v="1"/>
    <n v="159"/>
    <b v="1"/>
    <s v="music/rock"/>
    <n v="101.8"/>
    <n v="12332.04946259221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x v="1268"/>
    <b v="1"/>
    <n v="182"/>
    <b v="1"/>
    <s v="music/rock"/>
    <n v="116.66666666666667"/>
    <n v="12328.513288826431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x v="1269"/>
    <b v="1"/>
    <n v="206"/>
    <b v="1"/>
    <s v="music/rock"/>
    <n v="108.64893617021276"/>
    <n v="12327.92577152900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x v="1270"/>
    <b v="1"/>
    <n v="169"/>
    <b v="1"/>
    <s v="music/rock"/>
    <n v="114.72"/>
    <n v="12325.078347398039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x v="1271"/>
    <b v="1"/>
    <n v="31"/>
    <b v="1"/>
    <s v="music/rock"/>
    <n v="101.8"/>
    <n v="12325.378410130152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x v="1272"/>
    <b v="1"/>
    <n v="28"/>
    <b v="1"/>
    <s v="music/rock"/>
    <n v="106"/>
    <n v="12327.028789584807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x v="1273"/>
    <b v="1"/>
    <n v="54"/>
    <b v="1"/>
    <s v="music/rock"/>
    <n v="103.49999999999999"/>
    <n v="12329.50222456882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x v="1274"/>
    <b v="1"/>
    <n v="467"/>
    <b v="1"/>
    <s v="music/rock"/>
    <n v="154.97535999999999"/>
    <n v="12332.38585211268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x v="1275"/>
    <b v="1"/>
    <n v="389"/>
    <b v="1"/>
    <s v="music/rock"/>
    <n v="162.14066666666668"/>
    <n v="12323.082768580492"/>
    <x v="4"/>
    <s v="rock"/>
    <x v="1275"/>
    <d v="2013-07-03T20:49:47"/>
  </r>
  <r>
    <n v="1276"/>
    <s v="MR. DREAM GOES TO JAIL"/>
    <s v="Sponsor this Brooklyn punk band's debut seven-inch, MR. DREAM GOES TO JAIL."/>
    <n v="3000"/>
    <x v="887"/>
    <x v="0"/>
    <s v="US"/>
    <s v="USD"/>
    <n v="1251777600"/>
    <x v="1276"/>
    <b v="1"/>
    <n v="68"/>
    <b v="1"/>
    <s v="music/rock"/>
    <n v="104.42100000000001"/>
    <n v="12318.85513742072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x v="1277"/>
    <b v="1"/>
    <n v="413"/>
    <b v="1"/>
    <s v="music/rock"/>
    <n v="106.12433333333333"/>
    <n v="12322.093144166382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x v="1278"/>
    <b v="1"/>
    <n v="190"/>
    <b v="1"/>
    <s v="music/rock"/>
    <n v="154.93846153846152"/>
    <n v="12320.824964739077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x v="1279"/>
    <b v="1"/>
    <n v="189"/>
    <b v="1"/>
    <s v="music/rock"/>
    <n v="110.77157238734421"/>
    <n v="12321.618553791895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x v="1280"/>
    <b v="1"/>
    <n v="130"/>
    <b v="1"/>
    <s v="music/rock"/>
    <n v="110.91186666666665"/>
    <n v="12321.074251940727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x v="1281"/>
    <b v="1"/>
    <n v="74"/>
    <b v="1"/>
    <s v="music/rock"/>
    <n v="110.71428571428572"/>
    <n v="12319.550882456768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x v="1282"/>
    <b v="1"/>
    <n v="274"/>
    <b v="1"/>
    <s v="music/rock"/>
    <n v="123.61333333333333"/>
    <n v="12321.164424435035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x v="1283"/>
    <b v="1"/>
    <n v="22"/>
    <b v="1"/>
    <s v="music/rock"/>
    <n v="211.05"/>
    <n v="12318.967025785951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x v="1284"/>
    <b v="0"/>
    <n v="31"/>
    <b v="1"/>
    <s v="theater/plays"/>
    <n v="101"/>
    <n v="12322.57425795054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x v="1285"/>
    <b v="0"/>
    <n v="63"/>
    <b v="1"/>
    <s v="theater/plays"/>
    <n v="101.64999999999999"/>
    <n v="12326.216030399444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x v="1286"/>
    <b v="0"/>
    <n v="20"/>
    <b v="1"/>
    <s v="theater/plays"/>
    <n v="108.33333333333333"/>
    <n v="12329.85578147101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x v="1287"/>
    <b v="0"/>
    <n v="25"/>
    <b v="1"/>
    <s v="theater/plays"/>
    <n v="242"/>
    <n v="12333.642430137965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x v="1288"/>
    <b v="0"/>
    <n v="61"/>
    <b v="1"/>
    <s v="theater/plays"/>
    <n v="100.44999999999999"/>
    <n v="12337.79269285209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x v="1289"/>
    <b v="0"/>
    <n v="52"/>
    <b v="1"/>
    <s v="theater/plays"/>
    <n v="125.06666666666666"/>
    <n v="12340.737752212399"/>
    <x v="1"/>
    <s v="plays"/>
    <x v="1289"/>
    <d v="2016-12-05T03:14:05"/>
  </r>
  <r>
    <n v="1290"/>
    <s v="I Died... I Came Back, ... Whatever"/>
    <s v="Sometimes your Heart has to STOP for your Life to START."/>
    <n v="3500"/>
    <x v="900"/>
    <x v="0"/>
    <s v="US"/>
    <s v="USD"/>
    <n v="1429772340"/>
    <x v="1290"/>
    <b v="0"/>
    <n v="86"/>
    <b v="1"/>
    <s v="theater/plays"/>
    <n v="108.57142857142857"/>
    <n v="12344.443395892362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x v="1291"/>
    <b v="0"/>
    <n v="42"/>
    <b v="1"/>
    <s v="theater/plays"/>
    <n v="145.70000000000002"/>
    <n v="12347.470120439259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x v="1292"/>
    <b v="0"/>
    <n v="52"/>
    <b v="1"/>
    <s v="theater/plays"/>
    <n v="110.00000000000001"/>
    <n v="12350.296651311137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x v="1293"/>
    <b v="0"/>
    <n v="120"/>
    <b v="1"/>
    <s v="theater/plays"/>
    <n v="102.23333333333333"/>
    <n v="12354.011751152084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x v="1294"/>
    <b v="0"/>
    <n v="22"/>
    <b v="1"/>
    <s v="theater/plays"/>
    <n v="122"/>
    <n v="12352.954663120578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x v="1295"/>
    <b v="0"/>
    <n v="64"/>
    <b v="1"/>
    <s v="theater/plays"/>
    <n v="101.96000000000001"/>
    <n v="12357.120308620088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x v="1296"/>
    <b v="0"/>
    <n v="23"/>
    <b v="1"/>
    <s v="theater/plays"/>
    <n v="141.1764705882353"/>
    <n v="12360.6008339247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x v="1297"/>
    <b v="0"/>
    <n v="238"/>
    <b v="1"/>
    <s v="theater/plays"/>
    <n v="109.52500000000001"/>
    <n v="12364.562708555211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x v="1298"/>
    <b v="0"/>
    <n v="33"/>
    <b v="1"/>
    <s v="theater/plays"/>
    <n v="104.65"/>
    <n v="12361.174769176147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x v="1299"/>
    <b v="0"/>
    <n v="32"/>
    <b v="1"/>
    <s v="theater/plays"/>
    <n v="124"/>
    <n v="12364.8224333925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x v="1300"/>
    <b v="0"/>
    <n v="24"/>
    <b v="1"/>
    <s v="theater/plays"/>
    <n v="135"/>
    <n v="12367.674182658147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x v="1301"/>
    <b v="0"/>
    <n v="29"/>
    <b v="1"/>
    <s v="theater/plays"/>
    <n v="102.75000000000001"/>
    <n v="12370.6310522573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x v="1302"/>
    <b v="0"/>
    <n v="50"/>
    <b v="1"/>
    <s v="theater/plays"/>
    <n v="100"/>
    <n v="12374.299484352783"/>
    <x v="1"/>
    <s v="plays"/>
    <x v="1302"/>
    <d v="2016-11-01T01:23:31"/>
  </r>
  <r>
    <n v="1303"/>
    <s v="Forward Arena Theatre Company: Summer Season"/>
    <s v="Groundbreaking queer theatre."/>
    <n v="3500"/>
    <x v="912"/>
    <x v="0"/>
    <s v="GB"/>
    <s v="GBP"/>
    <n v="1469962800"/>
    <x v="1303"/>
    <b v="0"/>
    <n v="108"/>
    <b v="1"/>
    <s v="theater/plays"/>
    <n v="130.26085714285716"/>
    <n v="12377.812219850597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x v="1304"/>
    <b v="0"/>
    <n v="104"/>
    <b v="0"/>
    <s v="technology/wearables"/>
    <n v="39.627499999999998"/>
    <n v="12380.594669039152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x v="1305"/>
    <b v="0"/>
    <n v="86"/>
    <b v="0"/>
    <s v="technology/wearables"/>
    <n v="25.976666666666663"/>
    <n v="12379.359209683171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x v="1306"/>
    <b v="0"/>
    <n v="356"/>
    <b v="0"/>
    <s v="technology/wearables"/>
    <n v="65.24636363636364"/>
    <n v="12380.992528490038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x v="1307"/>
    <b v="0"/>
    <n v="45"/>
    <b v="0"/>
    <s v="technology/wearables"/>
    <n v="11.514000000000001"/>
    <n v="12359.834706091922"/>
    <x v="2"/>
    <s v="wearables"/>
    <x v="1307"/>
    <d v="2016-01-18T12:04:39"/>
  </r>
  <r>
    <n v="1308"/>
    <s v="Boost Band: Wristband Phone Charger (Canceled)"/>
    <s v="Boost Band, a wristband that charges any device"/>
    <n v="10000"/>
    <x v="917"/>
    <x v="1"/>
    <s v="US"/>
    <s v="USD"/>
    <n v="1475937812"/>
    <x v="1308"/>
    <b v="0"/>
    <n v="38"/>
    <b v="0"/>
    <s v="technology/wearables"/>
    <n v="11.360000000000001"/>
    <n v="12362.187818959383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x v="1309"/>
    <b v="0"/>
    <n v="35"/>
    <b v="0"/>
    <s v="technology/wearables"/>
    <n v="111.99130434782609"/>
    <n v="12366.190024955446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x v="1310"/>
    <b v="0"/>
    <n v="24"/>
    <b v="0"/>
    <s v="technology/wearables"/>
    <n v="15.5"/>
    <n v="12366.007139800295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x v="1311"/>
    <b v="0"/>
    <n v="100"/>
    <b v="0"/>
    <s v="technology/wearables"/>
    <n v="32.027999999999999"/>
    <n v="12369.312886193373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x v="1312"/>
    <b v="0"/>
    <n v="1"/>
    <b v="0"/>
    <s v="technology/wearables"/>
    <n v="0.60869565217391308"/>
    <n v="12345.151327623136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x v="1313"/>
    <b v="0"/>
    <n v="122"/>
    <b v="0"/>
    <s v="technology/wearables"/>
    <n v="31.114999999999998"/>
    <n v="12349.548739735817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x v="1314"/>
    <b v="0"/>
    <n v="11"/>
    <b v="0"/>
    <s v="technology/wearables"/>
    <n v="1.1266666666666667"/>
    <n v="12349.514292857151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x v="1315"/>
    <b v="0"/>
    <n v="248"/>
    <b v="0"/>
    <s v="technology/wearables"/>
    <n v="40.404000000000003"/>
    <n v="12353.201864951778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x v="1316"/>
    <b v="0"/>
    <n v="1"/>
    <b v="0"/>
    <s v="technology/wearables"/>
    <n v="1.3333333333333333E-3"/>
    <n v="12343.17656182989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x v="1317"/>
    <b v="0"/>
    <n v="19"/>
    <b v="0"/>
    <s v="technology/wearables"/>
    <n v="5.7334999999999994"/>
    <n v="12347.589209867727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x v="1318"/>
    <b v="0"/>
    <n v="135"/>
    <b v="0"/>
    <s v="technology/wearables"/>
    <n v="15.324999999999999"/>
    <n v="12347.90415593706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x v="1319"/>
    <b v="0"/>
    <n v="9"/>
    <b v="0"/>
    <s v="technology/wearables"/>
    <n v="15.103448275862069"/>
    <n v="12350.128808586771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x v="1320"/>
    <b v="0"/>
    <n v="3"/>
    <b v="0"/>
    <s v="technology/wearables"/>
    <n v="0.503"/>
    <n v="12354.235511811034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x v="1321"/>
    <b v="0"/>
    <n v="7"/>
    <b v="0"/>
    <s v="technology/wearables"/>
    <n v="1.3028138528138529"/>
    <n v="12358.478703902623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x v="1322"/>
    <b v="0"/>
    <n v="4"/>
    <b v="0"/>
    <s v="technology/wearables"/>
    <n v="0.30285714285714288"/>
    <n v="12360.749290830954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x v="1323"/>
    <b v="0"/>
    <n v="44"/>
    <b v="0"/>
    <s v="technology/wearables"/>
    <n v="8.8800000000000008"/>
    <n v="12365.140100322475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x v="1324"/>
    <b v="0"/>
    <n v="90"/>
    <b v="0"/>
    <s v="technology/wearables"/>
    <n v="9.84"/>
    <n v="12369.094630824382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x v="1325"/>
    <b v="0"/>
    <n v="8"/>
    <b v="0"/>
    <s v="technology/wearables"/>
    <n v="2.4299999999999997"/>
    <n v="12371.765514521343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x v="1326"/>
    <b v="0"/>
    <n v="11"/>
    <b v="0"/>
    <s v="technology/wearables"/>
    <n v="1.1299999999999999"/>
    <n v="12376.028701578201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x v="1327"/>
    <b v="0"/>
    <n v="41"/>
    <b v="0"/>
    <s v="technology/wearables"/>
    <n v="3.5520833333333335"/>
    <n v="12380.063875134563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x v="1328"/>
    <b v="0"/>
    <n v="15"/>
    <b v="0"/>
    <s v="technology/wearables"/>
    <n v="2.3306666666666667"/>
    <n v="12383.895556353204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x v="1329"/>
    <b v="0"/>
    <n v="9"/>
    <b v="0"/>
    <s v="technology/wearables"/>
    <n v="0.81600000000000006"/>
    <n v="12387.71454937164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x v="1330"/>
    <b v="0"/>
    <n v="50"/>
    <b v="0"/>
    <s v="technology/wearables"/>
    <n v="22.494285714285713"/>
    <n v="12392.017607758629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x v="1331"/>
    <b v="0"/>
    <n v="34"/>
    <b v="0"/>
    <s v="technology/wearables"/>
    <n v="1.3668"/>
    <n v="12393.641401365443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x v="1332"/>
    <b v="0"/>
    <n v="0"/>
    <b v="0"/>
    <s v="technology/wearables"/>
    <n v="0"/>
    <n v="12396.868087706694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x v="1333"/>
    <b v="0"/>
    <n v="0"/>
    <b v="0"/>
    <s v="technology/wearables"/>
    <n v="0"/>
    <n v="12401.325789284439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x v="1334"/>
    <b v="0"/>
    <n v="276"/>
    <b v="0"/>
    <s v="technology/wearables"/>
    <n v="10.754135338345865"/>
    <n v="12405.78669784173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x v="1335"/>
    <b v="0"/>
    <n v="16"/>
    <b v="0"/>
    <s v="technology/wearables"/>
    <n v="19.759999999999998"/>
    <n v="12405.104001439373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x v="1336"/>
    <b v="0"/>
    <n v="224"/>
    <b v="0"/>
    <s v="technology/wearables"/>
    <n v="84.946999999999989"/>
    <n v="12407.791223902095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x v="1337"/>
    <b v="0"/>
    <n v="140"/>
    <b v="0"/>
    <s v="technology/wearables"/>
    <n v="49.381999999999998"/>
    <n v="12381.669794742535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x v="1338"/>
    <b v="0"/>
    <n v="15"/>
    <b v="0"/>
    <s v="technology/wearables"/>
    <n v="3.3033333333333332"/>
    <n v="12377.235597982713"/>
    <x v="2"/>
    <s v="wearables"/>
    <x v="1338"/>
    <d v="2015-07-03T19:17:13"/>
  </r>
  <r>
    <n v="1339"/>
    <s v="Linkoo (Canceled)"/>
    <s v="World's Smallest customizable Phone &amp; GPS Watch for kids !"/>
    <n v="50000"/>
    <x v="943"/>
    <x v="1"/>
    <s v="US"/>
    <s v="USD"/>
    <n v="1418056315"/>
    <x v="1339"/>
    <b v="0"/>
    <n v="37"/>
    <b v="0"/>
    <s v="technology/wearables"/>
    <n v="6.6339999999999995"/>
    <n v="12381.3387459459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x v="1340"/>
    <b v="0"/>
    <n v="0"/>
    <b v="0"/>
    <s v="technology/wearables"/>
    <n v="0"/>
    <n v="12384.606351838504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x v="1341"/>
    <b v="0"/>
    <n v="46"/>
    <b v="0"/>
    <s v="technology/wearables"/>
    <n v="70.36"/>
    <n v="12389.07249188604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x v="1342"/>
    <b v="0"/>
    <n v="1"/>
    <b v="0"/>
    <s v="technology/wearables"/>
    <n v="0.2"/>
    <n v="12387.19625541126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x v="1343"/>
    <b v="0"/>
    <n v="323"/>
    <b v="0"/>
    <s v="technology/wearables"/>
    <n v="102.298"/>
    <n v="12391.63046553591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x v="1344"/>
    <b v="0"/>
    <n v="139"/>
    <b v="1"/>
    <s v="publishing/nonfiction"/>
    <n v="377.73333333333335"/>
    <n v="12377.63863537906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x v="1345"/>
    <b v="0"/>
    <n v="7"/>
    <b v="1"/>
    <s v="publishing/nonfiction"/>
    <n v="125"/>
    <n v="12380.062484651502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x v="1346"/>
    <b v="0"/>
    <n v="149"/>
    <b v="1"/>
    <s v="publishing/nonfiction"/>
    <n v="147.32653061224491"/>
    <n v="12384.399573699426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x v="1347"/>
    <b v="0"/>
    <n v="31"/>
    <b v="1"/>
    <s v="publishing/nonfiction"/>
    <n v="102.2"/>
    <n v="12386.266360679439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x v="1348"/>
    <b v="0"/>
    <n v="26"/>
    <b v="1"/>
    <s v="publishing/nonfiction"/>
    <n v="101.8723404255319"/>
    <n v="12389.820686912513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x v="1349"/>
    <b v="0"/>
    <n v="172"/>
    <b v="1"/>
    <s v="publishing/nonfiction"/>
    <n v="204.2"/>
    <n v="12392.137077757689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x v="1350"/>
    <b v="0"/>
    <n v="78"/>
    <b v="1"/>
    <s v="publishing/nonfiction"/>
    <n v="104.05"/>
    <n v="12392.92656295224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x v="1351"/>
    <b v="0"/>
    <n v="120"/>
    <b v="1"/>
    <s v="publishing/nonfiction"/>
    <n v="101.265"/>
    <n v="12395.528961273982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x v="1352"/>
    <b v="0"/>
    <n v="227"/>
    <b v="1"/>
    <s v="publishing/nonfiction"/>
    <n v="136.13999999999999"/>
    <n v="12392.684112961626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x v="1353"/>
    <b v="0"/>
    <n v="42"/>
    <b v="1"/>
    <s v="publishing/nonfiction"/>
    <n v="133.6"/>
    <n v="12392.241767475556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x v="1354"/>
    <b v="0"/>
    <n v="64"/>
    <b v="1"/>
    <s v="publishing/nonfiction"/>
    <n v="130.25"/>
    <n v="12396.247652173917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x v="1355"/>
    <b v="0"/>
    <n v="121"/>
    <b v="1"/>
    <s v="publishing/nonfiction"/>
    <n v="122.67999999999999"/>
    <n v="12400.174164552378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x v="1356"/>
    <b v="0"/>
    <n v="87"/>
    <b v="1"/>
    <s v="publishing/nonfiction"/>
    <n v="182.81058823529412"/>
    <n v="12403.558201595362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x v="1357"/>
    <b v="0"/>
    <n v="65"/>
    <b v="1"/>
    <s v="publishing/nonfiction"/>
    <n v="125.29999999999998"/>
    <n v="12405.80266956837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x v="1358"/>
    <b v="0"/>
    <n v="49"/>
    <b v="1"/>
    <s v="publishing/nonfiction"/>
    <n v="111.66666666666667"/>
    <n v="12409.39476052250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x v="1359"/>
    <b v="0"/>
    <n v="19"/>
    <b v="1"/>
    <s v="publishing/nonfiction"/>
    <n v="115.75757575757575"/>
    <n v="12412.683107078046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x v="1360"/>
    <b v="0"/>
    <n v="81"/>
    <b v="1"/>
    <s v="publishing/nonfiction"/>
    <n v="173.2"/>
    <n v="12416.912839506178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x v="1361"/>
    <b v="0"/>
    <n v="264"/>
    <b v="1"/>
    <s v="publishing/nonfiction"/>
    <n v="125.98333333333333"/>
    <n v="12420.479462404655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x v="1362"/>
    <b v="0"/>
    <n v="25"/>
    <b v="1"/>
    <s v="publishing/nonfiction"/>
    <n v="109.1"/>
    <n v="12422.245988372099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x v="1363"/>
    <b v="0"/>
    <n v="5"/>
    <b v="1"/>
    <s v="publishing/nonfiction"/>
    <n v="100"/>
    <n v="12426.364943656858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x v="1364"/>
    <b v="0"/>
    <n v="144"/>
    <b v="1"/>
    <s v="music/rock"/>
    <n v="118.64285714285714"/>
    <n v="12430.810894545461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x v="1365"/>
    <b v="0"/>
    <n v="92"/>
    <b v="1"/>
    <s v="music/rock"/>
    <n v="100.26666666666667"/>
    <n v="12417.206242269922"/>
    <x v="4"/>
    <s v="rock"/>
    <x v="1365"/>
    <d v="2015-02-14T17:35:52"/>
  </r>
  <r>
    <n v="1366"/>
    <s v="Kick It! A Tribute to the A.K.s"/>
    <s v="A musical memorial for Alexi Petersen."/>
    <n v="7500"/>
    <x v="966"/>
    <x v="0"/>
    <s v="US"/>
    <s v="USD"/>
    <n v="1417049663"/>
    <x v="1366"/>
    <b v="0"/>
    <n v="147"/>
    <b v="1"/>
    <s v="music/rock"/>
    <n v="126.48920000000001"/>
    <n v="12418.988340611359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x v="1367"/>
    <b v="0"/>
    <n v="90"/>
    <b v="1"/>
    <s v="music/rock"/>
    <n v="114.26"/>
    <n v="12420.055795413182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x v="1368"/>
    <b v="0"/>
    <n v="87"/>
    <b v="1"/>
    <s v="music/rock"/>
    <n v="110.7"/>
    <n v="12422.49827749454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x v="1369"/>
    <b v="0"/>
    <n v="406"/>
    <b v="1"/>
    <s v="music/rock"/>
    <n v="105.34805315203954"/>
    <n v="12425.00738433515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x v="1370"/>
    <b v="0"/>
    <n v="20"/>
    <b v="1"/>
    <s v="music/rock"/>
    <n v="103.66666666666666"/>
    <n v="12417.111749271146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x v="1371"/>
    <b v="0"/>
    <n v="70"/>
    <b v="1"/>
    <s v="music/rock"/>
    <n v="107.08672667523933"/>
    <n v="12421.071687932928"/>
    <x v="4"/>
    <s v="rock"/>
    <x v="1371"/>
    <d v="2015-04-07T18:12:22"/>
  </r>
  <r>
    <n v="1372"/>
    <s v="Ted Lukas &amp; the Misled new CD - &quot;FEED&quot;"/>
    <s v="Please help us raise funds to press our new CD!"/>
    <n v="500"/>
    <x v="972"/>
    <x v="0"/>
    <s v="US"/>
    <s v="USD"/>
    <n v="1342115132"/>
    <x v="1372"/>
    <b v="0"/>
    <n v="16"/>
    <b v="1"/>
    <s v="music/rock"/>
    <n v="124"/>
    <n v="12422.868212983232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x v="1373"/>
    <b v="0"/>
    <n v="52"/>
    <b v="1"/>
    <s v="music/rock"/>
    <n v="105.01"/>
    <n v="12427.174257570237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x v="1374"/>
    <b v="0"/>
    <n v="66"/>
    <b v="1"/>
    <s v="music/rock"/>
    <n v="189.46666666666667"/>
    <n v="12427.877240875921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x v="1375"/>
    <b v="0"/>
    <n v="109"/>
    <b v="1"/>
    <s v="music/rock"/>
    <n v="171.32499999999999"/>
    <n v="12431.377013508589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x v="1376"/>
    <b v="0"/>
    <n v="168"/>
    <b v="1"/>
    <s v="music/rock"/>
    <n v="252.48648648648651"/>
    <n v="12433.414404674953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x v="1377"/>
    <b v="0"/>
    <n v="31"/>
    <b v="1"/>
    <s v="music/rock"/>
    <n v="116.15384615384616"/>
    <n v="12434.54389477531"/>
    <x v="4"/>
    <s v="rock"/>
    <x v="1377"/>
    <d v="2017-01-12T05:16:10"/>
  </r>
  <r>
    <n v="1378"/>
    <s v="SIX BY SEVEN"/>
    <s v="A psychedelic post rock masterpiece!"/>
    <n v="2000"/>
    <x v="976"/>
    <x v="0"/>
    <s v="GB"/>
    <s v="GBP"/>
    <n v="1470075210"/>
    <x v="1378"/>
    <b v="0"/>
    <n v="133"/>
    <b v="1"/>
    <s v="music/rock"/>
    <n v="203.35000000000002"/>
    <n v="12438.536783625739"/>
    <x v="4"/>
    <s v="rock"/>
    <x v="1378"/>
    <d v="2016-07-17T18:13:30"/>
  </r>
  <r>
    <n v="1379"/>
    <s v="J. Walter Makes a Record"/>
    <s v="---------The long-awaited debut full-length from Justin Ruddy--------"/>
    <n v="10000"/>
    <x v="977"/>
    <x v="0"/>
    <s v="US"/>
    <s v="USD"/>
    <n v="1433504876"/>
    <x v="1379"/>
    <b v="0"/>
    <n v="151"/>
    <b v="1"/>
    <s v="music/rock"/>
    <n v="111.60000000000001"/>
    <n v="12441.597674588675"/>
    <x v="4"/>
    <s v="rock"/>
    <x v="1379"/>
    <d v="2015-05-06T11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x v="1380"/>
    <b v="0"/>
    <n v="5"/>
    <b v="1"/>
    <s v="music/rock"/>
    <n v="424"/>
    <n v="12442.066437454288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x v="1381"/>
    <b v="0"/>
    <n v="73"/>
    <b v="1"/>
    <s v="music/rock"/>
    <n v="107.1"/>
    <n v="12446.5801829491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x v="1382"/>
    <b v="0"/>
    <n v="148"/>
    <b v="1"/>
    <s v="music/rock"/>
    <n v="104.3625"/>
    <n v="12449.175929721823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x v="1383"/>
    <b v="0"/>
    <n v="93"/>
    <b v="1"/>
    <s v="music/rock"/>
    <n v="212.40909090909091"/>
    <n v="12450.677275723187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x v="1384"/>
    <b v="0"/>
    <n v="63"/>
    <b v="1"/>
    <s v="music/rock"/>
    <n v="124.08571428571429"/>
    <n v="12453.526241758251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x v="1385"/>
    <b v="0"/>
    <n v="134"/>
    <b v="1"/>
    <s v="music/rock"/>
    <n v="110.406125"/>
    <n v="12456.498219127894"/>
    <x v="4"/>
    <s v="rock"/>
    <x v="1385"/>
    <d v="2016-03-04T16:32:01"/>
  </r>
  <r>
    <n v="1386"/>
    <s v="MALTESE CROSS: The First Album"/>
    <s v="We are a classic hard rock/heavy metal band just trying to keep rock alive!"/>
    <n v="400"/>
    <x v="983"/>
    <x v="0"/>
    <s v="US"/>
    <s v="USD"/>
    <n v="1438183889"/>
    <x v="1386"/>
    <b v="0"/>
    <n v="14"/>
    <b v="1"/>
    <s v="music/rock"/>
    <n v="218.75"/>
    <n v="12457.82666788857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x v="1387"/>
    <b v="0"/>
    <n v="78"/>
    <b v="1"/>
    <s v="music/rock"/>
    <n v="136.625"/>
    <n v="12462.074129079583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x v="1388"/>
    <b v="0"/>
    <n v="112"/>
    <b v="1"/>
    <s v="music/rock"/>
    <n v="134.8074"/>
    <n v="12464.64092076302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x v="1389"/>
    <b v="0"/>
    <n v="34"/>
    <b v="1"/>
    <s v="music/rock"/>
    <n v="145.4"/>
    <n v="12466.741570642207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x v="1390"/>
    <b v="0"/>
    <n v="19"/>
    <b v="1"/>
    <s v="music/rock"/>
    <n v="109.10714285714285"/>
    <n v="12471.051314243765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x v="1391"/>
    <b v="0"/>
    <n v="13"/>
    <b v="1"/>
    <s v="music/rock"/>
    <n v="110.2"/>
    <n v="12474.509283878082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x v="1392"/>
    <b v="0"/>
    <n v="104"/>
    <b v="1"/>
    <s v="music/rock"/>
    <n v="113.64000000000001"/>
    <n v="12478.889706098464"/>
    <x v="4"/>
    <s v="rock"/>
    <x v="1392"/>
    <d v="2016-02-01T03:43:06"/>
  </r>
  <r>
    <n v="1393"/>
    <s v="WolfHunt | Social Commentary Rock Project"/>
    <s v="Rock n' Roll tales of our times"/>
    <n v="10000"/>
    <x v="990"/>
    <x v="0"/>
    <s v="US"/>
    <s v="USD"/>
    <n v="1470068523"/>
    <x v="1393"/>
    <b v="0"/>
    <n v="52"/>
    <b v="1"/>
    <s v="music/rock"/>
    <n v="102.35000000000001"/>
    <n v="12482.431745681741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x v="1394"/>
    <b v="0"/>
    <n v="17"/>
    <b v="1"/>
    <s v="music/rock"/>
    <n v="122.13333333333334"/>
    <n v="12483.258007352948"/>
    <x v="4"/>
    <s v="rock"/>
    <x v="1394"/>
    <d v="2017-01-17T03:28:46"/>
  </r>
  <r>
    <n v="1395"/>
    <s v="Quiet Oaks Full Length Album"/>
    <s v="Help Quiet Oaks record their debut album!!!"/>
    <n v="3500"/>
    <x v="992"/>
    <x v="0"/>
    <s v="US"/>
    <s v="USD"/>
    <n v="1484430481"/>
    <x v="1395"/>
    <b v="0"/>
    <n v="82"/>
    <b v="1"/>
    <s v="music/rock"/>
    <n v="111.88571428571427"/>
    <n v="12487.512239794049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x v="1396"/>
    <b v="0"/>
    <n v="73"/>
    <b v="1"/>
    <s v="music/rock"/>
    <n v="107.3"/>
    <n v="12490.665849889634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x v="1397"/>
    <b v="0"/>
    <n v="158"/>
    <b v="1"/>
    <s v="music/rock"/>
    <n v="113.85000000000001"/>
    <n v="12492.893551711453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x v="1398"/>
    <b v="0"/>
    <n v="65"/>
    <b v="1"/>
    <s v="music/rock"/>
    <n v="109.68181818181819"/>
    <n v="12493.301465390286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x v="1399"/>
    <b v="0"/>
    <n v="184"/>
    <b v="1"/>
    <s v="music/rock"/>
    <n v="126.14444444444443"/>
    <n v="12496.12551749540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x v="1400"/>
    <b v="0"/>
    <n v="34"/>
    <b v="1"/>
    <s v="music/rock"/>
    <n v="167.42857142857144"/>
    <n v="12496.546713338252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x v="1401"/>
    <b v="0"/>
    <n v="240"/>
    <b v="1"/>
    <s v="music/rock"/>
    <n v="496.52000000000004"/>
    <n v="12500.936889052715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x v="1402"/>
    <b v="0"/>
    <n v="113"/>
    <b v="1"/>
    <s v="music/rock"/>
    <n v="109.16"/>
    <n v="12500.969314159298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x v="1403"/>
    <b v="0"/>
    <n v="66"/>
    <b v="1"/>
    <s v="music/rock"/>
    <n v="102.57499999999999"/>
    <n v="12504.573876798235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x v="1404"/>
    <b v="1"/>
    <n v="5"/>
    <b v="0"/>
    <s v="publishing/translations"/>
    <n v="1.6620689655172414"/>
    <n v="12507.67408856089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x v="1405"/>
    <b v="1"/>
    <n v="17"/>
    <b v="0"/>
    <s v="publishing/translations"/>
    <n v="0.42"/>
    <n v="12512.202207456632"/>
    <x v="3"/>
    <s v="translations"/>
    <x v="1405"/>
    <d v="2014-10-29T16:20:01"/>
  </r>
  <r>
    <n v="1406"/>
    <s v="Man Down! Translation project"/>
    <s v="The White coat and the battle dress uniform"/>
    <n v="12000"/>
    <x v="493"/>
    <x v="2"/>
    <s v="IT"/>
    <s v="EUR"/>
    <n v="1449914400"/>
    <x v="1406"/>
    <b v="0"/>
    <n v="3"/>
    <b v="0"/>
    <s v="publishing/translations"/>
    <n v="0.125"/>
    <n v="12516.7838921713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x v="1407"/>
    <b v="0"/>
    <n v="2"/>
    <b v="0"/>
    <s v="publishing/translations"/>
    <n v="0.5"/>
    <n v="12521.402209087557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x v="1408"/>
    <b v="0"/>
    <n v="6"/>
    <b v="0"/>
    <s v="publishing/translations"/>
    <n v="7.1999999999999993"/>
    <n v="12526.023939393945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x v="1409"/>
    <b v="0"/>
    <n v="0"/>
    <b v="0"/>
    <s v="publishing/translations"/>
    <n v="0"/>
    <n v="12530.628014787437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x v="1410"/>
    <b v="0"/>
    <n v="1"/>
    <b v="0"/>
    <s v="publishing/translations"/>
    <n v="1.6666666666666666E-2"/>
    <n v="12535.26212278107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x v="1411"/>
    <b v="0"/>
    <n v="3"/>
    <b v="0"/>
    <s v="publishing/translations"/>
    <n v="0.23333333333333336"/>
    <n v="12539.899289678142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x v="1412"/>
    <b v="0"/>
    <n v="13"/>
    <b v="0"/>
    <s v="publishing/translations"/>
    <n v="4.5714285714285712"/>
    <n v="12544.537668393788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x v="1413"/>
    <b v="0"/>
    <n v="1"/>
    <b v="0"/>
    <s v="publishing/translations"/>
    <n v="5"/>
    <n v="12549.063598667166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x v="1414"/>
    <b v="0"/>
    <n v="1"/>
    <b v="0"/>
    <s v="publishing/translations"/>
    <n v="0.2"/>
    <n v="12553.674362962969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x v="1415"/>
    <b v="0"/>
    <n v="9"/>
    <b v="0"/>
    <s v="publishing/translations"/>
    <n v="18.181818181818183"/>
    <n v="12558.325224157101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x v="1416"/>
    <b v="0"/>
    <n v="0"/>
    <b v="0"/>
    <s v="publishing/translations"/>
    <n v="0"/>
    <n v="12562.683387694595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x v="1417"/>
    <b v="0"/>
    <n v="2"/>
    <b v="0"/>
    <s v="publishing/translations"/>
    <n v="1.2222222222222223"/>
    <n v="12567.341408972939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x v="1418"/>
    <b v="0"/>
    <n v="1"/>
    <b v="0"/>
    <s v="publishing/translations"/>
    <n v="0.2"/>
    <n v="12571.982485163211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x v="1419"/>
    <b v="0"/>
    <n v="10"/>
    <b v="0"/>
    <s v="publishing/translations"/>
    <n v="7.0634920634920633"/>
    <n v="12576.645187384051"/>
    <x v="3"/>
    <s v="translations"/>
    <x v="1419"/>
    <d v="2016-09-09T10:56:59"/>
  </r>
  <r>
    <n v="1420"/>
    <s v="Shakespeare in the Hood - Romeo and Juliet"/>
    <s v="Help me butcher Shakespeare in a satirical fashion."/>
    <n v="110"/>
    <x v="158"/>
    <x v="2"/>
    <s v="US"/>
    <s v="USD"/>
    <n v="1467129686"/>
    <x v="1420"/>
    <b v="0"/>
    <n v="3"/>
    <b v="0"/>
    <s v="publishing/translations"/>
    <n v="2.7272727272727271"/>
    <n v="12581.148396436532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x v="1421"/>
    <b v="0"/>
    <n v="2"/>
    <b v="0"/>
    <s v="publishing/translations"/>
    <n v="0.1"/>
    <n v="12585.819079093953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x v="1422"/>
    <b v="0"/>
    <n v="2"/>
    <b v="0"/>
    <s v="publishing/translations"/>
    <n v="0.104"/>
    <n v="12590.420052005949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x v="1423"/>
    <b v="0"/>
    <n v="1"/>
    <b v="0"/>
    <s v="publishing/translations"/>
    <n v="0.33333333333333337"/>
    <n v="12595.089104422153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x v="1424"/>
    <b v="0"/>
    <n v="14"/>
    <b v="0"/>
    <s v="publishing/translations"/>
    <n v="20.36"/>
    <n v="12599.734118959113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x v="1425"/>
    <b v="0"/>
    <n v="0"/>
    <b v="0"/>
    <s v="publishing/translations"/>
    <n v="0"/>
    <n v="12603.851907772412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x v="1426"/>
    <b v="0"/>
    <n v="0"/>
    <b v="0"/>
    <s v="publishing/translations"/>
    <n v="0"/>
    <n v="12608.540840773816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x v="1427"/>
    <b v="0"/>
    <n v="4"/>
    <b v="0"/>
    <s v="publishing/translations"/>
    <n v="8.3800000000000008"/>
    <n v="12613.233263863051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x v="1428"/>
    <b v="0"/>
    <n v="3"/>
    <b v="0"/>
    <s v="publishing/translations"/>
    <n v="4.5"/>
    <n v="12617.773186895018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x v="1429"/>
    <b v="0"/>
    <n v="0"/>
    <b v="0"/>
    <s v="publishing/translations"/>
    <n v="0"/>
    <n v="12622.455783985108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x v="1430"/>
    <b v="0"/>
    <n v="5"/>
    <b v="0"/>
    <s v="publishing/translations"/>
    <n v="8.06"/>
    <n v="12627.158636363642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x v="1431"/>
    <b v="0"/>
    <n v="47"/>
    <b v="0"/>
    <s v="publishing/translations"/>
    <n v="31.94705882352941"/>
    <n v="12631.71478941484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x v="1432"/>
    <b v="0"/>
    <n v="0"/>
    <b v="0"/>
    <s v="publishing/translations"/>
    <n v="0"/>
    <n v="12634.399619686807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x v="1433"/>
    <b v="0"/>
    <n v="10"/>
    <b v="0"/>
    <s v="publishing/translations"/>
    <n v="6.708333333333333"/>
    <n v="12639.112189481542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x v="1434"/>
    <b v="0"/>
    <n v="11"/>
    <b v="0"/>
    <s v="publishing/translations"/>
    <n v="9.9878048780487809"/>
    <n v="12643.527902985081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x v="1435"/>
    <b v="0"/>
    <n v="2"/>
    <b v="0"/>
    <s v="publishing/translations"/>
    <n v="0.1"/>
    <n v="12645.190287420686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x v="1436"/>
    <b v="0"/>
    <n v="2"/>
    <b v="0"/>
    <s v="publishing/translations"/>
    <n v="0.77"/>
    <n v="12649.90656460045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x v="1437"/>
    <b v="0"/>
    <n v="22"/>
    <b v="0"/>
    <s v="publishing/translations"/>
    <n v="26.900000000000002"/>
    <n v="12654.603205080321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x v="1438"/>
    <b v="0"/>
    <n v="8"/>
    <b v="0"/>
    <s v="publishing/translations"/>
    <n v="3"/>
    <n v="12659.030560538122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x v="1439"/>
    <b v="0"/>
    <n v="6"/>
    <b v="0"/>
    <s v="publishing/translations"/>
    <n v="6.6055045871559637"/>
    <n v="12663.5386093458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x v="1440"/>
    <b v="0"/>
    <n v="1"/>
    <b v="0"/>
    <s v="publishing/translations"/>
    <n v="7.6923076923076927E-3"/>
    <n v="12668.207097980559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x v="1441"/>
    <b v="0"/>
    <n v="3"/>
    <b v="0"/>
    <s v="publishing/translations"/>
    <n v="1.1222222222222222"/>
    <n v="12672.94604564160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x v="1442"/>
    <b v="0"/>
    <n v="0"/>
    <b v="0"/>
    <s v="publishing/translations"/>
    <n v="0"/>
    <n v="12676.932926646712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x v="1443"/>
    <b v="0"/>
    <n v="0"/>
    <b v="0"/>
    <s v="publishing/translations"/>
    <n v="0"/>
    <n v="12681.679064020971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x v="1444"/>
    <b v="0"/>
    <n v="0"/>
    <b v="0"/>
    <s v="publishing/translations"/>
    <n v="0"/>
    <n v="12686.428756554313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x v="1445"/>
    <b v="0"/>
    <n v="0"/>
    <b v="0"/>
    <s v="publishing/translations"/>
    <n v="0"/>
    <n v="12691.182008242793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x v="1446"/>
    <b v="0"/>
    <n v="0"/>
    <b v="0"/>
    <s v="publishing/translations"/>
    <n v="0"/>
    <n v="12695.938823088462"/>
    <x v="3"/>
    <s v="translations"/>
    <x v="1446"/>
    <d v="2016-04-01T10:44:38"/>
  </r>
  <r>
    <n v="1447"/>
    <s v="Indian Language Dictionary"/>
    <s v="I'm creating a dictionary of multiple Indian languages."/>
    <n v="500000"/>
    <x v="735"/>
    <x v="2"/>
    <s v="US"/>
    <s v="USD"/>
    <n v="1467999134"/>
    <x v="1447"/>
    <b v="0"/>
    <n v="3"/>
    <b v="0"/>
    <s v="publishing/translations"/>
    <n v="1.4999999999999999E-2"/>
    <n v="12700.699205099369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x v="1448"/>
    <b v="0"/>
    <n v="0"/>
    <b v="0"/>
    <s v="publishing/translations"/>
    <n v="0"/>
    <n v="12705.435026256569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x v="1449"/>
    <b v="0"/>
    <n v="0"/>
    <b v="0"/>
    <s v="publishing/translations"/>
    <n v="0"/>
    <n v="12710.202544090062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x v="1450"/>
    <b v="0"/>
    <n v="1"/>
    <b v="0"/>
    <s v="publishing/translations"/>
    <n v="1E-3"/>
    <n v="12714.973641141147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x v="1451"/>
    <b v="0"/>
    <n v="2"/>
    <b v="0"/>
    <s v="publishing/translations"/>
    <n v="1.0554089709762533E-2"/>
    <n v="12719.747945925654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x v="1452"/>
    <b v="0"/>
    <n v="0"/>
    <b v="0"/>
    <s v="publishing/translations"/>
    <n v="0"/>
    <n v="12724.525462058609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x v="1453"/>
    <b v="0"/>
    <n v="0"/>
    <b v="0"/>
    <s v="publishing/translations"/>
    <n v="0"/>
    <n v="12729.307320556189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x v="1454"/>
    <b v="0"/>
    <n v="1"/>
    <b v="0"/>
    <s v="publishing/translations"/>
    <n v="0.85714285714285721"/>
    <n v="12734.092774436096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x v="1455"/>
    <b v="0"/>
    <n v="7"/>
    <b v="0"/>
    <s v="publishing/translations"/>
    <n v="10.5"/>
    <n v="12738.876186536298"/>
    <x v="3"/>
    <s v="translations"/>
    <x v="1455"/>
    <d v="2014-07-12T16:08:40"/>
  </r>
  <r>
    <n v="1456"/>
    <s v="Sometimes you don't need love (Canceled)"/>
    <s v="English Version of my auto-published novel"/>
    <n v="5000"/>
    <x v="1011"/>
    <x v="1"/>
    <s v="IT"/>
    <s v="EUR"/>
    <n v="1483459365"/>
    <x v="1456"/>
    <b v="0"/>
    <n v="3"/>
    <b v="0"/>
    <s v="publishing/translations"/>
    <n v="2.9000000000000004"/>
    <n v="12743.076290443949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x v="1457"/>
    <b v="0"/>
    <n v="0"/>
    <b v="0"/>
    <s v="publishing/translations"/>
    <n v="0"/>
    <n v="12747.817756868655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x v="1458"/>
    <b v="0"/>
    <n v="0"/>
    <b v="0"/>
    <s v="publishing/translations"/>
    <n v="0"/>
    <n v="12752.617387048198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x v="1459"/>
    <b v="0"/>
    <n v="0"/>
    <b v="0"/>
    <s v="publishing/translations"/>
    <n v="0"/>
    <n v="12757.420632768368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x v="1460"/>
    <b v="0"/>
    <n v="0"/>
    <b v="0"/>
    <s v="publishing/translations"/>
    <n v="0"/>
    <n v="12762.227498116057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x v="1461"/>
    <b v="1"/>
    <n v="340"/>
    <b v="1"/>
    <s v="publishing/radio &amp; podcasts"/>
    <n v="101.24459999999999"/>
    <n v="12767.03798718432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x v="1462"/>
    <b v="1"/>
    <n v="150"/>
    <b v="1"/>
    <s v="publishing/radio &amp; podcasts"/>
    <n v="108.5175"/>
    <n v="12766.12559954751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x v="1463"/>
    <b v="1"/>
    <n v="25"/>
    <b v="1"/>
    <s v="publishing/radio &amp; podcasts"/>
    <n v="147.66666666666666"/>
    <n v="12769.303806110907"/>
    <x v="3"/>
    <s v="radio &amp; podcasts"/>
    <x v="1463"/>
    <d v="2013-02-21T21:52:18"/>
  </r>
  <r>
    <n v="1464"/>
    <s v="Science Studio"/>
    <s v="The Best Science Media on the Web"/>
    <n v="5000"/>
    <x v="1014"/>
    <x v="0"/>
    <s v="US"/>
    <s v="USD"/>
    <n v="1361029958"/>
    <x v="1464"/>
    <b v="1"/>
    <n v="234"/>
    <b v="1"/>
    <s v="publishing/radio &amp; podcasts"/>
    <n v="163.19999999999999"/>
    <n v="12773.78807169812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x v="1465"/>
    <b v="1"/>
    <n v="2602"/>
    <b v="1"/>
    <s v="publishing/radio &amp; podcasts"/>
    <n v="456.41449999999998"/>
    <n v="12775.529781049461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x v="1466"/>
    <b v="1"/>
    <n v="248"/>
    <b v="1"/>
    <s v="publishing/radio &amp; podcasts"/>
    <n v="107.87731249999999"/>
    <n v="12728.645785498498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x v="1017"/>
    <x v="0"/>
    <s v="US"/>
    <s v="USD"/>
    <n v="1332699285"/>
    <x v="1467"/>
    <b v="1"/>
    <n v="600"/>
    <b v="1"/>
    <s v="publishing/radio &amp; podcasts"/>
    <n v="115.08"/>
    <n v="12726.93376275029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x v="1468"/>
    <b v="1"/>
    <n v="293"/>
    <b v="1"/>
    <s v="publishing/radio &amp; podcasts"/>
    <n v="102.36842105263158"/>
    <n v="12714.346814058967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x v="1469"/>
    <b v="1"/>
    <n v="321"/>
    <b v="1"/>
    <s v="publishing/radio &amp; podcasts"/>
    <n v="108.42485875706214"/>
    <n v="12715.477001890369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x v="1470"/>
    <b v="1"/>
    <n v="81"/>
    <b v="1"/>
    <s v="publishing/radio &amp; podcasts"/>
    <n v="125.13333333333334"/>
    <n v="12702.14019288956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x v="1471"/>
    <b v="1"/>
    <n v="343"/>
    <b v="1"/>
    <s v="publishing/radio &amp; podcasts"/>
    <n v="103.840625"/>
    <n v="12706.235970488087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x v="1472"/>
    <b v="1"/>
    <n v="336"/>
    <b v="1"/>
    <s v="publishing/radio &amp; podcasts"/>
    <n v="138.70400000000001"/>
    <n v="12698.468080999248"/>
    <x v="3"/>
    <s v="radio &amp; podcasts"/>
    <x v="1472"/>
    <d v="2013-09-16T13:01:43"/>
  </r>
  <r>
    <n v="1473"/>
    <s v="ONE LOVES ONLY FORM"/>
    <s v="Public Radio Project"/>
    <n v="1500"/>
    <x v="1023"/>
    <x v="0"/>
    <s v="US"/>
    <s v="USD"/>
    <n v="1330644639"/>
    <x v="1473"/>
    <b v="1"/>
    <n v="47"/>
    <b v="1"/>
    <s v="publishing/radio &amp; podcasts"/>
    <n v="120.51600000000001"/>
    <n v="12690.146410450592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x v="1474"/>
    <b v="1"/>
    <n v="76"/>
    <b v="1"/>
    <s v="publishing/radio &amp; podcasts"/>
    <n v="112.26666666666667"/>
    <n v="12694.268534090914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x v="1475"/>
    <b v="1"/>
    <n v="441"/>
    <b v="1"/>
    <s v="publishing/radio &amp; podcasts"/>
    <n v="188.66966666666667"/>
    <n v="12697.802550208418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x v="1476"/>
    <b v="1"/>
    <n v="916"/>
    <b v="1"/>
    <s v="publishing/radio &amp; podcasts"/>
    <n v="661.55466666666666"/>
    <n v="12691.887975739201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x v="1477"/>
    <b v="1"/>
    <n v="369"/>
    <b v="1"/>
    <s v="publishing/radio &amp; podcasts"/>
    <n v="111.31"/>
    <n v="12681.648540007589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x v="1478"/>
    <b v="1"/>
    <n v="20242"/>
    <b v="1"/>
    <s v="publishing/radio &amp; podcasts"/>
    <n v="1181.6142199999999"/>
    <n v="12673.791426403646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x v="1479"/>
    <b v="1"/>
    <n v="71"/>
    <b v="1"/>
    <s v="publishing/radio &amp; podcasts"/>
    <n v="137.375"/>
    <n v="12454.385992409871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x v="1480"/>
    <b v="1"/>
    <n v="635"/>
    <b v="1"/>
    <s v="publishing/radio &amp; podcasts"/>
    <n v="117.04040000000001"/>
    <n v="12458.279836750195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x v="1481"/>
    <b v="0"/>
    <n v="6"/>
    <b v="0"/>
    <s v="publishing/fiction"/>
    <n v="2.1"/>
    <n v="12440.785753892902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x v="1482"/>
    <b v="0"/>
    <n v="1"/>
    <b v="0"/>
    <s v="publishing/fiction"/>
    <n v="0.1"/>
    <n v="12445.472602583592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x v="1483"/>
    <b v="0"/>
    <n v="2"/>
    <b v="0"/>
    <s v="publishing/fiction"/>
    <n v="0.7142857142857143"/>
    <n v="12450.201022424939"/>
    <x v="3"/>
    <s v="fiction"/>
    <x v="1483"/>
    <d v="2016-06-27T04:37:55"/>
  </r>
  <r>
    <n v="1484"/>
    <s v="a book called filtered down thru the stars"/>
    <s v="The mussings of an old wizard"/>
    <n v="2000"/>
    <x v="117"/>
    <x v="2"/>
    <s v="US"/>
    <s v="USD"/>
    <n v="1342882260"/>
    <x v="1484"/>
    <b v="0"/>
    <n v="0"/>
    <b v="0"/>
    <s v="publishing/fiction"/>
    <n v="0"/>
    <n v="12454.915927756658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x v="1485"/>
    <b v="0"/>
    <n v="3"/>
    <b v="0"/>
    <s v="publishing/fiction"/>
    <n v="2.2388059701492535"/>
    <n v="12459.653438569803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x v="1486"/>
    <b v="0"/>
    <n v="3"/>
    <b v="0"/>
    <s v="publishing/fiction"/>
    <n v="0.24"/>
    <n v="12464.337477168954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x v="1487"/>
    <b v="0"/>
    <n v="0"/>
    <b v="0"/>
    <s v="publishing/fiction"/>
    <n v="0"/>
    <n v="12469.063909402365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x v="1488"/>
    <b v="0"/>
    <n v="6"/>
    <b v="0"/>
    <s v="publishing/fiction"/>
    <n v="2.4"/>
    <n v="12473.812220106631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x v="1489"/>
    <b v="0"/>
    <n v="0"/>
    <b v="0"/>
    <s v="publishing/fiction"/>
    <n v="0"/>
    <n v="12478.427005714289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x v="1490"/>
    <b v="0"/>
    <n v="19"/>
    <b v="0"/>
    <s v="publishing/fiction"/>
    <n v="30.862068965517242"/>
    <n v="12483.18250381098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x v="1491"/>
    <b v="0"/>
    <n v="1"/>
    <b v="0"/>
    <s v="publishing/fiction"/>
    <n v="8.3333333333333321"/>
    <n v="12487.600415554713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x v="1492"/>
    <b v="0"/>
    <n v="2"/>
    <b v="0"/>
    <s v="publishing/fiction"/>
    <n v="0.75"/>
    <n v="12492.324900839059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x v="1493"/>
    <b v="0"/>
    <n v="0"/>
    <b v="0"/>
    <s v="publishing/fiction"/>
    <n v="0"/>
    <n v="12497.07969858833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x v="1494"/>
    <b v="0"/>
    <n v="11"/>
    <b v="0"/>
    <s v="publishing/fiction"/>
    <n v="8.9"/>
    <n v="12501.849576335882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x v="1495"/>
    <b v="0"/>
    <n v="0"/>
    <b v="0"/>
    <s v="publishing/fiction"/>
    <n v="0"/>
    <n v="12506.45318442154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x v="1496"/>
    <b v="0"/>
    <n v="0"/>
    <b v="0"/>
    <s v="publishing/fiction"/>
    <n v="0"/>
    <n v="12511.230286478232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x v="1497"/>
    <b v="0"/>
    <n v="1"/>
    <b v="0"/>
    <s v="publishing/fiction"/>
    <n v="6.6666666666666671E-3"/>
    <n v="12516.011039358049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x v="1498"/>
    <b v="0"/>
    <n v="3"/>
    <b v="0"/>
    <s v="publishing/fiction"/>
    <n v="1.9"/>
    <n v="12520.795064984713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x v="1499"/>
    <b v="0"/>
    <n v="1"/>
    <b v="0"/>
    <s v="publishing/fiction"/>
    <n v="0.25"/>
    <n v="12525.56133460803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x v="1500"/>
    <b v="0"/>
    <n v="15"/>
    <b v="0"/>
    <s v="publishing/fiction"/>
    <n v="25.035714285714285"/>
    <n v="12530.351143840862"/>
    <x v="3"/>
    <s v="fiction"/>
    <x v="1500"/>
    <d v="2013-04-01T21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x v="1501"/>
    <b v="1"/>
    <n v="885"/>
    <b v="1"/>
    <s v="photography/photobooks"/>
    <n v="166.33076923076925"/>
    <n v="12534.878258706472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x v="1502"/>
    <b v="1"/>
    <n v="329"/>
    <b v="1"/>
    <s v="photography/photobooks"/>
    <n v="101.44545454545455"/>
    <n v="12506.56389356815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x v="1503"/>
    <b v="1"/>
    <n v="71"/>
    <b v="1"/>
    <s v="photography/photobooks"/>
    <n v="107.89146666666667"/>
    <n v="12502.806162389892"/>
    <x v="8"/>
    <s v="photobooks"/>
    <x v="1503"/>
    <d v="2016-08-24T08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x v="1504"/>
    <b v="1"/>
    <n v="269"/>
    <b v="1"/>
    <s v="photography/photobooks"/>
    <n v="277.93846153846158"/>
    <n v="12506.0463448275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x v="1505"/>
    <b v="1"/>
    <n v="345"/>
    <b v="1"/>
    <s v="photography/photobooks"/>
    <n v="103.58125"/>
    <n v="12503.915277884251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x v="1506"/>
    <b v="1"/>
    <n v="43"/>
    <b v="1"/>
    <s v="photography/photobooks"/>
    <n v="111.4"/>
    <n v="12502.3550460122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x v="1507"/>
    <b v="1"/>
    <n v="33"/>
    <b v="1"/>
    <s v="photography/photobooks"/>
    <n v="215"/>
    <n v="12506.50976601458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x v="1508"/>
    <b v="1"/>
    <n v="211"/>
    <b v="1"/>
    <s v="photography/photobooks"/>
    <n v="110.76216216216217"/>
    <n v="12510.318864159635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x v="1509"/>
    <b v="1"/>
    <n v="196"/>
    <b v="1"/>
    <s v="photography/photobooks"/>
    <n v="123.64125714285714"/>
    <n v="12507.255262955858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x v="1510"/>
    <b v="1"/>
    <n v="405"/>
    <b v="1"/>
    <s v="photography/photobooks"/>
    <n v="101.03500000000001"/>
    <n v="12503.74913210445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x v="1511"/>
    <b v="1"/>
    <n v="206"/>
    <b v="1"/>
    <s v="photography/photobooks"/>
    <n v="111.79285714285714"/>
    <n v="12502.342351133311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x v="1512"/>
    <b v="1"/>
    <n v="335"/>
    <b v="1"/>
    <s v="photography/photobooks"/>
    <n v="558.7714285714286"/>
    <n v="12501.132259800157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x v="1513"/>
    <b v="1"/>
    <n v="215"/>
    <b v="1"/>
    <s v="photography/photobooks"/>
    <n v="150.01875000000001"/>
    <n v="12498.419507881586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x v="1514"/>
    <b v="1"/>
    <n v="176"/>
    <b v="1"/>
    <s v="photography/photobooks"/>
    <n v="106.476"/>
    <n v="12498.610630769233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x v="1515"/>
    <b v="1"/>
    <n v="555"/>
    <b v="1"/>
    <s v="photography/photobooks"/>
    <n v="157.18899999999999"/>
    <n v="12493.177622162373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x v="1516"/>
    <b v="1"/>
    <n v="116"/>
    <b v="1"/>
    <s v="photography/photobooks"/>
    <n v="108.65882352941176"/>
    <n v="12316.474842186302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x v="1517"/>
    <b v="1"/>
    <n v="615"/>
    <b v="1"/>
    <s v="photography/photobooks"/>
    <n v="161.97999999999999"/>
    <n v="12314.104597612635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x v="1518"/>
    <b v="1"/>
    <n v="236"/>
    <b v="1"/>
    <s v="photography/photobooks"/>
    <n v="205.36666666666665"/>
    <n v="12309.48869029276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x v="1519"/>
    <b v="1"/>
    <n v="145"/>
    <b v="1"/>
    <s v="photography/photobooks"/>
    <n v="103.36388888888889"/>
    <n v="12302.361325626209"/>
    <x v="8"/>
    <s v="photobooks"/>
    <x v="1519"/>
    <d v="2014-05-23T17:48:03"/>
  </r>
  <r>
    <n v="1520"/>
    <s v="TULIPS"/>
    <s v="A self-published photography book by Andrew Miksys from his new series about Belarus"/>
    <n v="18000"/>
    <x v="1054"/>
    <x v="0"/>
    <s v="US"/>
    <s v="USD"/>
    <n v="1418961600"/>
    <x v="1520"/>
    <b v="1"/>
    <n v="167"/>
    <b v="1"/>
    <s v="photography/photobooks"/>
    <n v="103.47222222222223"/>
    <n v="12303.517690824985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x v="1521"/>
    <b v="1"/>
    <n v="235"/>
    <b v="1"/>
    <s v="photography/photobooks"/>
    <n v="106.81333333333333"/>
    <n v="12301.07978789048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x v="1522"/>
    <b v="1"/>
    <n v="452"/>
    <b v="1"/>
    <s v="photography/photobooks"/>
    <n v="138.96574712643678"/>
    <n v="12290.372256944449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x v="1523"/>
    <b v="1"/>
    <n v="241"/>
    <b v="1"/>
    <s v="photography/photobooks"/>
    <n v="124.84324324324325"/>
    <n v="12271.784944037056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x v="1524"/>
    <b v="1"/>
    <n v="28"/>
    <b v="1"/>
    <s v="photography/photobooks"/>
    <n v="206.99999999999997"/>
    <n v="12267.605710424714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x v="1525"/>
    <b v="1"/>
    <n v="140"/>
    <b v="1"/>
    <s v="photography/photobooks"/>
    <n v="174.00576923076923"/>
    <n v="12269.94545770568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x v="1526"/>
    <b v="1"/>
    <n v="280"/>
    <b v="1"/>
    <s v="photography/photobooks"/>
    <n v="120.32608695652173"/>
    <n v="12272.938423493049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x v="1527"/>
    <b v="1"/>
    <n v="70"/>
    <b v="1"/>
    <s v="photography/photobooks"/>
    <n v="110.44428571428573"/>
    <n v="12266.984785465795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x v="1528"/>
    <b v="1"/>
    <n v="160"/>
    <b v="1"/>
    <s v="photography/photobooks"/>
    <n v="281.56666666666666"/>
    <n v="12270.23360015468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x v="1529"/>
    <b v="1"/>
    <n v="141"/>
    <b v="1"/>
    <s v="photography/photobooks"/>
    <n v="100.67894736842105"/>
    <n v="12271.7126073501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x v="1530"/>
    <b v="1"/>
    <n v="874"/>
    <b v="1"/>
    <s v="photography/photobooks"/>
    <n v="134.82571428571427"/>
    <n v="12269.058858359138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x v="1531"/>
    <b v="1"/>
    <n v="73"/>
    <b v="1"/>
    <s v="photography/photobooks"/>
    <n v="175.95744680851064"/>
    <n v="12255.539717382893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x v="1532"/>
    <b v="1"/>
    <n v="294"/>
    <b v="1"/>
    <s v="photography/photobooks"/>
    <n v="484.02000000000004"/>
    <n v="12258.684775367936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x v="1533"/>
    <b v="1"/>
    <n v="740"/>
    <b v="1"/>
    <s v="photography/photobooks"/>
    <n v="145.14000000000001"/>
    <n v="12254.057764432395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x v="1534"/>
    <b v="1"/>
    <n v="369"/>
    <b v="1"/>
    <s v="photography/photobooks"/>
    <n v="417.73333333333335"/>
    <n v="12233.49228294574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x v="1535"/>
    <b v="1"/>
    <n v="110"/>
    <b v="1"/>
    <s v="photography/photobooks"/>
    <n v="132.42499999999998"/>
    <n v="12226.087665761928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x v="1536"/>
    <b v="1"/>
    <n v="455"/>
    <b v="1"/>
    <s v="photography/photobooks"/>
    <n v="250.30841666666666"/>
    <n v="12228.775442203263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x v="1537"/>
    <b v="1"/>
    <n v="224"/>
    <b v="1"/>
    <s v="photography/photobooks"/>
    <n v="179.9"/>
    <n v="12221.864990298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x v="1538"/>
    <b v="1"/>
    <n v="46"/>
    <b v="1"/>
    <s v="photography/photobooks"/>
    <n v="102.62857142857142"/>
    <n v="12218.229068322986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x v="1539"/>
    <b v="0"/>
    <n v="284"/>
    <b v="1"/>
    <s v="photography/photobooks"/>
    <n v="135.98609999999999"/>
    <n v="12220.184108737867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x v="1540"/>
    <b v="1"/>
    <n v="98"/>
    <b v="1"/>
    <s v="photography/photobooks"/>
    <n v="117.86666666666667"/>
    <n v="12214.365524475528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x v="1541"/>
    <b v="0"/>
    <n v="2"/>
    <b v="0"/>
    <s v="photography/nature"/>
    <n v="3.3333333333333333E-2"/>
    <n v="12212.241298095612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x v="1542"/>
    <b v="0"/>
    <n v="1"/>
    <b v="0"/>
    <s v="photography/nature"/>
    <n v="4"/>
    <n v="12216.987115085542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x v="1543"/>
    <b v="0"/>
    <n v="1"/>
    <b v="0"/>
    <s v="photography/nature"/>
    <n v="0.44444444444444442"/>
    <n v="12221.731178529759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x v="1544"/>
    <b v="0"/>
    <n v="0"/>
    <b v="0"/>
    <s v="photography/nature"/>
    <n v="0"/>
    <n v="12226.482824902729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x v="1545"/>
    <b v="0"/>
    <n v="1"/>
    <b v="0"/>
    <s v="photography/nature"/>
    <n v="3.3333333333333333E-2"/>
    <n v="12231.24206305956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x v="1546"/>
    <b v="0"/>
    <n v="11"/>
    <b v="0"/>
    <s v="photography/nature"/>
    <n v="28.9"/>
    <n v="12236.004618380066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x v="1547"/>
    <b v="0"/>
    <n v="0"/>
    <b v="0"/>
    <s v="photography/nature"/>
    <n v="0"/>
    <n v="12240.658691079085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x v="1548"/>
    <b v="0"/>
    <n v="1"/>
    <b v="0"/>
    <s v="photography/nature"/>
    <n v="8.5714285714285712"/>
    <n v="12245.429017926739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x v="1549"/>
    <b v="0"/>
    <n v="6"/>
    <b v="0"/>
    <s v="photography/nature"/>
    <n v="34"/>
    <n v="12250.17967251462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x v="1550"/>
    <b v="0"/>
    <n v="7"/>
    <b v="0"/>
    <s v="photography/nature"/>
    <n v="13.466666666666665"/>
    <n v="12254.891131045246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x v="1551"/>
    <b v="0"/>
    <n v="0"/>
    <b v="0"/>
    <s v="photography/nature"/>
    <n v="0"/>
    <n v="12259.633187670703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x v="1552"/>
    <b v="0"/>
    <n v="16"/>
    <b v="0"/>
    <s v="photography/nature"/>
    <n v="49.186046511627907"/>
    <n v="12264.418368462144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x v="1553"/>
    <b v="0"/>
    <n v="0"/>
    <b v="0"/>
    <s v="photography/nature"/>
    <n v="0"/>
    <n v="12268.3814369387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x v="1554"/>
    <b v="0"/>
    <n v="0"/>
    <b v="0"/>
    <s v="photography/nature"/>
    <n v="0"/>
    <n v="12273.173773437504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x v="1555"/>
    <b v="0"/>
    <n v="0"/>
    <b v="0"/>
    <s v="photography/nature"/>
    <n v="0"/>
    <n v="12277.969855412275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x v="1556"/>
    <b v="0"/>
    <n v="12"/>
    <b v="0"/>
    <s v="photography/nature"/>
    <n v="45.133333333333333"/>
    <n v="12282.769687255673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x v="1557"/>
    <b v="0"/>
    <n v="1"/>
    <b v="0"/>
    <s v="photography/nature"/>
    <n v="4"/>
    <n v="12287.308509972629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x v="1558"/>
    <b v="0"/>
    <n v="3"/>
    <b v="0"/>
    <s v="photography/nature"/>
    <n v="4.666666666666667"/>
    <n v="12292.07662754304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x v="1559"/>
    <b v="0"/>
    <n v="1"/>
    <b v="0"/>
    <s v="photography/nature"/>
    <n v="0.33333333333333337"/>
    <n v="12296.873917808223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x v="1560"/>
    <b v="0"/>
    <n v="4"/>
    <b v="0"/>
    <s v="photography/nature"/>
    <n v="3.7600000000000002"/>
    <n v="12301.66909162099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x v="1561"/>
    <b v="0"/>
    <n v="1"/>
    <b v="0"/>
    <s v="publishing/art books"/>
    <n v="0.67"/>
    <n v="12306.450787309052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x v="1562"/>
    <b v="0"/>
    <n v="0"/>
    <b v="0"/>
    <s v="publishing/art books"/>
    <n v="0"/>
    <n v="12311.246810344832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x v="1563"/>
    <b v="0"/>
    <n v="2"/>
    <b v="0"/>
    <s v="publishing/art books"/>
    <n v="1.4166666666666665"/>
    <n v="12316.072857702866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x v="1564"/>
    <b v="0"/>
    <n v="1"/>
    <b v="0"/>
    <s v="publishing/art books"/>
    <n v="0.1"/>
    <n v="12320.86935686275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x v="1565"/>
    <b v="0"/>
    <n v="1"/>
    <b v="0"/>
    <s v="publishing/art books"/>
    <n v="2.5"/>
    <n v="12325.699042761871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x v="1566"/>
    <b v="0"/>
    <n v="59"/>
    <b v="0"/>
    <s v="publishing/art books"/>
    <n v="21.25"/>
    <n v="12330.497197802202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x v="1567"/>
    <b v="0"/>
    <n v="13"/>
    <b v="0"/>
    <s v="publishing/art books"/>
    <n v="4.117647058823529"/>
    <n v="12332.835437769929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x v="1568"/>
    <b v="0"/>
    <n v="22"/>
    <b v="0"/>
    <s v="publishing/art books"/>
    <n v="13.639999999999999"/>
    <n v="12337.541971720349"/>
    <x v="3"/>
    <s v="art books"/>
    <x v="1567"/>
    <d v="2014-11-19T01:29:45"/>
  </r>
  <r>
    <n v="1569"/>
    <s v="to be removed (Canceled)"/>
    <s v="to be removed"/>
    <n v="30000"/>
    <x v="117"/>
    <x v="1"/>
    <s v="US"/>
    <s v="USD"/>
    <n v="1369498714"/>
    <x v="1569"/>
    <b v="0"/>
    <n v="0"/>
    <b v="0"/>
    <s v="publishing/art books"/>
    <n v="0"/>
    <n v="12341.049846758355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x v="1570"/>
    <b v="0"/>
    <n v="52"/>
    <b v="0"/>
    <s v="publishing/art books"/>
    <n v="41.4"/>
    <n v="12345.900888364784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x v="1571"/>
    <b v="0"/>
    <n v="4"/>
    <b v="0"/>
    <s v="publishing/art books"/>
    <n v="0.66115702479338845"/>
    <n v="12349.778946126626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x v="1572"/>
    <b v="0"/>
    <n v="3"/>
    <b v="0"/>
    <s v="publishing/art books"/>
    <n v="5"/>
    <n v="12354.605767112515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x v="1573"/>
    <b v="0"/>
    <n v="3"/>
    <b v="0"/>
    <s v="publishing/art books"/>
    <n v="2.4777777777777779"/>
    <n v="12359.418677685955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x v="1574"/>
    <b v="0"/>
    <n v="6"/>
    <b v="0"/>
    <s v="publishing/art books"/>
    <n v="5.0599999999999996"/>
    <n v="12364.196795275595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x v="1575"/>
    <b v="0"/>
    <n v="35"/>
    <b v="0"/>
    <s v="publishing/art books"/>
    <n v="22.91"/>
    <n v="12368.867215439153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x v="1576"/>
    <b v="0"/>
    <n v="10"/>
    <b v="0"/>
    <s v="publishing/art books"/>
    <n v="13"/>
    <n v="12372.83800630418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x v="1577"/>
    <b v="0"/>
    <n v="2"/>
    <b v="0"/>
    <s v="publishing/art books"/>
    <n v="0.54999999999999993"/>
    <n v="12377.458754434376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x v="1578"/>
    <b v="0"/>
    <n v="4"/>
    <b v="0"/>
    <s v="publishing/art books"/>
    <n v="10.806536636794938"/>
    <n v="12382.317768138806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x v="1579"/>
    <b v="0"/>
    <n v="2"/>
    <b v="0"/>
    <s v="publishing/art books"/>
    <n v="0.84008400840084008"/>
    <n v="12387.121443786986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x v="1580"/>
    <b v="0"/>
    <n v="0"/>
    <b v="0"/>
    <s v="publishing/art books"/>
    <n v="0"/>
    <n v="12391.998760852412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x v="1581"/>
    <b v="0"/>
    <n v="1"/>
    <b v="0"/>
    <s v="photography/places"/>
    <n v="0.5"/>
    <n v="12396.890983024086"/>
    <x v="8"/>
    <s v="places"/>
    <x v="1580"/>
    <d v="2015-11-17T10:46:30"/>
  </r>
  <r>
    <n v="1582"/>
    <s v="Scenes from New Orleans"/>
    <s v="I create canvas prints of images from in and around New Orleans"/>
    <n v="1000"/>
    <x v="1085"/>
    <x v="2"/>
    <s v="US"/>
    <s v="USD"/>
    <n v="1445894400"/>
    <x v="1582"/>
    <b v="0"/>
    <n v="3"/>
    <b v="0"/>
    <s v="photography/places"/>
    <n v="9.3000000000000007"/>
    <n v="12401.785094786734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x v="1583"/>
    <b v="0"/>
    <n v="1"/>
    <b v="0"/>
    <s v="photography/places"/>
    <n v="7.4999999999999997E-2"/>
    <n v="12406.648305017783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x v="1584"/>
    <b v="0"/>
    <n v="0"/>
    <b v="0"/>
    <s v="photography/places"/>
    <n v="0"/>
    <n v="12411.546189723324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x v="1585"/>
    <b v="0"/>
    <n v="12"/>
    <b v="0"/>
    <s v="photography/places"/>
    <n v="79"/>
    <n v="12416.453879003562"/>
    <x v="8"/>
    <s v="places"/>
    <x v="1584"/>
    <d v="2016-12-03T21:29:28"/>
  </r>
  <r>
    <n v="1586"/>
    <s v="Missouri In Pictures"/>
    <s v="Show the world the beauty that is in all of our back yards!"/>
    <n v="1500"/>
    <x v="117"/>
    <x v="2"/>
    <s v="US"/>
    <s v="USD"/>
    <n v="1428197422"/>
    <x v="1586"/>
    <b v="0"/>
    <n v="0"/>
    <b v="0"/>
    <s v="photography/places"/>
    <n v="0"/>
    <n v="12420.740450949372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x v="1587"/>
    <b v="0"/>
    <n v="1"/>
    <b v="0"/>
    <s v="photography/places"/>
    <n v="1.3333333333333334E-2"/>
    <n v="12425.655662841318"/>
    <x v="8"/>
    <s v="places"/>
    <x v="1586"/>
    <d v="2014-11-13T22:49:25"/>
  </r>
  <r>
    <n v="1588"/>
    <s v="The Right Side of Texas"/>
    <s v="Southeast Texas as seen through the lens of a cell phone camera"/>
    <n v="516"/>
    <x v="117"/>
    <x v="2"/>
    <s v="US"/>
    <s v="USD"/>
    <n v="1422735120"/>
    <x v="1588"/>
    <b v="0"/>
    <n v="0"/>
    <b v="0"/>
    <s v="photography/places"/>
    <n v="0"/>
    <n v="12430.574370546323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x v="1589"/>
    <b v="0"/>
    <n v="0"/>
    <b v="0"/>
    <s v="photography/places"/>
    <n v="0"/>
    <n v="12435.497370297035"/>
    <x v="8"/>
    <s v="places"/>
    <x v="1588"/>
    <d v="2015-09-09T23:38:06"/>
  </r>
  <r>
    <n v="1590"/>
    <s v="An Italian Adventure"/>
    <s v="Discover Italy through photography."/>
    <n v="60000"/>
    <x v="806"/>
    <x v="2"/>
    <s v="IT"/>
    <s v="EUR"/>
    <n v="1443040464"/>
    <x v="1590"/>
    <b v="0"/>
    <n v="2"/>
    <b v="0"/>
    <s v="photography/places"/>
    <n v="1.7000000000000002"/>
    <n v="12440.424270998419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x v="1591"/>
    <b v="0"/>
    <n v="92"/>
    <b v="0"/>
    <s v="photography/places"/>
    <n v="29.228571428571428"/>
    <n v="12444.950796670635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x v="1592"/>
    <b v="0"/>
    <n v="0"/>
    <b v="0"/>
    <s v="photography/places"/>
    <n v="0"/>
    <n v="12448.262831086446"/>
    <x v="8"/>
    <s v="places"/>
    <x v="1591"/>
    <d v="2015-02-11T01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x v="1593"/>
    <b v="0"/>
    <n v="3"/>
    <b v="0"/>
    <s v="photography/places"/>
    <n v="1.3636363636363637E-2"/>
    <n v="12453.200658468868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x v="1594"/>
    <b v="0"/>
    <n v="10"/>
    <b v="0"/>
    <s v="photography/places"/>
    <n v="20.5"/>
    <n v="12458.141214285721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x v="1595"/>
    <b v="0"/>
    <n v="7"/>
    <b v="0"/>
    <s v="photography/places"/>
    <n v="0.27999999999999997"/>
    <n v="12463.005502183412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x v="1596"/>
    <b v="0"/>
    <n v="3"/>
    <b v="0"/>
    <s v="photography/places"/>
    <n v="2.3076923076923079"/>
    <n v="12467.84386814933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x v="1597"/>
    <b v="0"/>
    <n v="0"/>
    <b v="0"/>
    <s v="photography/places"/>
    <n v="0"/>
    <n v="12472.767524831153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x v="1598"/>
    <b v="0"/>
    <n v="1"/>
    <b v="0"/>
    <s v="photography/places"/>
    <n v="0.125"/>
    <n v="12477.724904610499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x v="1599"/>
    <b v="0"/>
    <n v="0"/>
    <b v="0"/>
    <s v="photography/places"/>
    <n v="0"/>
    <n v="12482.685829025851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x v="1600"/>
    <b v="0"/>
    <n v="9"/>
    <b v="0"/>
    <s v="photography/places"/>
    <n v="7.3400000000000007"/>
    <n v="12487.651097852035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x v="1601"/>
    <b v="0"/>
    <n v="56"/>
    <b v="1"/>
    <s v="music/rock"/>
    <n v="108.2492"/>
    <n v="12492.474277755677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x v="1602"/>
    <b v="0"/>
    <n v="32"/>
    <b v="1"/>
    <s v="music/rock"/>
    <n v="100.16666666666667"/>
    <n v="12496.370075636949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x v="1603"/>
    <b v="0"/>
    <n v="30"/>
    <b v="1"/>
    <s v="music/rock"/>
    <n v="100.03299999999999"/>
    <n v="12500.74835921944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x v="1604"/>
    <b v="0"/>
    <n v="70"/>
    <b v="1"/>
    <s v="music/rock"/>
    <n v="122.10714285714286"/>
    <n v="12504.931661354587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x v="1605"/>
    <b v="0"/>
    <n v="44"/>
    <b v="1"/>
    <s v="music/rock"/>
    <n v="100.69333333333334"/>
    <n v="12508.552997210048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x v="1606"/>
    <b v="0"/>
    <n v="92"/>
    <b v="1"/>
    <s v="music/rock"/>
    <n v="101.004125"/>
    <n v="12511.131527113243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x v="1607"/>
    <b v="0"/>
    <n v="205"/>
    <b v="1"/>
    <s v="music/rock"/>
    <n v="145.11000000000001"/>
    <n v="12512.898899082575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x v="1608"/>
    <b v="0"/>
    <n v="23"/>
    <b v="1"/>
    <s v="music/rock"/>
    <n v="101.25"/>
    <n v="12512.10157222666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x v="1609"/>
    <b v="0"/>
    <n v="4"/>
    <b v="1"/>
    <s v="music/rock"/>
    <n v="118.33333333333333"/>
    <n v="12516.611393213578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x v="1610"/>
    <b v="0"/>
    <n v="112"/>
    <b v="1"/>
    <s v="music/rock"/>
    <n v="271.85000000000002"/>
    <n v="12520.901174121411"/>
    <x v="4"/>
    <s v="rock"/>
    <x v="1609"/>
    <d v="2012-11-15T22:11:50"/>
  </r>
  <r>
    <n v="1611"/>
    <s v="Skelton-Luns CD/7&quot;             No Big Deal."/>
    <s v="Skelton-Luns CD/7&quot; No Big Deal."/>
    <n v="800"/>
    <x v="1099"/>
    <x v="0"/>
    <s v="US"/>
    <s v="USD"/>
    <n v="1370390432"/>
    <x v="1611"/>
    <b v="0"/>
    <n v="27"/>
    <b v="1"/>
    <s v="music/rock"/>
    <n v="125.125"/>
    <n v="12523.731338393933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x v="1612"/>
    <b v="0"/>
    <n v="11"/>
    <b v="1"/>
    <s v="music/rock"/>
    <n v="110.00000000000001"/>
    <n v="12528.336746602723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x v="1613"/>
    <b v="0"/>
    <n v="26"/>
    <b v="1"/>
    <s v="music/rock"/>
    <n v="101.49999999999999"/>
    <n v="12533.126165533791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x v="1614"/>
    <b v="0"/>
    <n v="77"/>
    <b v="1"/>
    <s v="music/rock"/>
    <n v="102.69999999999999"/>
    <n v="12537.73341600000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x v="1615"/>
    <b v="0"/>
    <n v="136"/>
    <b v="1"/>
    <s v="music/rock"/>
    <n v="114.12500000000001"/>
    <n v="12540.695694277716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x v="1616"/>
    <b v="0"/>
    <n v="157"/>
    <b v="1"/>
    <s v="music/rock"/>
    <n v="104.2"/>
    <n v="12542.06106485188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x v="1617"/>
    <b v="0"/>
    <n v="158"/>
    <b v="1"/>
    <s v="music/rock"/>
    <n v="145.85714285714286"/>
    <n v="12542.910909090915"/>
    <x v="4"/>
    <s v="rock"/>
    <x v="1616"/>
    <d v="2013-09-29T15:56:28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x v="1618"/>
    <b v="0"/>
    <n v="27"/>
    <b v="1"/>
    <s v="music/rock"/>
    <n v="105.06666666666666"/>
    <n v="12543.845568910261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x v="1619"/>
    <b v="0"/>
    <n v="23"/>
    <b v="1"/>
    <s v="music/rock"/>
    <n v="133.33333333333331"/>
    <n v="12548.241498998002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x v="1620"/>
    <b v="0"/>
    <n v="17"/>
    <b v="1"/>
    <s v="music/rock"/>
    <n v="112.99999999999999"/>
    <n v="12552.47094627105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x v="1621"/>
    <b v="0"/>
    <n v="37"/>
    <b v="1"/>
    <s v="music/rock"/>
    <n v="121.2"/>
    <n v="12557.052763738473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x v="1622"/>
    <b v="0"/>
    <n v="65"/>
    <b v="1"/>
    <s v="music/rock"/>
    <n v="101.72463768115942"/>
    <n v="12559.659927768866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x v="1623"/>
    <b v="0"/>
    <n v="18"/>
    <b v="1"/>
    <s v="music/rock"/>
    <n v="101.06666666666666"/>
    <n v="12561.884199116826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x v="1624"/>
    <b v="0"/>
    <n v="25"/>
    <b v="1"/>
    <s v="music/rock"/>
    <n v="118"/>
    <n v="12566.624714859443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x v="1625"/>
    <b v="0"/>
    <n v="104"/>
    <b v="1"/>
    <s v="music/rock"/>
    <n v="155.33333333333331"/>
    <n v="12571.199493772605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x v="1626"/>
    <b v="0"/>
    <n v="108"/>
    <b v="1"/>
    <s v="music/rock"/>
    <n v="101.18750000000001"/>
    <n v="12571.569750803865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x v="1627"/>
    <b v="0"/>
    <n v="38"/>
    <b v="1"/>
    <s v="music/rock"/>
    <n v="117"/>
    <n v="12573.369738640939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x v="1628"/>
    <b v="0"/>
    <n v="88"/>
    <b v="1"/>
    <s v="music/rock"/>
    <n v="100.925"/>
    <n v="12577.48613837490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x v="1629"/>
    <b v="0"/>
    <n v="82"/>
    <b v="1"/>
    <s v="music/rock"/>
    <n v="103.66666666666666"/>
    <n v="12580.92295372234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x v="1630"/>
    <b v="0"/>
    <n v="126"/>
    <b v="1"/>
    <s v="music/rock"/>
    <n v="265.25"/>
    <n v="12583.48371175524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x v="1631"/>
    <b v="0"/>
    <n v="133"/>
    <b v="1"/>
    <s v="music/rock"/>
    <n v="155.91"/>
    <n v="12584.278509867101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x v="1632"/>
    <b v="0"/>
    <n v="47"/>
    <b v="1"/>
    <s v="music/rock"/>
    <n v="101.62500000000001"/>
    <n v="12583.06709911362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x v="1633"/>
    <b v="0"/>
    <n v="58"/>
    <b v="1"/>
    <s v="music/rock"/>
    <n v="100"/>
    <n v="12586.500419185817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x v="1634"/>
    <b v="0"/>
    <n v="32"/>
    <b v="1"/>
    <s v="music/rock"/>
    <n v="100.49999999999999"/>
    <n v="12587.543362903232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x v="1635"/>
    <b v="0"/>
    <n v="37"/>
    <b v="1"/>
    <s v="music/rock"/>
    <n v="125.29999999999998"/>
    <n v="12591.8102218636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x v="1636"/>
    <b v="0"/>
    <n v="87"/>
    <b v="1"/>
    <s v="music/rock"/>
    <n v="103.55555555555556"/>
    <n v="12595.880363196131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x v="1637"/>
    <b v="0"/>
    <n v="15"/>
    <b v="1"/>
    <s v="music/rock"/>
    <n v="103.8"/>
    <n v="12599.084190553094"/>
    <x v="4"/>
    <s v="rock"/>
    <x v="1636"/>
    <d v="2009-11-05T18:02:20"/>
  </r>
  <r>
    <n v="1638"/>
    <s v="Avenues EP 2013"/>
    <s v="Avenues will be going in to the studio to record a new EP with Matt Allison!"/>
    <n v="1000"/>
    <x v="1121"/>
    <x v="0"/>
    <s v="US"/>
    <s v="USD"/>
    <n v="1362086700"/>
    <x v="1638"/>
    <b v="0"/>
    <n v="27"/>
    <b v="1"/>
    <s v="music/rock"/>
    <n v="105"/>
    <n v="12603.963061389344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x v="1639"/>
    <b v="0"/>
    <n v="19"/>
    <b v="1"/>
    <s v="music/rock"/>
    <n v="100"/>
    <n v="12608.63132929293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x v="1640"/>
    <b v="0"/>
    <n v="17"/>
    <b v="1"/>
    <s v="music/rock"/>
    <n v="169.86"/>
    <n v="12613.000218270014"/>
    <x v="4"/>
    <s v="rock"/>
    <x v="1639"/>
    <d v="2010-07-20T05:32:35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x v="1641"/>
    <b v="0"/>
    <n v="26"/>
    <b v="1"/>
    <s v="music/pop"/>
    <n v="101.4"/>
    <n v="12617.825758188441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x v="1642"/>
    <b v="0"/>
    <n v="28"/>
    <b v="1"/>
    <s v="music/pop"/>
    <n v="100"/>
    <n v="12621.904571197416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x v="1643"/>
    <b v="0"/>
    <n v="37"/>
    <b v="1"/>
    <s v="music/pop"/>
    <n v="124.70000000000002"/>
    <n v="12626.526952650755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x v="1644"/>
    <b v="0"/>
    <n v="128"/>
    <b v="1"/>
    <s v="music/pop"/>
    <n v="109.5"/>
    <n v="12629.11461538462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x v="1645"/>
    <b v="0"/>
    <n v="10"/>
    <b v="1"/>
    <s v="music/pop"/>
    <n v="110.80000000000001"/>
    <n v="12629.794694208187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x v="1646"/>
    <b v="0"/>
    <n v="83"/>
    <b v="1"/>
    <s v="music/pop"/>
    <n v="110.2"/>
    <n v="12632.667382495953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x v="1647"/>
    <b v="0"/>
    <n v="46"/>
    <b v="1"/>
    <s v="music/pop"/>
    <n v="104.71999999999998"/>
    <n v="12636.894649371712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x v="1648"/>
    <b v="0"/>
    <n v="90"/>
    <b v="1"/>
    <s v="music/pop"/>
    <n v="125.26086956521738"/>
    <n v="12639.895823195464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x v="1649"/>
    <b v="0"/>
    <n v="81"/>
    <b v="1"/>
    <s v="music/pop"/>
    <n v="100.58763157894737"/>
    <n v="12643.854807302236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x v="1650"/>
    <b v="0"/>
    <n v="32"/>
    <b v="1"/>
    <s v="music/pop"/>
    <n v="141.55000000000001"/>
    <n v="12647.434971590916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x v="1651"/>
    <b v="0"/>
    <n v="20"/>
    <b v="1"/>
    <s v="music/pop"/>
    <n v="100.75"/>
    <n v="12651.420531871707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x v="1652"/>
    <b v="0"/>
    <n v="70"/>
    <b v="1"/>
    <s v="music/pop"/>
    <n v="100.66666666666666"/>
    <n v="12655.740767668569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x v="1653"/>
    <b v="0"/>
    <n v="168"/>
    <b v="1"/>
    <s v="music/pop"/>
    <n v="174.2304"/>
    <n v="12659.042572125158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x v="1654"/>
    <b v="0"/>
    <n v="34"/>
    <b v="1"/>
    <s v="music/pop"/>
    <n v="119.90909090909089"/>
    <n v="12660.647256097567"/>
    <x v="4"/>
    <s v="pop"/>
    <x v="1653"/>
    <d v="2012-03-19T21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x v="1655"/>
    <b v="0"/>
    <n v="48"/>
    <b v="1"/>
    <s v="music/pop"/>
    <n v="142.86666666666667"/>
    <n v="12665.259556730385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x v="1656"/>
    <b v="0"/>
    <n v="48"/>
    <b v="1"/>
    <s v="music/pop"/>
    <n v="100.33493333333334"/>
    <n v="12669.540378356392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x v="1657"/>
    <b v="0"/>
    <n v="221"/>
    <b v="1"/>
    <s v="music/pop"/>
    <n v="104.93380000000001"/>
    <n v="12671.634159544165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x v="1658"/>
    <b v="0"/>
    <n v="107"/>
    <b v="1"/>
    <s v="music/pop"/>
    <n v="132.23333333333335"/>
    <n v="12666.11224755701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x v="1659"/>
    <b v="0"/>
    <n v="45"/>
    <b v="1"/>
    <s v="music/pop"/>
    <n v="112.79999999999998"/>
    <n v="12668.039788187378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x v="1660"/>
    <b v="0"/>
    <n v="36"/>
    <b v="1"/>
    <s v="music/pop"/>
    <n v="1253.75"/>
    <n v="12672.972159739207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x v="1661"/>
    <b v="0"/>
    <n v="101"/>
    <b v="1"/>
    <s v="music/pop"/>
    <n v="102.50632911392405"/>
    <n v="12677.729588259281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x v="1662"/>
    <b v="0"/>
    <n v="62"/>
    <b v="1"/>
    <s v="music/pop"/>
    <n v="102.6375"/>
    <n v="12679.597340946173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x v="1663"/>
    <b v="0"/>
    <n v="32"/>
    <b v="1"/>
    <s v="music/pop"/>
    <n v="108"/>
    <n v="12681.420514075893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x v="1664"/>
    <b v="0"/>
    <n v="89"/>
    <b v="1"/>
    <s v="music/pop"/>
    <n v="122.40879999999999"/>
    <n v="12686.155787755108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x v="1665"/>
    <b v="0"/>
    <n v="93"/>
    <b v="1"/>
    <s v="music/pop"/>
    <n v="119.45714285714286"/>
    <n v="12690.086345447125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x v="1666"/>
    <b v="0"/>
    <n v="98"/>
    <b v="1"/>
    <s v="music/pop"/>
    <n v="160.88"/>
    <n v="12693.56227941177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x v="1667"/>
    <b v="0"/>
    <n v="82"/>
    <b v="1"/>
    <s v="music/pop"/>
    <n v="126.85294117647059"/>
    <n v="12697.106031875772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x v="1668"/>
    <b v="0"/>
    <n v="116"/>
    <b v="1"/>
    <s v="music/pop"/>
    <n v="102.6375"/>
    <n v="12700.533712183162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x v="1669"/>
    <b v="0"/>
    <n v="52"/>
    <b v="1"/>
    <s v="music/pop"/>
    <n v="139.75"/>
    <n v="12702.369922290394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x v="1670"/>
    <b v="0"/>
    <n v="23"/>
    <b v="1"/>
    <s v="music/pop"/>
    <n v="102.60000000000001"/>
    <n v="12706.423674304424"/>
    <x v="4"/>
    <s v="pop"/>
    <x v="1669"/>
    <d v="2010-05-15T22:19:59"/>
  </r>
  <r>
    <n v="1671"/>
    <s v="Luke O'Brien's Kickstarter"/>
    <s v="I am seeking funding in order to help take my music from a hobby to a career."/>
    <n v="2000"/>
    <x v="1150"/>
    <x v="0"/>
    <s v="US"/>
    <s v="USD"/>
    <n v="1470056614"/>
    <x v="1671"/>
    <b v="0"/>
    <n v="77"/>
    <b v="1"/>
    <s v="music/pop"/>
    <n v="100.67349999999999"/>
    <n v="12711.204854686865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x v="1672"/>
    <b v="0"/>
    <n v="49"/>
    <b v="1"/>
    <s v="music/pop"/>
    <n v="112.94117647058823"/>
    <n v="12715.58558149058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x v="1673"/>
    <b v="0"/>
    <n v="59"/>
    <b v="1"/>
    <s v="music/pop"/>
    <n v="128.09523809523807"/>
    <n v="12720.008189266699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x v="1674"/>
    <b v="0"/>
    <n v="113"/>
    <b v="1"/>
    <s v="music/pop"/>
    <n v="201.7"/>
    <n v="12724.118848360662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x v="1675"/>
    <b v="0"/>
    <n v="34"/>
    <b v="1"/>
    <s v="music/pop"/>
    <n v="137.416"/>
    <n v="12725.200897908984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x v="1676"/>
    <b v="0"/>
    <n v="42"/>
    <b v="1"/>
    <s v="music/pop"/>
    <n v="115.33333333333333"/>
    <n v="12729.856780147667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x v="1677"/>
    <b v="0"/>
    <n v="42"/>
    <b v="1"/>
    <s v="music/pop"/>
    <n v="111.66666666666667"/>
    <n v="12733.660578580228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x v="1678"/>
    <b v="0"/>
    <n v="49"/>
    <b v="1"/>
    <s v="music/pop"/>
    <n v="118.39999999999999"/>
    <n v="12736.137450738921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x v="1679"/>
    <b v="0"/>
    <n v="56"/>
    <b v="1"/>
    <s v="music/pop"/>
    <n v="175"/>
    <n v="12740.638533880909"/>
    <x v="4"/>
    <s v="pop"/>
    <x v="1678"/>
    <d v="2011-06-29T01:39:05"/>
  </r>
  <r>
    <n v="1680"/>
    <s v="Kick Out a Record"/>
    <s v="Working Musician dilemma #164: how the taxman put Kick the Record 2.0 on hold"/>
    <n v="1000"/>
    <x v="1156"/>
    <x v="0"/>
    <s v="US"/>
    <s v="USD"/>
    <n v="1405188667"/>
    <x v="1680"/>
    <b v="0"/>
    <n v="25"/>
    <b v="1"/>
    <s v="music/pop"/>
    <n v="117.5"/>
    <n v="12744.435016433859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x v="1681"/>
    <b v="0"/>
    <n v="884"/>
    <b v="0"/>
    <s v="music/faith"/>
    <n v="101.42212307692309"/>
    <n v="12749.190230168522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x v="1682"/>
    <b v="0"/>
    <n v="0"/>
    <b v="0"/>
    <s v="music/faith"/>
    <n v="0"/>
    <n v="12727.325431743428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x v="1683"/>
    <b v="0"/>
    <n v="10"/>
    <b v="0"/>
    <s v="music/faith"/>
    <n v="21.714285714285715"/>
    <n v="12732.560859728512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x v="1684"/>
    <b v="0"/>
    <n v="101"/>
    <b v="0"/>
    <s v="music/faith"/>
    <n v="109.125"/>
    <n v="12737.487839506179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x v="1685"/>
    <b v="0"/>
    <n v="15"/>
    <b v="0"/>
    <s v="music/faith"/>
    <n v="102.85714285714285"/>
    <n v="12739.137690407581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x v="1686"/>
    <b v="0"/>
    <n v="1"/>
    <b v="0"/>
    <s v="music/faith"/>
    <n v="0.36"/>
    <n v="12744.23618204284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x v="1687"/>
    <b v="0"/>
    <n v="39"/>
    <b v="0"/>
    <s v="music/faith"/>
    <n v="31.25"/>
    <n v="12749.479789864035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x v="1688"/>
    <b v="0"/>
    <n v="7"/>
    <b v="0"/>
    <s v="music/faith"/>
    <n v="44.3"/>
    <n v="12753.447011541639"/>
    <x v="4"/>
    <s v="faith"/>
    <x v="1687"/>
    <d v="2017-03-10T12:49:54"/>
  </r>
  <r>
    <n v="1689"/>
    <s v="Fly Away"/>
    <s v="Praising the Living God in the second half of life."/>
    <n v="2400"/>
    <x v="1162"/>
    <x v="3"/>
    <s v="US"/>
    <s v="USD"/>
    <n v="1489700230"/>
    <x v="1689"/>
    <b v="0"/>
    <n v="14"/>
    <b v="0"/>
    <s v="music/faith"/>
    <n v="100"/>
    <n v="12757.975443298976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x v="1690"/>
    <b v="0"/>
    <n v="11"/>
    <b v="0"/>
    <s v="music/faith"/>
    <n v="25.4"/>
    <n v="12762.248535478553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x v="1691"/>
    <b v="0"/>
    <n v="38"/>
    <b v="0"/>
    <s v="music/faith"/>
    <n v="33.473333333333329"/>
    <n v="12767.253590590184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x v="1692"/>
    <b v="0"/>
    <n v="15"/>
    <b v="0"/>
    <s v="music/faith"/>
    <n v="47.8"/>
    <n v="12768.378798513631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x v="1693"/>
    <b v="0"/>
    <n v="8"/>
    <b v="0"/>
    <s v="music/faith"/>
    <n v="9.3333333333333339"/>
    <n v="12772.665613382906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x v="1694"/>
    <b v="0"/>
    <n v="1"/>
    <b v="0"/>
    <s v="music/faith"/>
    <n v="0.05"/>
    <n v="12777.827871900832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x v="1695"/>
    <b v="0"/>
    <n v="23"/>
    <b v="0"/>
    <s v="music/faith"/>
    <n v="11.708333333333334"/>
    <n v="12783.108081852011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x v="1696"/>
    <b v="0"/>
    <n v="0"/>
    <b v="0"/>
    <s v="music/faith"/>
    <n v="0"/>
    <n v="12787.813668320932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x v="1697"/>
    <b v="0"/>
    <n v="22"/>
    <b v="0"/>
    <s v="music/faith"/>
    <n v="20.208000000000002"/>
    <n v="12793.104447662397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x v="1698"/>
    <b v="0"/>
    <n v="0"/>
    <b v="0"/>
    <s v="music/faith"/>
    <n v="0"/>
    <n v="12797.354076986761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x v="1699"/>
    <b v="0"/>
    <n v="4"/>
    <b v="0"/>
    <s v="music/faith"/>
    <n v="4.2311459353574925"/>
    <n v="12802.653188405802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x v="1700"/>
    <b v="0"/>
    <n v="79"/>
    <b v="0"/>
    <s v="music/faith"/>
    <n v="26.06"/>
    <n v="12807.867212096113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x v="1701"/>
    <b v="0"/>
    <n v="2"/>
    <b v="0"/>
    <s v="music/faith"/>
    <n v="0.19801980198019803"/>
    <n v="12811.015105677585"/>
    <x v="4"/>
    <s v="faith"/>
    <x v="1700"/>
    <d v="2014-12-16T15:56:45"/>
  </r>
  <r>
    <n v="1702"/>
    <s v="lyndale lewis and new vision prosper cd release"/>
    <s v="I can do all things through christ jesus"/>
    <n v="16500"/>
    <x v="116"/>
    <x v="2"/>
    <s v="US"/>
    <s v="USD"/>
    <n v="1427745150"/>
    <x v="1702"/>
    <b v="0"/>
    <n v="1"/>
    <b v="0"/>
    <s v="music/faith"/>
    <n v="6.0606060606060606E-3"/>
    <n v="12816.322325870653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x v="1703"/>
    <b v="0"/>
    <n v="2"/>
    <b v="0"/>
    <s v="music/faith"/>
    <n v="1.02"/>
    <n v="12821.637681459981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x v="1704"/>
    <b v="0"/>
    <n v="11"/>
    <b v="0"/>
    <s v="music/faith"/>
    <n v="65.100000000000009"/>
    <n v="12826.936701244818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x v="1705"/>
    <b v="0"/>
    <n v="0"/>
    <b v="0"/>
    <s v="music/faith"/>
    <n v="0"/>
    <n v="12831.720817766714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x v="1706"/>
    <b v="0"/>
    <n v="0"/>
    <b v="0"/>
    <s v="music/faith"/>
    <n v="0"/>
    <n v="12837.049605481734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x v="1707"/>
    <b v="0"/>
    <n v="9"/>
    <b v="0"/>
    <s v="music/faith"/>
    <n v="9.74"/>
    <n v="12842.38282093893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x v="1708"/>
    <b v="0"/>
    <n v="0"/>
    <b v="0"/>
    <s v="music/faith"/>
    <n v="0"/>
    <n v="12847.518059019125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x v="1709"/>
    <b v="0"/>
    <n v="4"/>
    <b v="0"/>
    <s v="music/faith"/>
    <n v="4.8571428571428568"/>
    <n v="12852.860062370068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x v="1710"/>
    <b v="0"/>
    <n v="1"/>
    <b v="0"/>
    <s v="music/faith"/>
    <n v="0.67999999999999994"/>
    <n v="12858.171152246263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x v="1711"/>
    <b v="0"/>
    <n v="2"/>
    <b v="0"/>
    <s v="music/faith"/>
    <n v="10.5"/>
    <n v="12863.507885975869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x v="1712"/>
    <b v="0"/>
    <n v="0"/>
    <b v="0"/>
    <s v="music/faith"/>
    <n v="0"/>
    <n v="12868.426082431313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x v="1713"/>
    <b v="0"/>
    <n v="1"/>
    <b v="0"/>
    <s v="music/faith"/>
    <n v="1.6666666666666667"/>
    <n v="12873.785693461065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x v="1714"/>
    <b v="0"/>
    <n v="17"/>
    <b v="0"/>
    <s v="music/faith"/>
    <n v="7.8680000000000003"/>
    <n v="12879.128937500005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x v="1715"/>
    <b v="0"/>
    <n v="2"/>
    <b v="0"/>
    <s v="music/faith"/>
    <n v="0.22"/>
    <n v="12883.6775531471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x v="1716"/>
    <b v="0"/>
    <n v="3"/>
    <b v="0"/>
    <s v="music/faith"/>
    <n v="7.5"/>
    <n v="12889.045642201841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x v="1717"/>
    <b v="0"/>
    <n v="41"/>
    <b v="0"/>
    <s v="music/faith"/>
    <n v="42.725880551301685"/>
    <n v="12894.360221109726"/>
    <x v="4"/>
    <s v="faith"/>
    <x v="1716"/>
    <d v="2016-03-31T23:33:58"/>
  </r>
  <r>
    <n v="1718"/>
    <s v="The Prodigal Son"/>
    <s v="A melody for the galaxy."/>
    <n v="35000"/>
    <x v="735"/>
    <x v="2"/>
    <s v="US"/>
    <s v="USD"/>
    <n v="1463201940"/>
    <x v="1718"/>
    <b v="0"/>
    <n v="2"/>
    <b v="0"/>
    <s v="music/faith"/>
    <n v="0.2142857142857143"/>
    <n v="12899.15962020034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x v="1719"/>
    <b v="0"/>
    <n v="3"/>
    <b v="0"/>
    <s v="music/faith"/>
    <n v="0.87500000000000011"/>
    <n v="12904.51417536535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x v="1720"/>
    <b v="0"/>
    <n v="8"/>
    <b v="0"/>
    <s v="music/faith"/>
    <n v="5.625"/>
    <n v="12909.889912280707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x v="1721"/>
    <b v="0"/>
    <n v="0"/>
    <b v="0"/>
    <s v="music/faith"/>
    <n v="0"/>
    <n v="12915.190743836194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x v="1722"/>
    <b v="0"/>
    <n v="1"/>
    <b v="0"/>
    <s v="music/faith"/>
    <n v="3.4722222222222224E-2"/>
    <n v="12920.59007107024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x v="1723"/>
    <b v="0"/>
    <n v="3"/>
    <b v="0"/>
    <s v="music/faith"/>
    <n v="6.5"/>
    <n v="12925.993496445008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x v="1724"/>
    <b v="0"/>
    <n v="4"/>
    <b v="0"/>
    <s v="music/faith"/>
    <n v="0.58333333333333337"/>
    <n v="12931.12989539749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x v="1725"/>
    <b v="0"/>
    <n v="9"/>
    <b v="0"/>
    <s v="music/faith"/>
    <n v="10.181818181818182"/>
    <n v="12936.528024277946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x v="1726"/>
    <b v="0"/>
    <n v="16"/>
    <b v="0"/>
    <s v="music/faith"/>
    <n v="33.784615384615385"/>
    <n v="12941.710824958131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x v="1727"/>
    <b v="0"/>
    <n v="1"/>
    <b v="0"/>
    <s v="music/faith"/>
    <n v="3.3333333333333333E-2"/>
    <n v="12946.212589023886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x v="1728"/>
    <b v="0"/>
    <n v="7"/>
    <b v="0"/>
    <s v="music/faith"/>
    <n v="68.400000000000006"/>
    <n v="12951.638076278296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x v="1729"/>
    <b v="0"/>
    <n v="0"/>
    <b v="0"/>
    <s v="music/faith"/>
    <n v="0"/>
    <n v="12956.710041928727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x v="1730"/>
    <b v="0"/>
    <n v="0"/>
    <b v="0"/>
    <s v="music/faith"/>
    <n v="0"/>
    <n v="12962.144903523496"/>
    <x v="4"/>
    <s v="faith"/>
    <x v="1729"/>
    <d v="2015-09-25T02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x v="1731"/>
    <b v="0"/>
    <n v="0"/>
    <b v="0"/>
    <s v="music/faith"/>
    <n v="0"/>
    <n v="12967.584326479233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x v="1732"/>
    <b v="0"/>
    <n v="0"/>
    <b v="0"/>
    <s v="music/faith"/>
    <n v="0"/>
    <n v="12973.028316540727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x v="1733"/>
    <b v="0"/>
    <n v="0"/>
    <b v="0"/>
    <s v="music/faith"/>
    <n v="0"/>
    <n v="12978.476879462416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x v="1734"/>
    <b v="0"/>
    <n v="1"/>
    <b v="0"/>
    <s v="music/faith"/>
    <n v="2.2222222222222223E-2"/>
    <n v="12983.930021008409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x v="1735"/>
    <b v="0"/>
    <n v="2"/>
    <b v="0"/>
    <s v="music/faith"/>
    <n v="11"/>
    <n v="12989.387326607824"/>
    <x v="4"/>
    <s v="faith"/>
    <x v="1734"/>
    <d v="2016-07-08T19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x v="1736"/>
    <b v="0"/>
    <n v="1"/>
    <b v="0"/>
    <s v="music/faith"/>
    <n v="0.73333333333333328"/>
    <n v="12994.803385197651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x v="1737"/>
    <b v="0"/>
    <n v="15"/>
    <b v="0"/>
    <s v="music/faith"/>
    <n v="21.25"/>
    <n v="13000.26102229702"/>
    <x v="4"/>
    <s v="faith"/>
    <x v="1736"/>
    <d v="2015-06-20T22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x v="1738"/>
    <b v="0"/>
    <n v="1"/>
    <b v="0"/>
    <s v="music/faith"/>
    <n v="0.4"/>
    <n v="13005.374768518524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x v="1739"/>
    <b v="0"/>
    <n v="1"/>
    <b v="0"/>
    <s v="music/faith"/>
    <n v="0.1"/>
    <n v="13010.842294736847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x v="1740"/>
    <b v="0"/>
    <n v="0"/>
    <b v="0"/>
    <s v="music/faith"/>
    <n v="0"/>
    <n v="13016.322430497057"/>
    <x v="4"/>
    <s v="faith"/>
    <x v="1739"/>
    <d v="2015-06-16T19:37:02"/>
  </r>
  <r>
    <n v="1741"/>
    <s v="Caught off Guard"/>
    <s v="A photo journal documenting my experiences and travels across New Zealand"/>
    <n v="1200"/>
    <x v="414"/>
    <x v="0"/>
    <s v="GB"/>
    <s v="GBP"/>
    <n v="1433948671"/>
    <x v="1741"/>
    <b v="0"/>
    <n v="52"/>
    <b v="1"/>
    <s v="photography/photobooks"/>
    <n v="110.83333333333334"/>
    <n v="13021.8076064054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x v="1742"/>
    <b v="0"/>
    <n v="34"/>
    <b v="1"/>
    <s v="photography/photobooks"/>
    <n v="108.74999999999999"/>
    <n v="13026.736698988201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x v="1743"/>
    <b v="0"/>
    <n v="67"/>
    <b v="1"/>
    <s v="photography/photobooks"/>
    <n v="100.41666666666667"/>
    <n v="13031.313559679465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x v="1744"/>
    <b v="0"/>
    <n v="70"/>
    <b v="1"/>
    <s v="photography/photobooks"/>
    <n v="118.45454545454545"/>
    <n v="13034.26981012658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x v="1745"/>
    <b v="0"/>
    <n v="89"/>
    <b v="1"/>
    <s v="photography/photobooks"/>
    <n v="114.01428571428571"/>
    <n v="13037.021718024489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x v="1746"/>
    <b v="0"/>
    <n v="107"/>
    <b v="1"/>
    <s v="photography/photobooks"/>
    <n v="148.10000000000002"/>
    <n v="13039.156862331087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x v="1747"/>
    <b v="0"/>
    <n v="159"/>
    <b v="1"/>
    <s v="photography/photobooks"/>
    <n v="104.95555555555556"/>
    <n v="13035.280291508245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x v="1748"/>
    <b v="0"/>
    <n v="181"/>
    <b v="1"/>
    <s v="photography/photobooks"/>
    <n v="129.94800000000001"/>
    <n v="13036.797316145399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x v="1749"/>
    <b v="0"/>
    <n v="131"/>
    <b v="1"/>
    <s v="photography/photobooks"/>
    <n v="123.48756218905473"/>
    <n v="13014.836553911211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x v="1750"/>
    <b v="0"/>
    <n v="125"/>
    <b v="1"/>
    <s v="photography/photobooks"/>
    <n v="201.62"/>
    <n v="13015.092195431478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x v="1751"/>
    <b v="0"/>
    <n v="61"/>
    <b v="1"/>
    <s v="photography/photobooks"/>
    <n v="102.89999999999999"/>
    <n v="13016.333876428274"/>
    <x v="8"/>
    <s v="photobooks"/>
    <x v="1750"/>
    <d v="2015-02-17T18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x v="1752"/>
    <b v="0"/>
    <n v="90"/>
    <b v="1"/>
    <s v="photography/photobooks"/>
    <n v="260.16666666666663"/>
    <n v="13017.488124470794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x v="1753"/>
    <b v="0"/>
    <n v="35"/>
    <b v="1"/>
    <s v="photography/photobooks"/>
    <n v="108"/>
    <n v="13021.679351969511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x v="1754"/>
    <b v="0"/>
    <n v="90"/>
    <b v="1"/>
    <s v="photography/photobooks"/>
    <n v="110.52941176470587"/>
    <n v="13020.33260593221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x v="1755"/>
    <b v="0"/>
    <n v="4"/>
    <b v="1"/>
    <s v="photography/photobooks"/>
    <n v="120"/>
    <n v="13021.869415006364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x v="1756"/>
    <b v="0"/>
    <n v="120"/>
    <b v="1"/>
    <s v="photography/photobooks"/>
    <n v="102.82909090909091"/>
    <n v="13027.379113655647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x v="1757"/>
    <b v="0"/>
    <n v="14"/>
    <b v="1"/>
    <s v="photography/photobooks"/>
    <n v="115.99999999999999"/>
    <n v="13030.506724649984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x v="1758"/>
    <b v="0"/>
    <n v="27"/>
    <b v="1"/>
    <s v="photography/photobooks"/>
    <n v="114.7"/>
    <n v="13033.575700339565"/>
    <x v="8"/>
    <s v="photobooks"/>
    <x v="1757"/>
    <d v="2016-05-15T22:56:32"/>
  </r>
  <r>
    <n v="1759"/>
    <s v="Death Valley"/>
    <s v="Death Valley will be the first photo book of Andi State"/>
    <n v="5000"/>
    <x v="1194"/>
    <x v="0"/>
    <s v="US"/>
    <s v="USD"/>
    <n v="1427309629"/>
    <x v="1759"/>
    <b v="0"/>
    <n v="49"/>
    <b v="1"/>
    <s v="photography/photobooks"/>
    <n v="106.60000000000001"/>
    <n v="13038.623078556269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x v="1760"/>
    <b v="0"/>
    <n v="102"/>
    <b v="1"/>
    <s v="photography/photobooks"/>
    <n v="165.44"/>
    <n v="13041.897769753616"/>
    <x v="8"/>
    <s v="photobooks"/>
    <x v="1759"/>
    <d v="2016-02-05T16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x v="1761"/>
    <b v="0"/>
    <n v="3"/>
    <b v="1"/>
    <s v="photography/photobooks"/>
    <n v="155"/>
    <n v="13043.924925626865"/>
    <x v="8"/>
    <s v="photobooks"/>
    <x v="1760"/>
    <d v="2015-07-24T13:37:40"/>
  </r>
  <r>
    <n v="1762"/>
    <s v="&quot;The Naked Pixel&quot; Ali Pakele"/>
    <s v="Project rewards $25 gets you 190+ digital images"/>
    <n v="100"/>
    <x v="1197"/>
    <x v="0"/>
    <s v="US"/>
    <s v="USD"/>
    <n v="1457739245"/>
    <x v="1762"/>
    <b v="0"/>
    <n v="25"/>
    <b v="1"/>
    <s v="photography/photobooks"/>
    <n v="885"/>
    <n v="13049.404910714291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x v="1763"/>
    <b v="0"/>
    <n v="118"/>
    <b v="1"/>
    <s v="photography/photobooks"/>
    <n v="101.90833333333333"/>
    <n v="13054.579051467466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x v="1764"/>
    <b v="1"/>
    <n v="39"/>
    <b v="0"/>
    <s v="photography/photobooks"/>
    <n v="19.600000000000001"/>
    <n v="13054.930361702132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x v="1765"/>
    <b v="1"/>
    <n v="103"/>
    <b v="0"/>
    <s v="photography/photobooks"/>
    <n v="59.467839999999995"/>
    <n v="13059.570178799495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x v="1766"/>
    <b v="1"/>
    <n v="0"/>
    <b v="0"/>
    <s v="photography/photobooks"/>
    <n v="0"/>
    <n v="13061.966298977859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x v="1767"/>
    <b v="1"/>
    <n v="39"/>
    <b v="0"/>
    <s v="photography/photobooks"/>
    <n v="45.72"/>
    <n v="13067.531687260338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x v="1768"/>
    <b v="1"/>
    <n v="15"/>
    <b v="0"/>
    <s v="photography/photobooks"/>
    <n v="3.74"/>
    <n v="13072.127395566928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x v="1769"/>
    <b v="1"/>
    <n v="22"/>
    <b v="0"/>
    <s v="photography/photobooks"/>
    <n v="2.7025000000000001"/>
    <n v="13077.622119402989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x v="1770"/>
    <b v="1"/>
    <n v="92"/>
    <b v="0"/>
    <s v="photography/photobooks"/>
    <n v="56.51428571428572"/>
    <n v="13082.740132252566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x v="1771"/>
    <b v="1"/>
    <n v="25"/>
    <b v="0"/>
    <s v="photography/photobooks"/>
    <n v="21.30952380952381"/>
    <n v="13082.414370465222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x v="1772"/>
    <b v="1"/>
    <n v="19"/>
    <b v="0"/>
    <s v="photography/photobooks"/>
    <n v="15.6"/>
    <n v="13087.61821947054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x v="1773"/>
    <b v="1"/>
    <n v="19"/>
    <b v="0"/>
    <s v="photography/photobooks"/>
    <n v="6.2566666666666677"/>
    <n v="13092.842319521576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x v="1774"/>
    <b v="1"/>
    <n v="13"/>
    <b v="0"/>
    <s v="photography/photobooks"/>
    <n v="45.92"/>
    <n v="13097.635414529919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x v="1775"/>
    <b v="1"/>
    <n v="124"/>
    <b v="0"/>
    <s v="photography/photobooks"/>
    <n v="65.101538461538468"/>
    <n v="13102.744279606675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x v="1776"/>
    <b v="1"/>
    <n v="4"/>
    <b v="0"/>
    <s v="photography/photobooks"/>
    <n v="6.7"/>
    <n v="13099.298917878536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x v="1777"/>
    <b v="1"/>
    <n v="10"/>
    <b v="0"/>
    <s v="photography/photobooks"/>
    <n v="13.5625"/>
    <n v="13104.76074882328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x v="1778"/>
    <b v="1"/>
    <n v="15"/>
    <b v="0"/>
    <s v="photography/photobooks"/>
    <n v="1.9900000000000002"/>
    <n v="13110.091982020554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x v="1779"/>
    <b v="1"/>
    <n v="38"/>
    <b v="0"/>
    <s v="photography/photobooks"/>
    <n v="36.236363636363642"/>
    <n v="13115.280458244119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x v="1780"/>
    <b v="1"/>
    <n v="152"/>
    <b v="0"/>
    <s v="photography/photobooks"/>
    <n v="39.743333333333339"/>
    <n v="13119.19188946016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x v="1781"/>
    <b v="1"/>
    <n v="24"/>
    <b v="0"/>
    <s v="photography/photobooks"/>
    <n v="25.763636363636365"/>
    <n v="13119.70461637377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x v="1782"/>
    <b v="1"/>
    <n v="76"/>
    <b v="0"/>
    <s v="photography/photobooks"/>
    <n v="15.491428571428573"/>
    <n v="13124.722928816473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x v="1783"/>
    <b v="1"/>
    <n v="185"/>
    <b v="0"/>
    <s v="photography/photobooks"/>
    <n v="23.692499999999999"/>
    <n v="13128.027400257408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x v="1784"/>
    <b v="1"/>
    <n v="33"/>
    <b v="0"/>
    <s v="photography/photobooks"/>
    <n v="39.76"/>
    <n v="13129.594364806873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x v="1785"/>
    <b v="1"/>
    <n v="108"/>
    <b v="0"/>
    <s v="photography/photobooks"/>
    <n v="20.220833333333331"/>
    <n v="13134.378218119371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x v="1786"/>
    <b v="1"/>
    <n v="29"/>
    <b v="0"/>
    <s v="photography/photobooks"/>
    <n v="47.631578947368418"/>
    <n v="13137.935511168393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x v="1787"/>
    <b v="1"/>
    <n v="24"/>
    <b v="0"/>
    <s v="photography/photobooks"/>
    <n v="15.329999999999998"/>
    <n v="13143.192466695322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x v="1788"/>
    <b v="1"/>
    <n v="4"/>
    <b v="0"/>
    <s v="photography/photobooks"/>
    <n v="1.3818181818181818"/>
    <n v="13148.18395098882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x v="1789"/>
    <b v="1"/>
    <n v="4"/>
    <b v="0"/>
    <s v="photography/photobooks"/>
    <n v="0.5"/>
    <n v="13153.806395698932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x v="1790"/>
    <b v="1"/>
    <n v="15"/>
    <b v="0"/>
    <s v="photography/photobooks"/>
    <n v="4.957575757575758"/>
    <n v="13159.449169535292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x v="1791"/>
    <b v="1"/>
    <n v="4"/>
    <b v="0"/>
    <s v="photography/photobooks"/>
    <n v="3.5666666666666664"/>
    <n v="13164.409758932421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x v="1792"/>
    <b v="1"/>
    <n v="139"/>
    <b v="0"/>
    <s v="photography/photobooks"/>
    <n v="61.124000000000002"/>
    <n v="13170.033105081833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x v="1793"/>
    <b v="1"/>
    <n v="2"/>
    <b v="0"/>
    <s v="photography/photobooks"/>
    <n v="1.3333333333333335"/>
    <n v="13169.123597587253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x v="1794"/>
    <b v="1"/>
    <n v="18"/>
    <b v="0"/>
    <s v="photography/photobooks"/>
    <n v="11.077777777777778"/>
    <n v="13174.782702586213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x v="1795"/>
    <b v="1"/>
    <n v="81"/>
    <b v="0"/>
    <s v="photography/photobooks"/>
    <n v="38.735714285714288"/>
    <n v="13180.03401034929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x v="1796"/>
    <b v="1"/>
    <n v="86"/>
    <b v="0"/>
    <s v="photography/photobooks"/>
    <n v="22.05263157894737"/>
    <n v="13181.040927523734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x v="1797"/>
    <b v="1"/>
    <n v="140"/>
    <b v="0"/>
    <s v="photography/photobooks"/>
    <n v="67.55"/>
    <n v="13184.92139404403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x v="1798"/>
    <b v="1"/>
    <n v="37"/>
    <b v="0"/>
    <s v="photography/photobooks"/>
    <n v="13.637499999999999"/>
    <n v="13187.697698618314"/>
    <x v="8"/>
    <s v="photobooks"/>
    <x v="1797"/>
    <d v="2015-12-06T07:50:33"/>
  </r>
  <r>
    <n v="1799"/>
    <s v="The UnDiscovered Image"/>
    <s v="The UnDiscovered Image, a monthly publication dedicated to photographers."/>
    <n v="4000"/>
    <x v="1227"/>
    <x v="2"/>
    <s v="GB"/>
    <s v="GBP"/>
    <n v="1415740408"/>
    <x v="1799"/>
    <b v="1"/>
    <n v="6"/>
    <b v="0"/>
    <s v="photography/photobooks"/>
    <n v="1.7457500000000001"/>
    <n v="13192.451779697631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x v="1800"/>
    <b v="1"/>
    <n v="113"/>
    <b v="0"/>
    <s v="photography/photobooks"/>
    <n v="20.44963251188932"/>
    <n v="13198.122748487474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x v="1801"/>
    <b v="1"/>
    <n v="37"/>
    <b v="0"/>
    <s v="photography/photobooks"/>
    <n v="13.852941176470587"/>
    <n v="13199.73888456550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x v="1802"/>
    <b v="1"/>
    <n v="18"/>
    <b v="0"/>
    <s v="photography/photobooks"/>
    <n v="48.485714285714288"/>
    <n v="13204.42951557094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x v="1803"/>
    <b v="1"/>
    <n v="75"/>
    <b v="0"/>
    <s v="photography/photobooks"/>
    <n v="30.8"/>
    <n v="13209.408931198621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x v="1804"/>
    <b v="1"/>
    <n v="52"/>
    <b v="0"/>
    <s v="photography/photobooks"/>
    <n v="35.174193548387095"/>
    <n v="13212.793956709962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x v="1805"/>
    <b v="1"/>
    <n v="122"/>
    <b v="0"/>
    <s v="photography/photobooks"/>
    <n v="36.404444444444444"/>
    <n v="13216.155062797754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x v="1806"/>
    <b v="1"/>
    <n v="8"/>
    <b v="0"/>
    <s v="photography/photobooks"/>
    <n v="2.9550000000000001"/>
    <n v="13218.332339688048"/>
    <x v="8"/>
    <s v="photobooks"/>
    <x v="1805"/>
    <d v="2014-08-26T15:19:09"/>
  </r>
  <r>
    <n v="1807"/>
    <s v="Anywhere but Here"/>
    <s v="I want to explore alternative cultures and lifestyles in America."/>
    <n v="5000"/>
    <x v="503"/>
    <x v="2"/>
    <s v="US"/>
    <s v="USD"/>
    <n v="1411868313"/>
    <x v="1807"/>
    <b v="1"/>
    <n v="8"/>
    <b v="0"/>
    <s v="photography/photobooks"/>
    <n v="11.06"/>
    <n v="13223.80582574773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x v="1808"/>
    <b v="1"/>
    <n v="96"/>
    <b v="0"/>
    <s v="photography/photobooks"/>
    <n v="41.407142857142858"/>
    <n v="13229.30053772767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x v="1809"/>
    <b v="1"/>
    <n v="9"/>
    <b v="0"/>
    <s v="photography/photobooks"/>
    <n v="10.857142857142858"/>
    <n v="13230.0099956616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x v="1810"/>
    <b v="0"/>
    <n v="2"/>
    <b v="0"/>
    <s v="photography/photobooks"/>
    <n v="3.3333333333333335"/>
    <n v="13235.587256944451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x v="1811"/>
    <b v="0"/>
    <n v="26"/>
    <b v="0"/>
    <s v="photography/photobooks"/>
    <n v="7.407407407407407E-2"/>
    <n v="13241.327850629619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x v="1812"/>
    <b v="0"/>
    <n v="23"/>
    <b v="0"/>
    <s v="photography/photobooks"/>
    <n v="13.307692307692307"/>
    <n v="13247.062571676808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x v="1813"/>
    <b v="0"/>
    <n v="0"/>
    <b v="0"/>
    <s v="photography/photobooks"/>
    <n v="0"/>
    <n v="13252.443737505439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x v="1814"/>
    <b v="0"/>
    <n v="140"/>
    <b v="0"/>
    <s v="photography/photobooks"/>
    <n v="49.183333333333337"/>
    <n v="13258.205669565223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x v="1815"/>
    <b v="0"/>
    <n v="0"/>
    <b v="0"/>
    <s v="photography/photobooks"/>
    <n v="0"/>
    <n v="13261.405411048288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x v="1816"/>
    <b v="0"/>
    <n v="6"/>
    <b v="0"/>
    <s v="photography/photobooks"/>
    <n v="2.036"/>
    <n v="13267.176257615323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x v="1817"/>
    <b v="0"/>
    <n v="100"/>
    <b v="0"/>
    <s v="photography/photobooks"/>
    <n v="52.327777777777776"/>
    <n v="13272.73053548106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x v="1818"/>
    <b v="0"/>
    <n v="0"/>
    <b v="0"/>
    <s v="photography/photobooks"/>
    <n v="0"/>
    <n v="13274.408989547044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x v="1819"/>
    <b v="0"/>
    <n v="4"/>
    <b v="0"/>
    <s v="photography/photobooks"/>
    <n v="2.083333333333333"/>
    <n v="13280.193045751641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x v="1820"/>
    <b v="0"/>
    <n v="8"/>
    <b v="0"/>
    <s v="photography/photobooks"/>
    <n v="6.565384615384616"/>
    <n v="13285.971246730607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x v="1821"/>
    <b v="0"/>
    <n v="57"/>
    <b v="1"/>
    <s v="music/rock"/>
    <n v="134.88999999999999"/>
    <n v="13291.020950719587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x v="1822"/>
    <b v="0"/>
    <n v="11"/>
    <b v="1"/>
    <s v="music/rock"/>
    <n v="100"/>
    <n v="13295.348512216411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x v="1823"/>
    <b v="0"/>
    <n v="33"/>
    <b v="1"/>
    <s v="music/rock"/>
    <n v="115.85714285714286"/>
    <n v="13301.020859886519"/>
    <x v="4"/>
    <s v="rock"/>
    <x v="1822"/>
    <d v="2012-09-24T16:26:16"/>
  </r>
  <r>
    <n v="1824"/>
    <s v="Tin Man's Broken Wisdom Fund"/>
    <s v="cd fund raiser"/>
    <n v="3000"/>
    <x v="1243"/>
    <x v="0"/>
    <s v="US"/>
    <s v="USD"/>
    <n v="1389146880"/>
    <x v="1824"/>
    <b v="0"/>
    <n v="40"/>
    <b v="1"/>
    <s v="music/rock"/>
    <n v="100.06666666666666"/>
    <n v="13306.47501746725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x v="1825"/>
    <b v="0"/>
    <n v="50"/>
    <b v="1"/>
    <s v="music/rock"/>
    <n v="105.05"/>
    <n v="13310.976754041072"/>
    <x v="4"/>
    <s v="rock"/>
    <x v="1824"/>
    <d v="2013-06-18T20:01:43"/>
  </r>
  <r>
    <n v="1826"/>
    <s v="BEAR GHOST! Professional Recording! Yay!"/>
    <s v="Hear your favorite Bear Ghost in eargasmic quality!"/>
    <n v="2000"/>
    <x v="895"/>
    <x v="0"/>
    <s v="US"/>
    <s v="USD"/>
    <n v="1392675017"/>
    <x v="1826"/>
    <b v="0"/>
    <n v="38"/>
    <b v="1"/>
    <s v="music/rock"/>
    <n v="101"/>
    <n v="13315.8762194056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x v="1827"/>
    <b v="0"/>
    <n v="96"/>
    <b v="1"/>
    <s v="music/rock"/>
    <n v="100.66250000000001"/>
    <n v="13320.815386969836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x v="1828"/>
    <b v="0"/>
    <n v="48"/>
    <b v="1"/>
    <s v="music/rock"/>
    <n v="100.16000000000001"/>
    <n v="13323.119768153987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x v="1829"/>
    <b v="0"/>
    <n v="33"/>
    <b v="1"/>
    <s v="music/rock"/>
    <n v="166.68333333333334"/>
    <n v="13320.183715536112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x v="1830"/>
    <b v="0"/>
    <n v="226"/>
    <b v="1"/>
    <s v="music/rock"/>
    <n v="101.53333333333335"/>
    <n v="13324.920989492126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x v="1831"/>
    <b v="0"/>
    <n v="14"/>
    <b v="1"/>
    <s v="music/rock"/>
    <n v="103"/>
    <n v="13324.086526500225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x v="1832"/>
    <b v="0"/>
    <n v="20"/>
    <b v="1"/>
    <s v="music/rock"/>
    <n v="142.85714285714286"/>
    <n v="13329.473943908859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x v="1833"/>
    <b v="0"/>
    <n v="25"/>
    <b v="1"/>
    <s v="music/rock"/>
    <n v="262.5"/>
    <n v="13335.098439281022"/>
    <x v="4"/>
    <s v="rock"/>
    <x v="1832"/>
    <d v="2013-01-29T01:03:23"/>
  </r>
  <r>
    <n v="1834"/>
    <s v="TDJ - All Part of the Plan EP/Tour"/>
    <s v="Help us fund our first tour and promote our new EP!"/>
    <n v="10000"/>
    <x v="1250"/>
    <x v="0"/>
    <s v="US"/>
    <s v="USD"/>
    <n v="1422140895"/>
    <x v="1834"/>
    <b v="0"/>
    <n v="90"/>
    <b v="1"/>
    <s v="music/rock"/>
    <n v="118.05000000000001"/>
    <n v="13340.486640350884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x v="1835"/>
    <b v="0"/>
    <n v="11"/>
    <b v="1"/>
    <s v="music/rock"/>
    <n v="104"/>
    <n v="13341.160394910054"/>
    <x v="4"/>
    <s v="rock"/>
    <x v="1834"/>
    <d v="2016-03-01T16:51:11"/>
  </r>
  <r>
    <n v="1836"/>
    <s v="KICKSTART OUR &lt;+3"/>
    <s v="Help fund our 2013 Sound &amp; Lighting Touring rig!"/>
    <n v="5000"/>
    <x v="1251"/>
    <x v="0"/>
    <s v="US"/>
    <s v="USD"/>
    <n v="1361129129"/>
    <x v="1836"/>
    <b v="0"/>
    <n v="55"/>
    <b v="1"/>
    <s v="music/rock"/>
    <n v="200.34"/>
    <n v="13346.78864793679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x v="1837"/>
    <b v="0"/>
    <n v="30"/>
    <b v="1"/>
    <s v="music/rock"/>
    <n v="306.83333333333331"/>
    <n v="13348.251005709273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x v="1838"/>
    <b v="0"/>
    <n v="28"/>
    <b v="1"/>
    <s v="music/rock"/>
    <n v="100.149"/>
    <n v="13353.306915641482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x v="1839"/>
    <b v="0"/>
    <n v="45"/>
    <b v="1"/>
    <s v="music/rock"/>
    <n v="205.29999999999998"/>
    <n v="13358.736285714293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x v="1840"/>
    <b v="0"/>
    <n v="13"/>
    <b v="1"/>
    <s v="music/rock"/>
    <n v="108.88888888888889"/>
    <n v="13363.708025505724"/>
    <x v="4"/>
    <s v="rock"/>
    <x v="1839"/>
    <d v="2013-04-18T02:18:3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x v="1841"/>
    <b v="0"/>
    <n v="40"/>
    <b v="1"/>
    <s v="music/rock"/>
    <n v="101.75"/>
    <n v="13369.156203255616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x v="1842"/>
    <b v="0"/>
    <n v="21"/>
    <b v="1"/>
    <s v="music/rock"/>
    <n v="125.25"/>
    <n v="13374.144828345077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x v="1843"/>
    <b v="0"/>
    <n v="134"/>
    <b v="1"/>
    <s v="music/rock"/>
    <n v="124.0061"/>
    <n v="13378.930889476009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x v="1844"/>
    <b v="0"/>
    <n v="20"/>
    <b v="1"/>
    <s v="music/rock"/>
    <n v="101.4"/>
    <n v="13379.36186784141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x v="1845"/>
    <b v="0"/>
    <n v="19"/>
    <b v="1"/>
    <s v="music/rock"/>
    <n v="100"/>
    <n v="13384.588118113712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x v="1846"/>
    <b v="0"/>
    <n v="209"/>
    <b v="1"/>
    <s v="music/rock"/>
    <n v="137.92666666666668"/>
    <n v="13390.048694885367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x v="1847"/>
    <b v="0"/>
    <n v="38"/>
    <b v="1"/>
    <s v="music/rock"/>
    <n v="120.88000000000001"/>
    <n v="13386.829042787831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x v="1848"/>
    <b v="0"/>
    <n v="24"/>
    <b v="1"/>
    <s v="music/rock"/>
    <n v="107.36666666666667"/>
    <n v="13391.403106796122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x v="1849"/>
    <b v="0"/>
    <n v="8"/>
    <b v="1"/>
    <s v="music/rock"/>
    <n v="100.33333333333334"/>
    <n v="13395.893350993383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x v="1850"/>
    <b v="0"/>
    <n v="179"/>
    <b v="1"/>
    <s v="music/rock"/>
    <n v="101.52222222222223"/>
    <n v="13401.677314487639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x v="1851"/>
    <b v="0"/>
    <n v="26"/>
    <b v="1"/>
    <s v="music/rock"/>
    <n v="100.07692307692308"/>
    <n v="13403.561838267793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x v="1852"/>
    <b v="0"/>
    <n v="131"/>
    <b v="1"/>
    <s v="music/rock"/>
    <n v="116.96666666666667"/>
    <n v="13408.912219274986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x v="1853"/>
    <b v="0"/>
    <n v="14"/>
    <b v="1"/>
    <s v="music/rock"/>
    <n v="101.875"/>
    <n v="13407.082901371083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x v="1854"/>
    <b v="0"/>
    <n v="174"/>
    <b v="1"/>
    <s v="music/rock"/>
    <n v="102.12366666666665"/>
    <n v="13412.654619469035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x v="1855"/>
    <b v="0"/>
    <n v="191"/>
    <b v="1"/>
    <s v="music/rock"/>
    <n v="154.05897142857143"/>
    <n v="13411.81092961488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x v="1856"/>
    <b v="0"/>
    <n v="38"/>
    <b v="1"/>
    <s v="music/rock"/>
    <n v="101.25"/>
    <n v="13411.780659876003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x v="1857"/>
    <b v="0"/>
    <n v="22"/>
    <b v="1"/>
    <s v="music/rock"/>
    <n v="100"/>
    <n v="13416.825755427566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x v="1858"/>
    <b v="0"/>
    <n v="149"/>
    <b v="1"/>
    <s v="music/rock"/>
    <n v="108.74800874800874"/>
    <n v="13421.443142730503"/>
    <x v="4"/>
    <s v="rock"/>
    <x v="1857"/>
    <d v="2011-10-17T04:48:41"/>
  </r>
  <r>
    <n v="1859"/>
    <s v="Queen Kwong Tour to London and Paris"/>
    <s v="Queen Kwong is going ON TOUR to London and Paris!"/>
    <n v="3000"/>
    <x v="1270"/>
    <x v="0"/>
    <s v="US"/>
    <s v="USD"/>
    <n v="1316716129"/>
    <x v="1859"/>
    <b v="0"/>
    <n v="56"/>
    <b v="1"/>
    <s v="music/rock"/>
    <n v="131.83333333333334"/>
    <n v="13424.715822616414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x v="1860"/>
    <b v="0"/>
    <n v="19"/>
    <b v="1"/>
    <s v="music/rock"/>
    <n v="133.46666666666667"/>
    <n v="13428.917116237806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x v="1861"/>
    <b v="0"/>
    <n v="0"/>
    <b v="0"/>
    <s v="games/mobile games"/>
    <n v="0"/>
    <n v="13434.433280071024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x v="1862"/>
    <b v="0"/>
    <n v="16"/>
    <b v="0"/>
    <s v="games/mobile games"/>
    <n v="8.0833333333333321"/>
    <n v="13440.398836589704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x v="1863"/>
    <b v="0"/>
    <n v="2"/>
    <b v="0"/>
    <s v="games/mobile games"/>
    <n v="0.4"/>
    <n v="13445.723314082636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x v="1864"/>
    <b v="0"/>
    <n v="48"/>
    <b v="0"/>
    <s v="games/mobile games"/>
    <n v="42.892307692307689"/>
    <n v="13451.694746666673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x v="1865"/>
    <b v="0"/>
    <n v="2"/>
    <b v="0"/>
    <s v="games/mobile games"/>
    <n v="3.6363636363636364E-3"/>
    <n v="13456.436273899517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x v="1866"/>
    <b v="0"/>
    <n v="2"/>
    <b v="0"/>
    <s v="games/mobile games"/>
    <n v="0.5"/>
    <n v="13462.42045373666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x v="1867"/>
    <b v="0"/>
    <n v="1"/>
    <b v="0"/>
    <s v="games/mobile games"/>
    <n v="0.05"/>
    <n v="13468.356110369388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x v="1868"/>
    <b v="0"/>
    <n v="17"/>
    <b v="0"/>
    <s v="games/mobile games"/>
    <n v="4.8680000000000003"/>
    <n v="13474.348254674984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x v="1869"/>
    <b v="0"/>
    <n v="0"/>
    <b v="0"/>
    <s v="games/mobile games"/>
    <n v="0"/>
    <n v="13479.808097995552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x v="1870"/>
    <b v="0"/>
    <n v="11"/>
    <b v="0"/>
    <s v="games/mobile games"/>
    <n v="10.314285714285715"/>
    <n v="13485.81514260250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x v="1871"/>
    <b v="0"/>
    <n v="95"/>
    <b v="0"/>
    <s v="games/mobile games"/>
    <n v="71.784615384615378"/>
    <n v="13491.666598305846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x v="1872"/>
    <b v="0"/>
    <n v="13"/>
    <b v="0"/>
    <s v="games/mobile games"/>
    <n v="1.06"/>
    <n v="13495.603113291711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x v="1873"/>
    <b v="0"/>
    <n v="2"/>
    <b v="0"/>
    <s v="games/mobile games"/>
    <n v="0.44999999999999996"/>
    <n v="13501.530647032581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x v="1874"/>
    <b v="0"/>
    <n v="2"/>
    <b v="0"/>
    <s v="games/mobile games"/>
    <n v="1.6250000000000001E-2"/>
    <n v="13507.54204464286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x v="1875"/>
    <b v="0"/>
    <n v="3"/>
    <b v="0"/>
    <s v="games/mobile games"/>
    <n v="0.51"/>
    <n v="13513.563278249225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x v="1876"/>
    <b v="0"/>
    <n v="0"/>
    <b v="0"/>
    <s v="games/mobile games"/>
    <n v="0"/>
    <n v="13519.578722073285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x v="1877"/>
    <b v="0"/>
    <n v="0"/>
    <b v="0"/>
    <s v="games/mobile games"/>
    <n v="0"/>
    <n v="13525.622342422894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x v="1878"/>
    <b v="0"/>
    <n v="0"/>
    <b v="0"/>
    <s v="games/mobile games"/>
    <n v="0"/>
    <n v="13531.671368515212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x v="1879"/>
    <b v="0"/>
    <n v="2"/>
    <b v="0"/>
    <s v="games/mobile games"/>
    <n v="0.12"/>
    <n v="13537.72580760627"/>
    <x v="6"/>
    <s v="mobile games"/>
    <x v="1878"/>
    <d v="2016-02-13T15:35:29"/>
  </r>
  <r>
    <n v="1880"/>
    <s v="Sim Betting Football"/>
    <s v="Sim Betting Football is the only football (soccer) betting simulation  game."/>
    <n v="5000"/>
    <x v="1276"/>
    <x v="2"/>
    <s v="GB"/>
    <s v="GBP"/>
    <n v="1459341380"/>
    <x v="1880"/>
    <b v="0"/>
    <n v="24"/>
    <b v="0"/>
    <s v="games/mobile games"/>
    <n v="20.080000000000002"/>
    <n v="13543.782981199649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x v="1881"/>
    <b v="0"/>
    <n v="70"/>
    <b v="1"/>
    <s v="music/indie rock"/>
    <n v="172.68449999999999"/>
    <n v="13549.398647559343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x v="1882"/>
    <b v="0"/>
    <n v="81"/>
    <b v="1"/>
    <s v="music/indie rock"/>
    <n v="100.8955223880597"/>
    <n v="13553.921814516136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x v="1883"/>
    <b v="0"/>
    <n v="32"/>
    <b v="1"/>
    <s v="music/indie rock"/>
    <n v="104.8048048048048"/>
    <n v="13558.482066337971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x v="1884"/>
    <b v="0"/>
    <n v="26"/>
    <b v="1"/>
    <s v="music/indie rock"/>
    <n v="135.1"/>
    <n v="13564.092596412562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x v="1885"/>
    <b v="0"/>
    <n v="105"/>
    <b v="1"/>
    <s v="music/indie rock"/>
    <n v="116.32786885245903"/>
    <n v="13569.57177658143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x v="1886"/>
    <b v="0"/>
    <n v="29"/>
    <b v="1"/>
    <s v="music/indie rock"/>
    <n v="102.08333333333333"/>
    <n v="13573.273559245968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x v="1887"/>
    <b v="0"/>
    <n v="8"/>
    <b v="1"/>
    <s v="music/indie rock"/>
    <n v="111.16666666666666"/>
    <n v="13578.818361023807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x v="1888"/>
    <b v="0"/>
    <n v="89"/>
    <b v="1"/>
    <s v="music/indie rock"/>
    <n v="166.08"/>
    <n v="13583.420256064697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x v="1889"/>
    <b v="0"/>
    <n v="44"/>
    <b v="1"/>
    <s v="music/indie rock"/>
    <n v="106.60000000000001"/>
    <n v="13587.659096629221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x v="1890"/>
    <b v="0"/>
    <n v="246"/>
    <b v="1"/>
    <s v="music/indie rock"/>
    <n v="144.58441666666667"/>
    <n v="13592.810022482023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x v="1891"/>
    <b v="0"/>
    <n v="120"/>
    <b v="1"/>
    <s v="music/indie rock"/>
    <n v="105.55000000000001"/>
    <n v="13591.119820062984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x v="1892"/>
    <b v="0"/>
    <n v="26"/>
    <b v="1"/>
    <s v="music/indie rock"/>
    <n v="136.60000000000002"/>
    <n v="13592.486210621069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x v="1893"/>
    <b v="0"/>
    <n v="45"/>
    <b v="1"/>
    <s v="music/indie rock"/>
    <n v="104"/>
    <n v="13598.298676271956"/>
    <x v="4"/>
    <s v="indie rock"/>
    <x v="1892"/>
    <d v="2011-03-30T22:36:25"/>
  </r>
  <r>
    <n v="1894"/>
    <s v="Help me release my first 3 song EP!!"/>
    <s v="Im trying to raise $1000 for a 3 song EP in a studio!"/>
    <n v="1000"/>
    <x v="1288"/>
    <x v="0"/>
    <s v="US"/>
    <s v="USD"/>
    <n v="1329082983"/>
    <x v="1894"/>
    <b v="0"/>
    <n v="20"/>
    <b v="1"/>
    <s v="music/indie rock"/>
    <n v="114.5"/>
    <n v="13603.252864864871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x v="1895"/>
    <b v="0"/>
    <n v="47"/>
    <b v="1"/>
    <s v="music/indie rock"/>
    <n v="101.71957671957672"/>
    <n v="13608.867219468235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x v="1896"/>
    <b v="0"/>
    <n v="13"/>
    <b v="1"/>
    <s v="music/indie rock"/>
    <n v="123.94678492239468"/>
    <n v="13610.842362488735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x v="1897"/>
    <b v="0"/>
    <n v="183"/>
    <b v="1"/>
    <s v="music/indie rock"/>
    <n v="102.45669291338582"/>
    <n v="13616.729526387016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x v="1898"/>
    <b v="0"/>
    <n v="21"/>
    <b v="1"/>
    <s v="music/indie rock"/>
    <n v="144.5"/>
    <n v="13619.938339350187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x v="1899"/>
    <b v="0"/>
    <n v="42"/>
    <b v="1"/>
    <s v="music/indie rock"/>
    <n v="133.33333333333331"/>
    <n v="13625.434925507907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x v="1900"/>
    <b v="0"/>
    <n v="54"/>
    <b v="1"/>
    <s v="music/indie rock"/>
    <n v="109.3644"/>
    <n v="13631.047136404704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x v="1901"/>
    <b v="0"/>
    <n v="25"/>
    <b v="0"/>
    <s v="technology/gadgets"/>
    <n v="2.6969696969696968"/>
    <n v="13635.971192950752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x v="1902"/>
    <b v="0"/>
    <n v="3"/>
    <b v="0"/>
    <s v="technology/gadgets"/>
    <n v="1.2"/>
    <n v="13640.92868444847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x v="1903"/>
    <b v="0"/>
    <n v="41"/>
    <b v="0"/>
    <s v="technology/gadgets"/>
    <n v="46.6"/>
    <n v="13647.092831298061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x v="1904"/>
    <b v="0"/>
    <n v="2"/>
    <b v="0"/>
    <s v="technology/gadgets"/>
    <n v="0.1"/>
    <n v="13652.635407239826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x v="1905"/>
    <b v="0"/>
    <n v="4"/>
    <b v="0"/>
    <s v="technology/gadgets"/>
    <n v="0.16800000000000001"/>
    <n v="13658.793232231787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x v="1906"/>
    <b v="0"/>
    <n v="99"/>
    <b v="0"/>
    <s v="technology/gadgets"/>
    <n v="42.76"/>
    <n v="13664.960258152181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x v="1907"/>
    <b v="0"/>
    <n v="4"/>
    <b v="0"/>
    <s v="technology/gadgets"/>
    <n v="0.28333333333333333"/>
    <n v="13661.464544630728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x v="1908"/>
    <b v="0"/>
    <n v="4"/>
    <b v="0"/>
    <s v="technology/gadgets"/>
    <n v="1.7319999999999998"/>
    <n v="13667.618880326389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x v="1909"/>
    <b v="0"/>
    <n v="38"/>
    <b v="0"/>
    <s v="technology/gadgets"/>
    <n v="14.111428571428572"/>
    <n v="13673.620975056696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x v="1910"/>
    <b v="0"/>
    <n v="285"/>
    <b v="0"/>
    <s v="technology/gadgets"/>
    <n v="39.395294117647055"/>
    <n v="13677.584051724145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x v="1911"/>
    <b v="0"/>
    <n v="1"/>
    <b v="0"/>
    <s v="technology/gadgets"/>
    <n v="2.3529411764705882E-2"/>
    <n v="13668.592487517029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x v="1912"/>
    <b v="0"/>
    <n v="42"/>
    <b v="0"/>
    <s v="technology/gadgets"/>
    <n v="59.3"/>
    <n v="13674.795299727528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x v="1913"/>
    <b v="0"/>
    <n v="26"/>
    <b v="0"/>
    <s v="technology/gadgets"/>
    <n v="1.3270833333333334"/>
    <n v="13679.661176737853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x v="1914"/>
    <b v="0"/>
    <n v="2"/>
    <b v="0"/>
    <s v="technology/gadgets"/>
    <n v="9.0090090090090094"/>
    <n v="13685.589659090916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x v="1915"/>
    <b v="0"/>
    <n v="4"/>
    <b v="0"/>
    <s v="technology/gadgets"/>
    <n v="1.6"/>
    <n v="13691.78592542065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x v="1916"/>
    <b v="0"/>
    <n v="6"/>
    <b v="0"/>
    <s v="technology/gadgets"/>
    <n v="0.51"/>
    <n v="13698.011487716112"/>
    <x v="2"/>
    <s v="gadgets"/>
    <x v="1915"/>
    <d v="2016-10-13T17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x v="1917"/>
    <b v="0"/>
    <n v="70"/>
    <b v="0"/>
    <s v="technology/gadgets"/>
    <n v="52.570512820512818"/>
    <n v="13704.199931725087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x v="1918"/>
    <b v="0"/>
    <n v="9"/>
    <b v="0"/>
    <s v="technology/gadgets"/>
    <n v="1.04"/>
    <n v="13617.077527322412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x v="1919"/>
    <b v="0"/>
    <n v="8"/>
    <b v="0"/>
    <s v="technology/gadgets"/>
    <n v="47.4"/>
    <n v="13623.162756264244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x v="1920"/>
    <b v="0"/>
    <n v="105"/>
    <b v="0"/>
    <s v="technology/gadgets"/>
    <n v="43.03"/>
    <n v="13629.264015496816"/>
    <x v="2"/>
    <s v="gadgets"/>
    <x v="1919"/>
    <d v="2015-09-23T21:01:01"/>
  </r>
  <r>
    <n v="1921"/>
    <s v="The Fine Spirits are making an album!"/>
    <s v="The Fine Spirits are making an album, but we need your help!"/>
    <n v="1500"/>
    <x v="1305"/>
    <x v="0"/>
    <s v="US"/>
    <s v="USD"/>
    <n v="1342243143"/>
    <x v="1921"/>
    <b v="0"/>
    <n v="38"/>
    <b v="1"/>
    <s v="music/indie rock"/>
    <n v="136.80000000000001"/>
    <n v="13633.51675786594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x v="1922"/>
    <b v="0"/>
    <n v="64"/>
    <b v="1"/>
    <s v="music/indie rock"/>
    <n v="115.55"/>
    <n v="13638.800296532854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x v="1923"/>
    <b v="0"/>
    <n v="13"/>
    <b v="1"/>
    <s v="music/indie rock"/>
    <n v="240.79999999999998"/>
    <n v="13643.970447284351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x v="1924"/>
    <b v="0"/>
    <n v="33"/>
    <b v="1"/>
    <s v="music/indie rock"/>
    <n v="114.39999999999999"/>
    <n v="13650.063127853888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x v="1925"/>
    <b v="0"/>
    <n v="52"/>
    <b v="1"/>
    <s v="music/indie rock"/>
    <n v="110.33333333333333"/>
    <n v="13654.7310415715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x v="1926"/>
    <b v="0"/>
    <n v="107"/>
    <b v="1"/>
    <s v="music/indie rock"/>
    <n v="195.37933333333334"/>
    <n v="13660.215379341871"/>
    <x v="4"/>
    <s v="indie rock"/>
    <x v="1925"/>
    <d v="2010-10-05T22:54:16"/>
  </r>
  <r>
    <n v="1927"/>
    <s v="GBS Detroit Presents Hampshire"/>
    <s v="Hampshire is headed to GBS Detroit."/>
    <n v="600"/>
    <x v="972"/>
    <x v="0"/>
    <s v="US"/>
    <s v="USD"/>
    <n v="1331182740"/>
    <x v="1927"/>
    <b v="0"/>
    <n v="11"/>
    <b v="1"/>
    <s v="music/indie rock"/>
    <n v="103.33333333333334"/>
    <n v="13665.121426611804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x v="1928"/>
    <b v="0"/>
    <n v="34"/>
    <b v="1"/>
    <s v="music/indie rock"/>
    <n v="103.1372549019608"/>
    <n v="13671.089002744748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x v="1929"/>
    <b v="0"/>
    <n v="75"/>
    <b v="1"/>
    <s v="music/indie rock"/>
    <n v="100.3125"/>
    <n v="13676.14213272312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x v="1930"/>
    <b v="0"/>
    <n v="26"/>
    <b v="1"/>
    <s v="music/indie rock"/>
    <n v="127"/>
    <n v="13680.93432234433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x v="1931"/>
    <b v="0"/>
    <n v="50"/>
    <b v="1"/>
    <s v="music/indie rock"/>
    <n v="120.601"/>
    <n v="13686.619587723324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x v="1932"/>
    <b v="0"/>
    <n v="80"/>
    <b v="1"/>
    <s v="music/indie rock"/>
    <n v="106.99047619047619"/>
    <n v="13691.78668194318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x v="1933"/>
    <b v="0"/>
    <n v="110"/>
    <b v="1"/>
    <s v="music/indie rock"/>
    <n v="172.43333333333334"/>
    <n v="13695.489014213672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x v="1934"/>
    <b v="0"/>
    <n v="77"/>
    <b v="1"/>
    <s v="music/indie rock"/>
    <n v="123.61999999999999"/>
    <n v="13697.025477064228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x v="1935"/>
    <b v="0"/>
    <n v="50"/>
    <b v="1"/>
    <s v="music/indie rock"/>
    <n v="108.4"/>
    <n v="13700.474777420843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x v="1936"/>
    <b v="0"/>
    <n v="145"/>
    <b v="1"/>
    <s v="music/indie rock"/>
    <n v="116.52013333333333"/>
    <n v="13705.520909090917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x v="1937"/>
    <b v="0"/>
    <n v="29"/>
    <b v="1"/>
    <s v="music/indie rock"/>
    <n v="187.245"/>
    <n v="13707.802264584298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x v="1938"/>
    <b v="0"/>
    <n v="114"/>
    <b v="1"/>
    <s v="music/indie rock"/>
    <n v="115.93333333333334"/>
    <n v="13713.585505514713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x v="1939"/>
    <b v="0"/>
    <n v="96"/>
    <b v="1"/>
    <s v="music/indie rock"/>
    <n v="110.7"/>
    <n v="13711.895200000008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x v="1940"/>
    <b v="0"/>
    <n v="31"/>
    <b v="1"/>
    <s v="music/indie rock"/>
    <n v="170.92307692307693"/>
    <n v="13713.110423183081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x v="1941"/>
    <b v="1"/>
    <n v="4883"/>
    <b v="1"/>
    <s v="technology/hardware"/>
    <n v="126.11835600000001"/>
    <n v="13718.909829728495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x v="1942"/>
    <b v="1"/>
    <n v="95"/>
    <b v="1"/>
    <s v="technology/hardware"/>
    <n v="138.44033333333334"/>
    <n v="13580.062232965018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x v="1943"/>
    <b v="1"/>
    <n v="2478"/>
    <b v="1"/>
    <s v="technology/hardware"/>
    <n v="1705.2499999999998"/>
    <n v="13582.491363427001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x v="1944"/>
    <b v="1"/>
    <n v="1789"/>
    <b v="1"/>
    <s v="technology/hardware"/>
    <n v="788.05550000000005"/>
    <n v="13510.167626728118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x v="1945"/>
    <b v="1"/>
    <n v="680"/>
    <b v="1"/>
    <s v="technology/hardware"/>
    <n v="348.01799999999997"/>
    <n v="13371.065721530666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x v="1946"/>
    <b v="1"/>
    <n v="70"/>
    <b v="1"/>
    <s v="technology/hardware"/>
    <n v="149.74666666666667"/>
    <n v="13216.7082795203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x v="1947"/>
    <b v="1"/>
    <n v="23"/>
    <b v="1"/>
    <s v="technology/hardware"/>
    <n v="100.63375000000001"/>
    <n v="13217.624619289345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x v="1948"/>
    <b v="1"/>
    <n v="4245"/>
    <b v="1"/>
    <s v="technology/hardware"/>
    <n v="800.21100000000001"/>
    <n v="13223.35525392429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x v="1949"/>
    <b v="1"/>
    <n v="943"/>
    <b v="1"/>
    <s v="technology/hardware"/>
    <n v="106.00260000000002"/>
    <n v="12859.85056812933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x v="1950"/>
    <b v="1"/>
    <n v="1876"/>
    <b v="1"/>
    <s v="technology/hardware"/>
    <n v="200.51866666666669"/>
    <n v="12841.30091497228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x v="1951"/>
    <b v="1"/>
    <n v="834"/>
    <b v="1"/>
    <s v="technology/hardware"/>
    <n v="212.44399999999999"/>
    <n v="12802.739815071665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x v="1952"/>
    <b v="1"/>
    <n v="682"/>
    <b v="1"/>
    <s v="technology/hardware"/>
    <n v="198.47237142857145"/>
    <n v="12759.530166512495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x v="1953"/>
    <b v="1"/>
    <n v="147"/>
    <b v="1"/>
    <s v="technology/hardware"/>
    <n v="225.94666666666666"/>
    <n v="12733.289629801027"/>
    <x v="2"/>
    <s v="hardware"/>
    <x v="1952"/>
    <d v="2012-02-02T04:47:4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x v="1954"/>
    <b v="1"/>
    <n v="415"/>
    <b v="1"/>
    <s v="technology/hardware"/>
    <n v="698.94800000000009"/>
    <n v="12723.493930555564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x v="1955"/>
    <b v="1"/>
    <n v="290"/>
    <b v="1"/>
    <s v="technology/hardware"/>
    <n v="398.59528571428569"/>
    <n v="12567.5187077350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x v="1956"/>
    <b v="1"/>
    <n v="365"/>
    <b v="1"/>
    <s v="technology/hardware"/>
    <n v="294.0333333333333"/>
    <n v="12495.765926784066"/>
    <x v="2"/>
    <s v="hardware"/>
    <x v="1955"/>
    <d v="2015-03-04T22:10:05"/>
  </r>
  <r>
    <n v="1957"/>
    <s v="freeSoC and freeSoC Mini"/>
    <s v="An open hardware platform for the best microcontroller in the world."/>
    <n v="30000"/>
    <x v="1339"/>
    <x v="0"/>
    <s v="US"/>
    <s v="USD"/>
    <n v="1351304513"/>
    <x v="1957"/>
    <b v="1"/>
    <n v="660"/>
    <b v="1"/>
    <s v="technology/hardware"/>
    <n v="167.50470000000001"/>
    <n v="12419.769527121009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x v="1958"/>
    <b v="1"/>
    <n v="1356"/>
    <b v="1"/>
    <s v="technology/hardware"/>
    <n v="1435.5717142857143"/>
    <n v="12402.222384044535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x v="1959"/>
    <b v="1"/>
    <n v="424"/>
    <b v="1"/>
    <s v="technology/hardware"/>
    <n v="156.73439999999999"/>
    <n v="12361.346375870075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x v="1960"/>
    <b v="1"/>
    <n v="33"/>
    <b v="1"/>
    <s v="technology/hardware"/>
    <n v="117.90285714285716"/>
    <n v="12359.808727948011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x v="1961"/>
    <b v="1"/>
    <n v="1633"/>
    <b v="1"/>
    <s v="technology/hardware"/>
    <n v="1105.3811999999998"/>
    <n v="12327.215977705533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x v="1962"/>
    <b v="1"/>
    <n v="306"/>
    <b v="1"/>
    <s v="technology/hardware"/>
    <n v="192.92499999999998"/>
    <n v="12281.57894052045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x v="1963"/>
    <b v="1"/>
    <n v="205"/>
    <b v="1"/>
    <s v="technology/hardware"/>
    <n v="126.8842105263158"/>
    <n v="12278.319562993962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x v="1964"/>
    <b v="1"/>
    <n v="1281"/>
    <b v="1"/>
    <s v="technology/hardware"/>
    <n v="259.57748878923763"/>
    <n v="12272.817386046516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x v="1965"/>
    <b v="1"/>
    <n v="103"/>
    <b v="1"/>
    <s v="technology/hardware"/>
    <n v="262.27999999999997"/>
    <n v="12170.783741275018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x v="1966"/>
    <b v="1"/>
    <n v="1513"/>
    <b v="1"/>
    <s v="technology/hardware"/>
    <n v="206.74309000000002"/>
    <n v="12170.344627560527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x v="1967"/>
    <b v="1"/>
    <n v="405"/>
    <b v="1"/>
    <s v="technology/hardware"/>
    <n v="370.13"/>
    <n v="12079.719222170477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x v="1968"/>
    <b v="1"/>
    <n v="510"/>
    <b v="1"/>
    <s v="technology/hardware"/>
    <n v="284.96600000000001"/>
    <n v="12050.853294501405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x v="1969"/>
    <b v="1"/>
    <n v="1887"/>
    <b v="1"/>
    <s v="technology/hardware"/>
    <n v="579.08000000000004"/>
    <n v="11990.045766899775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x v="1970"/>
    <b v="1"/>
    <n v="701"/>
    <b v="1"/>
    <s v="technology/hardware"/>
    <n v="1131.8"/>
    <n v="11941.61948227612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x v="1971"/>
    <b v="1"/>
    <n v="3863"/>
    <b v="1"/>
    <s v="technology/hardware"/>
    <n v="263.02771750000005"/>
    <n v="11920.784960335983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x v="1972"/>
    <b v="1"/>
    <n v="238"/>
    <b v="1"/>
    <s v="technology/hardware"/>
    <n v="674.48"/>
    <n v="11435.168674136326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x v="1973"/>
    <b v="1"/>
    <n v="2051"/>
    <b v="1"/>
    <s v="technology/hardware"/>
    <n v="256.83081313131316"/>
    <n v="11432.633956095287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x v="1974"/>
    <b v="1"/>
    <n v="402"/>
    <b v="1"/>
    <s v="technology/hardware"/>
    <n v="375.49599999999998"/>
    <n v="11200.347799065425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x v="1975"/>
    <b v="1"/>
    <n v="253"/>
    <b v="1"/>
    <s v="technology/hardware"/>
    <n v="208.70837499999996"/>
    <n v="11170.474562879857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x v="1976"/>
    <b v="1"/>
    <n v="473"/>
    <b v="1"/>
    <s v="technology/hardware"/>
    <n v="346.6"/>
    <n v="11160.080332086067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x v="1977"/>
    <b v="1"/>
    <n v="821"/>
    <b v="1"/>
    <s v="technology/hardware"/>
    <n v="402.33"/>
    <n v="11158.81504445485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x v="1978"/>
    <b v="1"/>
    <n v="388"/>
    <b v="1"/>
    <s v="technology/hardware"/>
    <n v="1026.8451399999999"/>
    <n v="11069.860838014987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x v="1979"/>
    <b v="1"/>
    <n v="813"/>
    <b v="1"/>
    <s v="technology/hardware"/>
    <n v="114.901155"/>
    <n v="10834.566829039819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x v="1980"/>
    <b v="1"/>
    <n v="1945"/>
    <b v="1"/>
    <s v="technology/hardware"/>
    <n v="354.82402000000002"/>
    <n v="10731.957764761019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x v="1981"/>
    <b v="0"/>
    <n v="12"/>
    <b v="0"/>
    <s v="photography/people"/>
    <n v="5.08"/>
    <n v="10653.814280356311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x v="1982"/>
    <b v="0"/>
    <n v="0"/>
    <b v="0"/>
    <s v="photography/people"/>
    <n v="0"/>
    <n v="10658.632673545972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x v="1983"/>
    <b v="0"/>
    <n v="16"/>
    <b v="0"/>
    <s v="photography/people"/>
    <n v="4.3"/>
    <n v="10663.63437822619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x v="1984"/>
    <b v="0"/>
    <n v="7"/>
    <b v="0"/>
    <s v="photography/people"/>
    <n v="21.146666666666665"/>
    <n v="10667.97458215963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x v="1985"/>
    <b v="0"/>
    <n v="4"/>
    <b v="0"/>
    <s v="photography/people"/>
    <n v="3.1875"/>
    <n v="10671.495472052611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x v="1986"/>
    <b v="0"/>
    <n v="1"/>
    <b v="0"/>
    <s v="photography/people"/>
    <n v="0.05"/>
    <n v="10676.486306390982"/>
    <x v="8"/>
    <s v="people"/>
    <x v="1985"/>
    <d v="2016-02-13T10:24:43"/>
  </r>
  <r>
    <n v="1987"/>
    <s v="Ethiopia: Beheld"/>
    <s v="A collection of images that depicts the beauty and diversity within Ethiopia"/>
    <n v="5500"/>
    <x v="1366"/>
    <x v="2"/>
    <s v="GB"/>
    <s v="GBP"/>
    <n v="1425223276"/>
    <x v="1987"/>
    <b v="0"/>
    <n v="28"/>
    <b v="0"/>
    <s v="photography/people"/>
    <n v="42.472727272727276"/>
    <n v="10681.505340855671"/>
    <x v="8"/>
    <s v="people"/>
    <x v="1986"/>
    <d v="2015-01-30T15:21:16"/>
  </r>
  <r>
    <n v="1988"/>
    <s v="Phillip Michael Photography"/>
    <s v="Expressing art in an image!"/>
    <n v="6000"/>
    <x v="379"/>
    <x v="2"/>
    <s v="US"/>
    <s v="USD"/>
    <n v="1440094742"/>
    <x v="1988"/>
    <b v="0"/>
    <n v="1"/>
    <b v="0"/>
    <s v="photography/people"/>
    <n v="0.41666666666666669"/>
    <n v="10685.43079021637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x v="1989"/>
    <b v="0"/>
    <n v="1"/>
    <b v="0"/>
    <s v="photography/people"/>
    <n v="1"/>
    <n v="10690.447463529417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x v="1990"/>
    <b v="0"/>
    <n v="5"/>
    <b v="0"/>
    <s v="photography/people"/>
    <n v="16.966666666666665"/>
    <n v="10695.457090395485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x v="1991"/>
    <b v="0"/>
    <n v="3"/>
    <b v="0"/>
    <s v="photography/people"/>
    <n v="7.0000000000000009"/>
    <n v="10700.255233160628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x v="1992"/>
    <b v="0"/>
    <n v="2"/>
    <b v="0"/>
    <s v="photography/people"/>
    <n v="0.13333333333333333"/>
    <n v="10705.231790763435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x v="1993"/>
    <b v="0"/>
    <n v="0"/>
    <b v="0"/>
    <s v="photography/people"/>
    <n v="0"/>
    <n v="10710.278104667615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x v="1994"/>
    <b v="0"/>
    <n v="0"/>
    <b v="0"/>
    <s v="photography/people"/>
    <n v="0"/>
    <n v="10715.330122641515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x v="1995"/>
    <b v="0"/>
    <n v="3"/>
    <b v="0"/>
    <s v="photography/people"/>
    <n v="7.8"/>
    <n v="10720.386908919307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x v="1996"/>
    <b v="0"/>
    <n v="0"/>
    <b v="0"/>
    <s v="photography/people"/>
    <n v="0"/>
    <n v="10725.411643059495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x v="1997"/>
    <b v="0"/>
    <n v="0"/>
    <b v="0"/>
    <s v="photography/people"/>
    <n v="0"/>
    <n v="10730.477968823812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x v="1998"/>
    <b v="0"/>
    <n v="3"/>
    <b v="0"/>
    <s v="photography/people"/>
    <n v="26.200000000000003"/>
    <n v="10735.549083175809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x v="1999"/>
    <b v="0"/>
    <n v="7"/>
    <b v="0"/>
    <s v="photography/people"/>
    <n v="0.76129032258064511"/>
    <n v="10740.315300236412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x v="2000"/>
    <b v="0"/>
    <n v="25"/>
    <b v="0"/>
    <s v="photography/people"/>
    <n v="12.5"/>
    <n v="10745.284228949864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x v="2001"/>
    <b v="1"/>
    <n v="1637"/>
    <b v="1"/>
    <s v="technology/hardware"/>
    <n v="382.12909090909091"/>
    <n v="10750.073762423101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x v="2002"/>
    <b v="1"/>
    <n v="1375"/>
    <b v="1"/>
    <s v="technology/hardware"/>
    <n v="216.79422000000002"/>
    <n v="10655.650975378792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x v="2003"/>
    <b v="1"/>
    <n v="17"/>
    <b v="1"/>
    <s v="technology/hardware"/>
    <n v="312"/>
    <n v="10609.349952629091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x v="2004"/>
    <b v="1"/>
    <n v="354"/>
    <b v="1"/>
    <s v="technology/hardware"/>
    <n v="234.42048"/>
    <n v="10613.638744075835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x v="2005"/>
    <b v="1"/>
    <n v="191"/>
    <b v="1"/>
    <s v="technology/hardware"/>
    <n v="123.68010000000001"/>
    <n v="10563.095073494549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x v="2006"/>
    <b v="1"/>
    <n v="303"/>
    <b v="1"/>
    <s v="technology/hardware"/>
    <n v="247.84"/>
    <n v="10550.504497153705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x v="2007"/>
    <b v="1"/>
    <n v="137"/>
    <b v="1"/>
    <s v="technology/hardware"/>
    <n v="115.7092"/>
    <n v="10496.698376839111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x v="2008"/>
    <b v="1"/>
    <n v="41"/>
    <b v="1"/>
    <s v="technology/hardware"/>
    <n v="117.07484768810599"/>
    <n v="10496.188300094971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x v="2009"/>
    <b v="1"/>
    <n v="398"/>
    <b v="1"/>
    <s v="technology/hardware"/>
    <n v="305.15800000000002"/>
    <n v="10500.300978622332"/>
    <x v="2"/>
    <s v="hardware"/>
    <x v="2008"/>
    <d v="2016-10-18T07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x v="2010"/>
    <b v="1"/>
    <n v="1737"/>
    <b v="1"/>
    <s v="technology/hardware"/>
    <n v="320.05299999999994"/>
    <n v="10432.773079847912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x v="2011"/>
    <b v="1"/>
    <n v="971"/>
    <b v="1"/>
    <s v="technology/hardware"/>
    <n v="819.56399999999996"/>
    <n v="10392.077346647648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x v="2012"/>
    <b v="1"/>
    <n v="183"/>
    <b v="1"/>
    <s v="technology/hardware"/>
    <n v="234.90000000000003"/>
    <n v="10202.072626070412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x v="2013"/>
    <b v="1"/>
    <n v="4562"/>
    <b v="1"/>
    <s v="technology/hardware"/>
    <n v="494.91374999999999"/>
    <n v="10201.338248453121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x v="2014"/>
    <b v="1"/>
    <n v="26457"/>
    <b v="1"/>
    <s v="technology/hardware"/>
    <n v="7813.7822333333334"/>
    <n v="9829.1188857142897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x v="2015"/>
    <b v="1"/>
    <n v="162"/>
    <b v="1"/>
    <s v="technology/hardware"/>
    <n v="113.00013888888888"/>
    <n v="8717.0152405907593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x v="2016"/>
    <b v="1"/>
    <n v="479"/>
    <b v="1"/>
    <s v="technology/hardware"/>
    <n v="921.54219999999998"/>
    <n v="8717.2921734985721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x v="2017"/>
    <b v="1"/>
    <n v="426"/>
    <b v="1"/>
    <s v="technology/hardware"/>
    <n v="125.10239999999999"/>
    <n v="8677.5034620886981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x v="2018"/>
    <b v="1"/>
    <n v="450"/>
    <b v="1"/>
    <s v="technology/hardware"/>
    <n v="102.24343076923077"/>
    <n v="8666.7219274809158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x v="2019"/>
    <b v="1"/>
    <n v="1780"/>
    <b v="1"/>
    <s v="technology/hardware"/>
    <n v="484.90975000000003"/>
    <n v="8639.1364821002408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x v="2020"/>
    <b v="1"/>
    <n v="122"/>
    <b v="1"/>
    <s v="technology/hardware"/>
    <n v="192.33333333333334"/>
    <n v="8550.6337297039172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x v="2021"/>
    <b v="1"/>
    <n v="95"/>
    <b v="1"/>
    <s v="technology/hardware"/>
    <n v="281.10000000000002"/>
    <n v="8553.3406736741526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x v="2022"/>
    <b v="1"/>
    <n v="325"/>
    <b v="1"/>
    <s v="technology/hardware"/>
    <n v="125.13700000000001"/>
    <n v="8550.7108173996185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x v="2023"/>
    <b v="1"/>
    <n v="353"/>
    <b v="1"/>
    <s v="technology/hardware"/>
    <n v="161.459"/>
    <n v="8494.9545815399342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x v="2024"/>
    <b v="1"/>
    <n v="105"/>
    <b v="1"/>
    <s v="technology/hardware"/>
    <n v="585.35"/>
    <n v="8421.7660430622018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x v="2025"/>
    <b v="1"/>
    <n v="729"/>
    <b v="1"/>
    <s v="technology/hardware"/>
    <n v="201.14999999999998"/>
    <n v="8414.5892915270488"/>
    <x v="2"/>
    <s v="hardware"/>
    <x v="2024"/>
    <d v="2015-05-12T04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x v="2026"/>
    <b v="1"/>
    <n v="454"/>
    <b v="1"/>
    <s v="technology/hardware"/>
    <n v="133.48307999999997"/>
    <n v="8341.5503017241408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x v="2027"/>
    <b v="1"/>
    <n v="539"/>
    <b v="1"/>
    <s v="technology/hardware"/>
    <n v="120.24900000000001"/>
    <n v="8329.5573838045057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x v="2028"/>
    <b v="1"/>
    <n v="79"/>
    <b v="1"/>
    <s v="technology/hardware"/>
    <n v="126.16666666666667"/>
    <n v="8275.9047267497608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x v="2029"/>
    <b v="1"/>
    <n v="94"/>
    <b v="1"/>
    <s v="technology/hardware"/>
    <n v="361.2"/>
    <n v="8278.0586378896896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x v="2030"/>
    <b v="1"/>
    <n v="625"/>
    <b v="1"/>
    <s v="technology/hardware"/>
    <n v="226.239013671875"/>
    <n v="8277.6978214971223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x v="2031"/>
    <b v="1"/>
    <n v="508"/>
    <b v="1"/>
    <s v="technology/hardware"/>
    <n v="120.35"/>
    <n v="8246.0817378780594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x v="2032"/>
    <b v="1"/>
    <n v="531"/>
    <b v="1"/>
    <s v="technology/hardware"/>
    <n v="304.18799999999999"/>
    <n v="8221.1398943323711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x v="2033"/>
    <b v="1"/>
    <n v="158"/>
    <b v="1"/>
    <s v="technology/hardware"/>
    <n v="178.67599999999999"/>
    <n v="8188.5469774147032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x v="2034"/>
    <b v="1"/>
    <n v="508"/>
    <b v="1"/>
    <s v="technology/hardware"/>
    <n v="386.81998717948721"/>
    <n v="8171.0082980769221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x v="2035"/>
    <b v="1"/>
    <n v="644"/>
    <b v="1"/>
    <s v="technology/hardware"/>
    <n v="211.03642500000004"/>
    <n v="8029.8112890812899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x v="2036"/>
    <b v="1"/>
    <n v="848"/>
    <b v="1"/>
    <s v="technology/hardware"/>
    <n v="131.66833333333335"/>
    <n v="7952.4295139557262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x v="2037"/>
    <b v="1"/>
    <n v="429"/>
    <b v="1"/>
    <s v="technology/hardware"/>
    <n v="300.47639999999996"/>
    <n v="7937.2402648050065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x v="2038"/>
    <b v="1"/>
    <n v="204"/>
    <b v="1"/>
    <s v="technology/hardware"/>
    <n v="420.51249999999999"/>
    <n v="7926.5897832369947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x v="2039"/>
    <b v="1"/>
    <n v="379"/>
    <b v="1"/>
    <s v="technology/hardware"/>
    <n v="136.21680000000001"/>
    <n v="7914.1972963855424"/>
    <x v="2"/>
    <s v="hardware"/>
    <x v="2038"/>
    <d v="2016-11-01T10:32:05"/>
  </r>
  <r>
    <n v="2040"/>
    <s v="Programmable Capacitor"/>
    <s v="4.29 Billion+ Capacitor Combinations._x000a_No Coding Required."/>
    <n v="3000"/>
    <x v="1410"/>
    <x v="0"/>
    <s v="US"/>
    <s v="USD"/>
    <n v="1384557303"/>
    <x v="2040"/>
    <b v="1"/>
    <n v="271"/>
    <b v="1"/>
    <s v="technology/hardware"/>
    <n v="248.17133333333334"/>
    <n v="7835.9153278688518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x v="2041"/>
    <b v="0"/>
    <n v="120"/>
    <b v="1"/>
    <s v="technology/hardware"/>
    <n v="181.86315789473684"/>
    <n v="7836.1038350217086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x v="2042"/>
    <b v="0"/>
    <n v="140"/>
    <b v="1"/>
    <s v="technology/hardware"/>
    <n v="123.53"/>
    <n v="7831.5474179536686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x v="2043"/>
    <b v="0"/>
    <n v="193"/>
    <b v="1"/>
    <s v="technology/hardware"/>
    <n v="506.20938628158842"/>
    <n v="7829.3641960405612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x v="2044"/>
    <b v="0"/>
    <n v="180"/>
    <b v="1"/>
    <s v="technology/hardware"/>
    <n v="108.21333333333334"/>
    <n v="7829.7595410628028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x v="2045"/>
    <b v="0"/>
    <n v="263"/>
    <b v="1"/>
    <s v="technology/hardware"/>
    <n v="819.18387755102037"/>
    <n v="7825.6985258579034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x v="2046"/>
    <b v="0"/>
    <n v="217"/>
    <b v="1"/>
    <s v="technology/hardware"/>
    <n v="121.10000000000001"/>
    <n v="7810.072649903288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x v="2047"/>
    <b v="0"/>
    <n v="443"/>
    <b v="1"/>
    <s v="technology/hardware"/>
    <n v="102.99897959183673"/>
    <n v="7807.9923754233187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x v="2048"/>
    <b v="0"/>
    <n v="1373"/>
    <b v="1"/>
    <s v="technology/hardware"/>
    <n v="148.33229411764705"/>
    <n v="7762.914443368828"/>
    <x v="2"/>
    <s v="hardware"/>
    <x v="2047"/>
    <d v="2013-04-23T15:38:11"/>
  </r>
  <r>
    <n v="2049"/>
    <s v="LOCK8 - the World's First Smart Bike Lock"/>
    <s v="Keyless. Alarm secured. GPS tracking."/>
    <n v="50000"/>
    <x v="1419"/>
    <x v="0"/>
    <s v="GB"/>
    <s v="GBP"/>
    <n v="1386025140"/>
    <x v="2049"/>
    <b v="0"/>
    <n v="742"/>
    <b v="1"/>
    <s v="technology/hardware"/>
    <n v="120.19070000000001"/>
    <n v="7705.616847457627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x v="2050"/>
    <b v="0"/>
    <n v="170"/>
    <b v="1"/>
    <s v="technology/hardware"/>
    <n v="473.27000000000004"/>
    <n v="7680.2342248062014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x v="2051"/>
    <b v="0"/>
    <n v="242"/>
    <b v="1"/>
    <s v="technology/hardware"/>
    <n v="130.36250000000001"/>
    <n v="7661.0162094037796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x v="2052"/>
    <b v="0"/>
    <n v="541"/>
    <b v="1"/>
    <s v="technology/hardware"/>
    <n v="353.048"/>
    <n v="7659.6738312318139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x v="2053"/>
    <b v="0"/>
    <n v="121"/>
    <b v="1"/>
    <s v="technology/hardware"/>
    <n v="101.02"/>
    <n v="7577.7406307617648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x v="2054"/>
    <b v="0"/>
    <n v="621"/>
    <b v="1"/>
    <s v="technology/hardware"/>
    <n v="113.59142857142857"/>
    <n v="7578.967203883494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x v="2055"/>
    <b v="0"/>
    <n v="101"/>
    <b v="1"/>
    <s v="technology/hardware"/>
    <n v="167.41666666666666"/>
    <n v="7563.3392132102954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x v="2056"/>
    <b v="0"/>
    <n v="554"/>
    <b v="1"/>
    <s v="technology/hardware"/>
    <n v="153.452"/>
    <n v="7562.1333527696779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x v="2057"/>
    <b v="0"/>
    <n v="666"/>
    <b v="1"/>
    <s v="technology/hardware"/>
    <n v="202.23220000000001"/>
    <n v="7528.5096937287299"/>
    <x v="2"/>
    <s v="hardware"/>
    <x v="2056"/>
    <d v="2016-01-27T11:52:12"/>
  </r>
  <r>
    <n v="2058"/>
    <s v="Raspberry Pi Debug Clip"/>
    <s v="Making using the serial terminal on the Raspberry Pi as easy as Pi!"/>
    <n v="2560"/>
    <x v="1427"/>
    <x v="0"/>
    <s v="GB"/>
    <s v="GBP"/>
    <n v="1425326400"/>
    <x v="2058"/>
    <b v="0"/>
    <n v="410"/>
    <b v="1"/>
    <s v="technology/hardware"/>
    <n v="168.28125"/>
    <n v="7517.4171254863804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x v="2059"/>
    <b v="0"/>
    <n v="375"/>
    <b v="1"/>
    <s v="technology/hardware"/>
    <n v="143.45666666666668"/>
    <n v="7518.9788856447676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x v="2060"/>
    <b v="0"/>
    <n v="1364"/>
    <b v="1"/>
    <s v="technology/hardware"/>
    <n v="196.4"/>
    <n v="7501.686762414799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x v="2061"/>
    <b v="0"/>
    <n v="35"/>
    <b v="1"/>
    <s v="technology/hardware"/>
    <n v="107.91999999999999"/>
    <n v="7481.4245543107636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x v="2062"/>
    <b v="0"/>
    <n v="203"/>
    <b v="1"/>
    <s v="technology/hardware"/>
    <n v="114.97699999999999"/>
    <n v="7482.4408430799213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x v="2063"/>
    <b v="0"/>
    <n v="49"/>
    <b v="1"/>
    <s v="technology/hardware"/>
    <n v="148.04999999999998"/>
    <n v="7430.0300390053617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x v="2064"/>
    <b v="0"/>
    <n v="5812"/>
    <b v="1"/>
    <s v="technology/hardware"/>
    <n v="191.16676082790633"/>
    <n v="7430.765663414633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x v="2065"/>
    <b v="0"/>
    <n v="1556"/>
    <b v="1"/>
    <s v="technology/hardware"/>
    <n v="199.215125"/>
    <n v="7189.9879648609058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x v="2066"/>
    <b v="0"/>
    <n v="65"/>
    <b v="1"/>
    <s v="technology/hardware"/>
    <n v="218.6"/>
    <n v="7154.5894970703102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x v="2067"/>
    <b v="0"/>
    <n v="10"/>
    <b v="1"/>
    <s v="technology/hardware"/>
    <n v="126.86868686868686"/>
    <n v="7155.9488470933047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x v="2068"/>
    <b v="0"/>
    <n v="76"/>
    <b v="1"/>
    <s v="technology/hardware"/>
    <n v="105.22388000000001"/>
    <n v="7159.1394379276617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x v="2069"/>
    <b v="0"/>
    <n v="263"/>
    <b v="1"/>
    <s v="technology/hardware"/>
    <n v="128.40666000000002"/>
    <n v="7149.7766845965753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x v="2070"/>
    <b v="0"/>
    <n v="1530"/>
    <b v="1"/>
    <s v="technology/hardware"/>
    <n v="317.3272"/>
    <n v="7121.8639872798421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x v="2071"/>
    <b v="0"/>
    <n v="278"/>
    <b v="1"/>
    <s v="technology/hardware"/>
    <n v="280.73"/>
    <n v="6931.1948066568748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x v="2072"/>
    <b v="0"/>
    <n v="350"/>
    <b v="1"/>
    <s v="technology/hardware"/>
    <n v="110.73146853146854"/>
    <n v="6907.093530852103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x v="2073"/>
    <b v="0"/>
    <n v="470"/>
    <b v="1"/>
    <s v="technology/hardware"/>
    <n v="152.60429999999999"/>
    <n v="6871.6864233218985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x v="2074"/>
    <b v="0"/>
    <n v="3"/>
    <b v="1"/>
    <s v="technology/hardware"/>
    <n v="102.49999999999999"/>
    <n v="6800.2488676470566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x v="2075"/>
    <b v="0"/>
    <n v="8200"/>
    <b v="1"/>
    <s v="technology/hardware"/>
    <n v="1678.3738373837384"/>
    <n v="6803.2823393820481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x v="2076"/>
    <b v="0"/>
    <n v="8359"/>
    <b v="1"/>
    <s v="technology/hardware"/>
    <n v="543.349156424581"/>
    <n v="6724.2748233562288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x v="2077"/>
    <b v="0"/>
    <n v="188"/>
    <b v="1"/>
    <s v="technology/hardware"/>
    <n v="115.50800000000001"/>
    <n v="6250.111487481589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x v="2078"/>
    <b v="0"/>
    <n v="48"/>
    <b v="1"/>
    <s v="technology/hardware"/>
    <n v="131.20499999999998"/>
    <n v="6224.814882121806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x v="2079"/>
    <b v="0"/>
    <n v="607"/>
    <b v="1"/>
    <s v="technology/hardware"/>
    <n v="288.17"/>
    <n v="6214.9789189189178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x v="2080"/>
    <b v="0"/>
    <n v="50"/>
    <b v="1"/>
    <s v="technology/hardware"/>
    <n v="507.8"/>
    <n v="6203.8668141592907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x v="2081"/>
    <b v="0"/>
    <n v="55"/>
    <b v="1"/>
    <s v="music/indie rock"/>
    <n v="114.57142857142857"/>
    <n v="6204.4206099360536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x v="2082"/>
    <b v="0"/>
    <n v="38"/>
    <b v="1"/>
    <s v="music/indie rock"/>
    <n v="110.73333333333333"/>
    <n v="6205.5005413385816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x v="2083"/>
    <b v="0"/>
    <n v="25"/>
    <b v="1"/>
    <s v="music/indie rock"/>
    <n v="113.33333333333333"/>
    <n v="6207.7381093057593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x v="2084"/>
    <b v="0"/>
    <n v="46"/>
    <b v="1"/>
    <s v="music/indie rock"/>
    <n v="108.33333333333333"/>
    <n v="6210.3773891625606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x v="2085"/>
    <b v="0"/>
    <n v="83"/>
    <b v="1"/>
    <s v="music/indie rock"/>
    <n v="123.53333333333335"/>
    <n v="6211.8364218827001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x v="2086"/>
    <b v="0"/>
    <n v="35"/>
    <b v="1"/>
    <s v="music/indie rock"/>
    <n v="100.69999999999999"/>
    <n v="6211.244625246547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x v="2087"/>
    <b v="0"/>
    <n v="25"/>
    <b v="1"/>
    <s v="music/indie rock"/>
    <n v="103.53333333333335"/>
    <n v="6212.3217069560915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x v="2088"/>
    <b v="0"/>
    <n v="75"/>
    <b v="1"/>
    <s v="music/indie rock"/>
    <n v="115.51066666666668"/>
    <n v="6214.6214708785774"/>
    <x v="4"/>
    <s v="indie rock"/>
    <x v="2087"/>
    <d v="2010-08-05T17:09:12"/>
  </r>
  <r>
    <n v="2089"/>
    <s v="Little Moses EP"/>
    <s v="Little Moses is trying to record their first EP, and we can't do it without your help!"/>
    <n v="2500"/>
    <x v="1457"/>
    <x v="0"/>
    <s v="US"/>
    <s v="USD"/>
    <n v="1375408194"/>
    <x v="2089"/>
    <b v="0"/>
    <n v="62"/>
    <b v="1"/>
    <s v="music/indie rock"/>
    <n v="120.4004"/>
    <n v="6215.9791506172833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x v="2090"/>
    <b v="0"/>
    <n v="160"/>
    <b v="1"/>
    <s v="music/indie rock"/>
    <n v="115.040375"/>
    <n v="6217.5631274703546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x v="2091"/>
    <b v="0"/>
    <n v="246"/>
    <b v="1"/>
    <s v="music/indie rock"/>
    <n v="120.46777777777777"/>
    <n v="6216.0872664359858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x v="2092"/>
    <b v="0"/>
    <n v="55"/>
    <b v="1"/>
    <s v="music/indie rock"/>
    <n v="101.28333333333333"/>
    <n v="6208.437359050443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x v="2093"/>
    <b v="0"/>
    <n v="23"/>
    <b v="1"/>
    <s v="music/indie rock"/>
    <n v="102.46666666666667"/>
    <n v="6208.502394854032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x v="2094"/>
    <b v="0"/>
    <n v="72"/>
    <b v="1"/>
    <s v="music/indie rock"/>
    <n v="120.54285714285714"/>
    <n v="6210.8150198019794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x v="2095"/>
    <b v="0"/>
    <n v="22"/>
    <b v="1"/>
    <s v="music/indie rock"/>
    <n v="100"/>
    <n v="6211.8015552253582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x v="2096"/>
    <b v="0"/>
    <n v="14"/>
    <b v="1"/>
    <s v="music/indie rock"/>
    <n v="101.66666666666666"/>
    <n v="6213.6409018830518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x v="2097"/>
    <b v="0"/>
    <n v="38"/>
    <b v="1"/>
    <s v="music/indie rock"/>
    <n v="100"/>
    <n v="6216.4191075855224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x v="2098"/>
    <b v="0"/>
    <n v="32"/>
    <b v="1"/>
    <s v="music/indie rock"/>
    <n v="100.33333333333334"/>
    <n v="6218.0145535714273"/>
    <x v="4"/>
    <s v="indie rock"/>
    <x v="2097"/>
    <d v="2012-02-07T02:43:55"/>
  </r>
  <r>
    <n v="2099"/>
    <s v="Roosevelt Died."/>
    <s v="Our tour van died, we need help!"/>
    <n v="3000"/>
    <x v="1464"/>
    <x v="0"/>
    <s v="US"/>
    <s v="USD"/>
    <n v="1435808400"/>
    <x v="2099"/>
    <b v="0"/>
    <n v="63"/>
    <b v="1"/>
    <s v="music/indie rock"/>
    <n v="132.36666666666667"/>
    <n v="6218.1128238213387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x v="2100"/>
    <b v="0"/>
    <n v="27"/>
    <b v="1"/>
    <s v="music/indie rock"/>
    <n v="136.66666666666666"/>
    <n v="6219.2285700099292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x v="2101"/>
    <b v="0"/>
    <n v="44"/>
    <b v="1"/>
    <s v="music/indie rock"/>
    <n v="113.25"/>
    <n v="6221.9107501241915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x v="2102"/>
    <b v="0"/>
    <n v="38"/>
    <b v="1"/>
    <s v="music/indie rock"/>
    <n v="136"/>
    <n v="6223.877405566599"/>
    <x v="4"/>
    <s v="indie rock"/>
    <x v="2101"/>
    <d v="2011-04-05T20:50:48"/>
  </r>
  <r>
    <n v="2103"/>
    <s v="Matthew Moon's New Album"/>
    <s v="Indie rocker, Matthew Moon, has something to share with you..."/>
    <n v="7777"/>
    <x v="1468"/>
    <x v="0"/>
    <s v="US"/>
    <s v="USD"/>
    <n v="1352488027"/>
    <x v="2103"/>
    <b v="0"/>
    <n v="115"/>
    <b v="1"/>
    <s v="music/indie rock"/>
    <n v="146.12318374694613"/>
    <n v="6226.2960417702625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x v="2104"/>
    <b v="0"/>
    <n v="37"/>
    <b v="1"/>
    <s v="music/indie rock"/>
    <n v="129.5"/>
    <n v="6223.7399701492532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x v="2105"/>
    <b v="0"/>
    <n v="99"/>
    <b v="1"/>
    <s v="music/indie rock"/>
    <n v="254"/>
    <n v="6226.3222200099544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x v="2106"/>
    <b v="0"/>
    <n v="44"/>
    <b v="1"/>
    <s v="music/indie rock"/>
    <n v="107.04545454545456"/>
    <n v="6226.8930976095608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x v="2107"/>
    <b v="0"/>
    <n v="58"/>
    <b v="1"/>
    <s v="music/indie rock"/>
    <n v="107.73299999999999"/>
    <n v="6228.8222919780756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x v="2108"/>
    <b v="0"/>
    <n v="191"/>
    <b v="1"/>
    <s v="music/indie rock"/>
    <n v="107.31250000000001"/>
    <n v="6230.8532801595202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x v="2109"/>
    <b v="0"/>
    <n v="40"/>
    <b v="1"/>
    <s v="music/indie rock"/>
    <n v="106.52500000000001"/>
    <n v="6225.3973466334155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x v="2110"/>
    <b v="0"/>
    <n v="38"/>
    <b v="1"/>
    <s v="music/indie rock"/>
    <n v="100.35000000000001"/>
    <n v="6226.3775848303385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x v="2111"/>
    <b v="0"/>
    <n v="39"/>
    <b v="1"/>
    <s v="music/indie rock"/>
    <n v="106.5"/>
    <n v="6228.4841138292559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x v="2112"/>
    <b v="0"/>
    <n v="11"/>
    <b v="1"/>
    <s v="music/indie rock"/>
    <n v="100"/>
    <n v="6230.5313086913084"/>
    <x v="4"/>
    <s v="indie rock"/>
    <x v="2111"/>
    <d v="2013-04-01T22:16:33"/>
  </r>
  <r>
    <n v="2113"/>
    <s v="Summer Underground // Honeycomb LP"/>
    <s v="Help us fund our second full-length album Honeycomb!"/>
    <n v="7000"/>
    <x v="1475"/>
    <x v="0"/>
    <s v="US"/>
    <s v="USD"/>
    <n v="1411505176"/>
    <x v="2113"/>
    <b v="0"/>
    <n v="107"/>
    <b v="1"/>
    <s v="music/indie rock"/>
    <n v="104.85714285714285"/>
    <n v="6233.4950924537734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x v="2114"/>
    <b v="0"/>
    <n v="147"/>
    <b v="1"/>
    <s v="music/indie rock"/>
    <n v="104.69999999999999"/>
    <n v="6232.9418399999995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x v="2115"/>
    <b v="0"/>
    <n v="36"/>
    <b v="1"/>
    <s v="music/indie rock"/>
    <n v="225.66666666666669"/>
    <n v="6233.4410605302646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x v="2116"/>
    <b v="0"/>
    <n v="92"/>
    <b v="1"/>
    <s v="music/indie rock"/>
    <n v="100.90416666666667"/>
    <n v="6234.8667067067063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x v="2117"/>
    <b v="0"/>
    <n v="35"/>
    <b v="1"/>
    <s v="music/indie rock"/>
    <n v="147.75"/>
    <n v="6213.7354431647473"/>
    <x v="4"/>
    <s v="indie rock"/>
    <x v="2116"/>
    <d v="2015-10-13T01:25:49"/>
  </r>
  <r>
    <n v="2118"/>
    <s v="PORCHES. vs. THE U.S.A."/>
    <s v="PORCHES.  and Documentarians tour from New York to San Francisco and back."/>
    <n v="1000"/>
    <x v="1480"/>
    <x v="0"/>
    <s v="US"/>
    <s v="USD"/>
    <n v="1311538136"/>
    <x v="2118"/>
    <b v="0"/>
    <n v="17"/>
    <b v="1"/>
    <s v="music/indie rock"/>
    <n v="134.61099999999999"/>
    <n v="6215.9602605210421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x v="2119"/>
    <b v="0"/>
    <n v="22"/>
    <b v="1"/>
    <s v="music/indie rock"/>
    <n v="100.75"/>
    <n v="6218.4012882205507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x v="2120"/>
    <b v="0"/>
    <n v="69"/>
    <b v="1"/>
    <s v="music/indie rock"/>
    <n v="100.880375"/>
    <n v="6220.509312938816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x v="2121"/>
    <b v="0"/>
    <n v="10"/>
    <b v="0"/>
    <s v="games/video games"/>
    <n v="0.56800000000000006"/>
    <n v="6219.581103863522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x v="2122"/>
    <b v="0"/>
    <n v="3"/>
    <b v="0"/>
    <s v="games/video games"/>
    <n v="0.38750000000000001"/>
    <n v="6222.5608132530115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x v="2123"/>
    <b v="0"/>
    <n v="5"/>
    <b v="0"/>
    <s v="games/video games"/>
    <n v="10"/>
    <n v="6225.530457056755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x v="2124"/>
    <b v="0"/>
    <n v="5"/>
    <b v="0"/>
    <s v="games/video games"/>
    <n v="10.454545454545453"/>
    <n v="6228.6337386934665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x v="2125"/>
    <b v="0"/>
    <n v="27"/>
    <b v="0"/>
    <s v="games/video games"/>
    <n v="1.4200000000000002"/>
    <n v="6231.7074610356958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x v="2126"/>
    <b v="0"/>
    <n v="2"/>
    <b v="0"/>
    <s v="games/video games"/>
    <n v="0.05"/>
    <n v="6234.4135513078463"/>
    <x v="6"/>
    <s v="video games"/>
    <x v="2125"/>
    <d v="2014-11-08T23:21:27"/>
  </r>
  <r>
    <n v="2127"/>
    <s v="Three Monkeys - Part 1: Into the Abyss"/>
    <s v="Three Monkeys is an audio adventure game for PC."/>
    <n v="28000"/>
    <x v="1484"/>
    <x v="2"/>
    <s v="GB"/>
    <s v="GBP"/>
    <n v="1426158463"/>
    <x v="2127"/>
    <b v="0"/>
    <n v="236"/>
    <b v="0"/>
    <s v="games/video games"/>
    <n v="28.842857142857142"/>
    <n v="6237.5461197785598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x v="2128"/>
    <b v="0"/>
    <n v="1"/>
    <b v="0"/>
    <s v="games/video games"/>
    <n v="0.16666666666666669"/>
    <n v="6236.6204128902309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x v="2129"/>
    <b v="0"/>
    <n v="12"/>
    <b v="0"/>
    <s v="games/video games"/>
    <n v="11.799999999999999"/>
    <n v="6239.7496926952135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x v="2130"/>
    <b v="0"/>
    <n v="4"/>
    <b v="0"/>
    <s v="games/video games"/>
    <n v="0.20238095238095236"/>
    <n v="6242.7757762096771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x v="2131"/>
    <b v="0"/>
    <n v="3"/>
    <b v="0"/>
    <s v="games/video games"/>
    <n v="5"/>
    <n v="6245.881059001511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x v="2132"/>
    <b v="0"/>
    <n v="99"/>
    <b v="0"/>
    <s v="games/video games"/>
    <n v="2.1129899999999995"/>
    <n v="6249.0197477295651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x v="2133"/>
    <b v="0"/>
    <n v="3"/>
    <b v="0"/>
    <s v="games/video games"/>
    <n v="1.6"/>
    <n v="6251.107597173144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x v="2134"/>
    <b v="0"/>
    <n v="3"/>
    <b v="0"/>
    <s v="games/video games"/>
    <n v="1.7333333333333332"/>
    <n v="6254.2566414141411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x v="2135"/>
    <b v="0"/>
    <n v="22"/>
    <b v="0"/>
    <s v="games/video games"/>
    <n v="9.56"/>
    <n v="6257.3644012127334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x v="2136"/>
    <b v="0"/>
    <n v="4"/>
    <b v="0"/>
    <s v="games/video games"/>
    <n v="5.9612499999999999E-2"/>
    <n v="6260.286223458038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x v="2137"/>
    <b v="0"/>
    <n v="534"/>
    <b v="0"/>
    <s v="games/video games"/>
    <n v="28.405999999999999"/>
    <n v="6263.42865958523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x v="2138"/>
    <b v="0"/>
    <n v="12"/>
    <b v="0"/>
    <s v="games/video games"/>
    <n v="12.8"/>
    <n v="6259.4106578947367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x v="2139"/>
    <b v="0"/>
    <n v="56"/>
    <b v="0"/>
    <s v="games/video games"/>
    <n v="5.42"/>
    <n v="6262.5151696202529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x v="2140"/>
    <b v="0"/>
    <n v="11"/>
    <b v="0"/>
    <s v="games/video games"/>
    <n v="0.11199999999999999"/>
    <n v="6264.863961499492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x v="2141"/>
    <b v="0"/>
    <n v="0"/>
    <b v="0"/>
    <s v="games/video games"/>
    <n v="0"/>
    <n v="6267.7554282818037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x v="2142"/>
    <b v="0"/>
    <n v="12"/>
    <b v="0"/>
    <s v="games/video games"/>
    <n v="5.7238095238095239"/>
    <n v="6270.9338032454352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x v="2143"/>
    <b v="0"/>
    <n v="5"/>
    <b v="0"/>
    <s v="games/video games"/>
    <n v="11.25"/>
    <n v="6273.8104819888376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x v="2144"/>
    <b v="0"/>
    <n v="24"/>
    <b v="0"/>
    <s v="games/video games"/>
    <n v="1.7098591549295776"/>
    <n v="6276.8809441624362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x v="2145"/>
    <b v="0"/>
    <n v="89"/>
    <b v="0"/>
    <s v="games/video games"/>
    <n v="30.433333333333334"/>
    <n v="6279.7605180294559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x v="2146"/>
    <b v="0"/>
    <n v="1"/>
    <b v="0"/>
    <s v="games/video games"/>
    <n v="0.02"/>
    <n v="6280.6318394308937"/>
    <x v="6"/>
    <s v="video games"/>
    <x v="2145"/>
    <d v="2016-01-28T16:18:30"/>
  </r>
  <r>
    <n v="2147"/>
    <s v="Johnny Rocketfingers 3"/>
    <s v="A Point and Click Adventure on Steroids."/>
    <n v="390000"/>
    <x v="1495"/>
    <x v="2"/>
    <s v="US"/>
    <s v="USD"/>
    <n v="1416125148"/>
    <x v="2147"/>
    <b v="0"/>
    <n v="55"/>
    <b v="0"/>
    <s v="games/video games"/>
    <n v="0.69641025641025645"/>
    <n v="6283.8243314692418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x v="2148"/>
    <b v="0"/>
    <n v="2"/>
    <b v="0"/>
    <s v="games/video games"/>
    <n v="2"/>
    <n v="6285.639094608341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x v="2149"/>
    <b v="0"/>
    <n v="0"/>
    <b v="0"/>
    <s v="games/video games"/>
    <n v="0"/>
    <n v="6288.8368753180657"/>
    <x v="6"/>
    <s v="video games"/>
    <x v="2148"/>
    <d v="2010-06-26T00:35:56"/>
  </r>
  <r>
    <n v="2150"/>
    <s v="The Unknown Door"/>
    <s v="A pixel styled open world detective game."/>
    <n v="50000"/>
    <x v="1496"/>
    <x v="2"/>
    <s v="NO"/>
    <s v="NOK"/>
    <n v="1468392599"/>
    <x v="2150"/>
    <b v="0"/>
    <n v="4"/>
    <b v="0"/>
    <s v="games/video games"/>
    <n v="0.80999999999999994"/>
    <n v="6292.0389307535634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x v="2151"/>
    <b v="0"/>
    <n v="6"/>
    <b v="0"/>
    <s v="games/video games"/>
    <n v="0.26222222222222225"/>
    <n v="6295.0379317371362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x v="2152"/>
    <b v="0"/>
    <n v="4"/>
    <b v="0"/>
    <s v="games/video games"/>
    <n v="0.16666666666666669"/>
    <n v="6298.1862691131491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x v="2153"/>
    <b v="0"/>
    <n v="4"/>
    <b v="0"/>
    <s v="games/video games"/>
    <n v="9.124454880912446E-3"/>
    <n v="6301.3724936257004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x v="2154"/>
    <b v="0"/>
    <n v="2"/>
    <b v="0"/>
    <s v="games/video games"/>
    <n v="0.8"/>
    <n v="6304.5701326530607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x v="2155"/>
    <b v="0"/>
    <n v="5"/>
    <b v="0"/>
    <s v="games/video games"/>
    <n v="2.2999999999999998"/>
    <n v="6307.787371107707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x v="2156"/>
    <b v="0"/>
    <n v="83"/>
    <b v="0"/>
    <s v="games/video games"/>
    <n v="2.6660714285714282"/>
    <n v="6310.9501838610822"/>
    <x v="6"/>
    <s v="video games"/>
    <x v="2155"/>
    <d v="2013-08-02T20:30:06"/>
  </r>
  <r>
    <n v="2157"/>
    <s v="Nin"/>
    <s v="Gamers and 90's fans unite in this small tale of epic proportions!"/>
    <n v="75000"/>
    <x v="1499"/>
    <x v="2"/>
    <s v="US"/>
    <s v="USD"/>
    <n v="1482479940"/>
    <x v="2157"/>
    <b v="0"/>
    <n v="57"/>
    <b v="0"/>
    <s v="games/video games"/>
    <n v="28.192"/>
    <n v="6313.4120899335712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x v="2158"/>
    <b v="0"/>
    <n v="311"/>
    <b v="0"/>
    <s v="games/video games"/>
    <n v="6.5900366666666672"/>
    <n v="6305.8299897750503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x v="2159"/>
    <b v="0"/>
    <n v="2"/>
    <b v="0"/>
    <s v="games/video games"/>
    <n v="0.72222222222222221"/>
    <n v="6298.942890025575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x v="2160"/>
    <b v="0"/>
    <n v="16"/>
    <b v="0"/>
    <s v="games/video games"/>
    <n v="0.85000000000000009"/>
    <n v="6302.1531985670417"/>
    <x v="6"/>
    <s v="video games"/>
    <x v="2159"/>
    <d v="2012-04-19T17:05:05"/>
  </r>
  <r>
    <n v="2161"/>
    <s v="CallMeGhost DEBUT ALBUM preorder!"/>
    <s v="We're trying to fund hard copies of our debut album!"/>
    <n v="400"/>
    <x v="1501"/>
    <x v="0"/>
    <s v="US"/>
    <s v="USD"/>
    <n v="1443040059"/>
    <x v="2161"/>
    <b v="0"/>
    <n v="13"/>
    <b v="1"/>
    <s v="music/rock"/>
    <n v="115.75"/>
    <n v="6305.3365847414234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x v="2162"/>
    <b v="0"/>
    <n v="58"/>
    <b v="1"/>
    <s v="music/rock"/>
    <n v="112.26666666666667"/>
    <n v="6308.3295850409831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x v="2163"/>
    <b v="0"/>
    <n v="44"/>
    <b v="1"/>
    <s v="music/rock"/>
    <n v="132.20000000000002"/>
    <n v="6308.9735263967195"/>
    <x v="4"/>
    <s v="rock"/>
    <x v="2162"/>
    <d v="2015-04-17T21:35:20"/>
  </r>
  <r>
    <n v="2164"/>
    <s v="Rosaline debut record"/>
    <s v="South Florida roots country/rock outfit's long awaited debut record"/>
    <n v="5500"/>
    <x v="1504"/>
    <x v="0"/>
    <s v="US"/>
    <s v="USD"/>
    <n v="1466827140"/>
    <x v="2164"/>
    <b v="0"/>
    <n v="83"/>
    <b v="1"/>
    <s v="music/rock"/>
    <n v="102.63636363636364"/>
    <n v="6310.514025641025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x v="2165"/>
    <b v="0"/>
    <n v="117"/>
    <b v="1"/>
    <s v="music/rock"/>
    <n v="138.64000000000001"/>
    <n v="6310.855489994868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x v="2166"/>
    <b v="0"/>
    <n v="32"/>
    <b v="1"/>
    <s v="music/rock"/>
    <n v="146.6"/>
    <n v="6312.3158880903493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x v="2167"/>
    <b v="0"/>
    <n v="8"/>
    <b v="1"/>
    <s v="music/rock"/>
    <n v="120"/>
    <n v="6314.0520544427318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x v="2168"/>
    <b v="0"/>
    <n v="340"/>
    <b v="1"/>
    <s v="music/rock"/>
    <n v="121.5816111111111"/>
    <n v="6317.2041880781089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x v="2169"/>
    <b v="0"/>
    <n v="7"/>
    <b v="1"/>
    <s v="music/rock"/>
    <n v="100"/>
    <n v="6309.2003393316209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x v="2170"/>
    <b v="0"/>
    <n v="19"/>
    <b v="1"/>
    <s v="music/rock"/>
    <n v="180.85714285714286"/>
    <n v="6312.367109053499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x v="2171"/>
    <b v="0"/>
    <n v="47"/>
    <b v="1"/>
    <s v="music/rock"/>
    <n v="106.075"/>
    <n v="6315.2900977869285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x v="2172"/>
    <b v="0"/>
    <n v="13"/>
    <b v="1"/>
    <s v="music/rock"/>
    <n v="100"/>
    <n v="6316.3571884655003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x v="2173"/>
    <b v="0"/>
    <n v="90"/>
    <b v="1"/>
    <s v="music/rock"/>
    <n v="126.92857142857143"/>
    <n v="6319.096166924267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x v="2174"/>
    <b v="0"/>
    <n v="63"/>
    <b v="1"/>
    <s v="music/rock"/>
    <n v="102.97499999999999"/>
    <n v="6319.6054948453611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x v="2175"/>
    <b v="0"/>
    <n v="26"/>
    <b v="1"/>
    <s v="music/rock"/>
    <n v="250"/>
    <n v="6320.7404125838066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x v="2176"/>
    <b v="0"/>
    <n v="71"/>
    <b v="1"/>
    <s v="music/rock"/>
    <n v="126.02"/>
    <n v="6323.0988957688342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x v="2177"/>
    <b v="0"/>
    <n v="38"/>
    <b v="1"/>
    <s v="music/rock"/>
    <n v="100.12"/>
    <n v="6323.1103045947339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x v="2178"/>
    <b v="0"/>
    <n v="859"/>
    <b v="1"/>
    <s v="music/rock"/>
    <n v="138.64000000000001"/>
    <n v="6325.0835020661161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x v="2179"/>
    <b v="0"/>
    <n v="21"/>
    <b v="1"/>
    <s v="music/rock"/>
    <n v="161.4"/>
    <n v="6310.440134366925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x v="2180"/>
    <b v="0"/>
    <n v="78"/>
    <b v="1"/>
    <s v="music/rock"/>
    <n v="107.18419999999999"/>
    <n v="6312.8684901758015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x v="2181"/>
    <b v="0"/>
    <n v="53"/>
    <b v="1"/>
    <s v="games/tabletop games"/>
    <n v="153.1"/>
    <n v="6313.3618468701497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x v="2182"/>
    <b v="0"/>
    <n v="356"/>
    <b v="1"/>
    <s v="games/tabletop games"/>
    <n v="524.16666666666663"/>
    <n v="6315.0447463768114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x v="2183"/>
    <b v="0"/>
    <n v="279"/>
    <b v="1"/>
    <s v="games/tabletop games"/>
    <n v="489.27777777777777"/>
    <n v="6310.171646815121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x v="2184"/>
    <b v="1"/>
    <n v="266"/>
    <b v="1"/>
    <s v="games/tabletop games"/>
    <n v="284.74"/>
    <n v="6308.8779533678753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x v="2185"/>
    <b v="0"/>
    <n v="623"/>
    <b v="1"/>
    <s v="games/tabletop games"/>
    <n v="1856.97"/>
    <n v="6297.387480559875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x v="2186"/>
    <b v="0"/>
    <n v="392"/>
    <b v="1"/>
    <s v="games/tabletop games"/>
    <n v="109.67499999999998"/>
    <n v="6252.4958246887963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x v="2187"/>
    <b v="1"/>
    <n v="3562"/>
    <b v="1"/>
    <s v="games/tabletop games"/>
    <n v="1014.6425"/>
    <n v="6244.3575246497139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x v="2188"/>
    <b v="0"/>
    <n v="514"/>
    <b v="1"/>
    <s v="games/tabletop games"/>
    <n v="412.17692027666544"/>
    <n v="6142.2369937694702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x v="2189"/>
    <b v="0"/>
    <n v="88"/>
    <b v="1"/>
    <s v="games/tabletop games"/>
    <n v="503.25"/>
    <n v="6133.6641298701297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x v="2190"/>
    <b v="0"/>
    <n v="537"/>
    <b v="1"/>
    <s v="games/tabletop games"/>
    <n v="184.61052631578946"/>
    <n v="6133.7133316008312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x v="2191"/>
    <b v="0"/>
    <n v="25"/>
    <b v="1"/>
    <s v="games/tabletop games"/>
    <n v="119.73333333333333"/>
    <n v="6118.6627405096197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x v="2192"/>
    <b v="0"/>
    <n v="3238"/>
    <b v="1"/>
    <s v="games/tabletop games"/>
    <n v="1081.2401666666667"/>
    <n v="6121.3790062434964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x v="2193"/>
    <b v="0"/>
    <n v="897"/>
    <b v="1"/>
    <s v="games/tabletop games"/>
    <n v="452.37333333333333"/>
    <n v="6057.0232326913065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x v="2194"/>
    <b v="0"/>
    <n v="878"/>
    <b v="1"/>
    <s v="games/tabletop games"/>
    <n v="537.37"/>
    <n v="6024.8362656250001"/>
    <x v="6"/>
    <s v="tabletop games"/>
    <x v="2193"/>
    <d v="2016-02-25T18:11:30"/>
  </r>
  <r>
    <n v="2195"/>
    <s v="Purgatoria: City of Angels"/>
    <s v="A gritty, noir tabletop RPG with a fast-paced combo-based battle system."/>
    <n v="4600"/>
    <x v="968"/>
    <x v="0"/>
    <s v="US"/>
    <s v="USD"/>
    <n v="1439317900"/>
    <x v="2195"/>
    <b v="0"/>
    <n v="115"/>
    <b v="1"/>
    <s v="games/tabletop games"/>
    <n v="120.32608695652173"/>
    <n v="5999.9732308494013"/>
    <x v="6"/>
    <s v="tabletop games"/>
    <x v="2194"/>
    <d v="2015-07-12T18:31:40"/>
  </r>
  <r>
    <n v="2196"/>
    <s v="LACORSA Grand Prix Game (relaunch)"/>
    <s v="Race your friends in style with this classic Grand Prix game."/>
    <n v="14000"/>
    <x v="1532"/>
    <x v="0"/>
    <s v="US"/>
    <s v="USD"/>
    <n v="1480662000"/>
    <x v="2196"/>
    <b v="0"/>
    <n v="234"/>
    <b v="1"/>
    <s v="games/tabletop games"/>
    <n v="113.83571428571429"/>
    <n v="6000.2156569343069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x v="2197"/>
    <b v="0"/>
    <n v="4330"/>
    <b v="1"/>
    <s v="games/tabletop games"/>
    <n v="951.03109999999992"/>
    <n v="5995.0321491914456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x v="2198"/>
    <b v="0"/>
    <n v="651"/>
    <b v="1"/>
    <s v="games/tabletop games"/>
    <n v="132.89249999999998"/>
    <n v="5849.2522442588725"/>
    <x v="6"/>
    <s v="tabletop games"/>
    <x v="2197"/>
    <d v="2015-10-15T12:20:00"/>
  </r>
  <r>
    <n v="2199"/>
    <s v="Decadolo. Flip it!"/>
    <s v="A new strategic board game designed to flip out your opponent."/>
    <n v="9000"/>
    <x v="1535"/>
    <x v="0"/>
    <s v="IE"/>
    <s v="EUR"/>
    <n v="1444903198"/>
    <x v="2199"/>
    <b v="1"/>
    <n v="251"/>
    <b v="1"/>
    <s v="games/tabletop games"/>
    <n v="146.97777777777779"/>
    <n v="5824.5484595300259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x v="2200"/>
    <b v="0"/>
    <n v="263"/>
    <b v="1"/>
    <s v="games/tabletop games"/>
    <n v="542.15"/>
    <n v="5820.6804075235104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x v="2201"/>
    <b v="0"/>
    <n v="28"/>
    <b v="1"/>
    <s v="music/electronic music"/>
    <n v="382.71818181818185"/>
    <n v="5818.0550444328273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x v="2202"/>
    <b v="0"/>
    <n v="721"/>
    <b v="1"/>
    <s v="music/electronic music"/>
    <n v="704.18124999999998"/>
    <n v="5820.8777771966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x v="2203"/>
    <b v="0"/>
    <n v="50"/>
    <b v="1"/>
    <s v="music/electronic music"/>
    <n v="109.55"/>
    <n v="5809.1842281527997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x v="2204"/>
    <b v="0"/>
    <n v="73"/>
    <b v="1"/>
    <s v="music/electronic music"/>
    <n v="132.86666666666667"/>
    <n v="5811.0785654450265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x v="2205"/>
    <b v="0"/>
    <n v="27"/>
    <b v="1"/>
    <s v="music/electronic music"/>
    <n v="152"/>
    <n v="5813.0786066003147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x v="2206"/>
    <b v="0"/>
    <n v="34"/>
    <b v="1"/>
    <s v="music/electronic music"/>
    <n v="102.72727272727273"/>
    <n v="5815.527809224318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x v="2207"/>
    <b v="0"/>
    <n v="7"/>
    <b v="1"/>
    <s v="music/electronic music"/>
    <n v="100"/>
    <n v="5817.9848243314109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x v="2208"/>
    <b v="0"/>
    <n v="24"/>
    <b v="1"/>
    <s v="music/electronic music"/>
    <n v="101.6"/>
    <n v="5819.9879643231898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x v="2209"/>
    <b v="0"/>
    <n v="15"/>
    <b v="1"/>
    <s v="music/electronic music"/>
    <n v="150.80000000000001"/>
    <n v="5822.5097427821529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x v="2210"/>
    <b v="0"/>
    <n v="72"/>
    <b v="1"/>
    <s v="music/electronic music"/>
    <n v="111.425"/>
    <n v="5825.171775210084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x v="2211"/>
    <b v="0"/>
    <n v="120"/>
    <b v="1"/>
    <s v="music/electronic music"/>
    <n v="195.6"/>
    <n v="5825.8907304256436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x v="2212"/>
    <b v="0"/>
    <n v="123"/>
    <b v="1"/>
    <s v="music/electronic music"/>
    <n v="114.38333333333333"/>
    <n v="5826.3827865404837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x v="2213"/>
    <b v="0"/>
    <n v="1"/>
    <b v="1"/>
    <s v="music/electronic music"/>
    <n v="200"/>
    <n v="5825.8374855339298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x v="2214"/>
    <b v="0"/>
    <n v="24"/>
    <b v="1"/>
    <s v="music/electronic music"/>
    <n v="292.50166666666667"/>
    <n v="5828.8984526315789"/>
    <x v="4"/>
    <s v="electronic music"/>
    <x v="2213"/>
    <d v="2014-01-07T19:00:48"/>
  </r>
  <r>
    <n v="2215"/>
    <s v="&quot;Something to See, Not to Say&quot; - Anemometer's First EP Album"/>
    <s v="Ambient Electro Grind-fest!"/>
    <n v="550"/>
    <x v="1548"/>
    <x v="0"/>
    <s v="US"/>
    <s v="USD"/>
    <n v="1331621940"/>
    <x v="2215"/>
    <b v="0"/>
    <n v="33"/>
    <b v="1"/>
    <s v="music/electronic music"/>
    <n v="156.36363636363637"/>
    <n v="5831.043733543971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x v="2216"/>
    <b v="0"/>
    <n v="14"/>
    <b v="1"/>
    <s v="music/electronic music"/>
    <n v="105.66666666666666"/>
    <n v="5833.662829293994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x v="2217"/>
    <b v="0"/>
    <n v="9"/>
    <b v="1"/>
    <s v="music/electronic music"/>
    <n v="101.19047619047619"/>
    <n v="5836.5709277807064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x v="2218"/>
    <b v="0"/>
    <n v="76"/>
    <b v="1"/>
    <s v="music/electronic music"/>
    <n v="122.833"/>
    <n v="5839.4251318565402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x v="2219"/>
    <b v="0"/>
    <n v="19"/>
    <b v="1"/>
    <s v="music/electronic music"/>
    <n v="101.49999999999999"/>
    <n v="5841.2102321899738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x v="2220"/>
    <b v="0"/>
    <n v="69"/>
    <b v="1"/>
    <s v="music/electronic music"/>
    <n v="101.14285714285714"/>
    <n v="5843.7583896515316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x v="2221"/>
    <b v="0"/>
    <n v="218"/>
    <b v="1"/>
    <s v="games/tabletop games"/>
    <n v="108.11999999999999"/>
    <n v="5844.975377707342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x v="2222"/>
    <b v="0"/>
    <n v="30"/>
    <b v="1"/>
    <s v="games/tabletop games"/>
    <n v="162.6"/>
    <n v="5843.7787473572944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x v="2223"/>
    <b v="0"/>
    <n v="100"/>
    <b v="1"/>
    <s v="games/tabletop games"/>
    <n v="105.80000000000001"/>
    <n v="5846.4391274457957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x v="2224"/>
    <b v="0"/>
    <n v="296"/>
    <b v="1"/>
    <s v="games/tabletop games"/>
    <n v="243.15000000000003"/>
    <n v="5838.6166084656088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x v="2225"/>
    <b v="0"/>
    <n v="1204"/>
    <b v="1"/>
    <s v="games/tabletop games"/>
    <n v="944.83338095238094"/>
    <n v="5828.8355690841718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x v="2226"/>
    <b v="0"/>
    <n v="321"/>
    <b v="1"/>
    <s v="games/tabletop games"/>
    <n v="108.46283333333334"/>
    <n v="5726.830180084744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x v="2227"/>
    <b v="0"/>
    <n v="301"/>
    <b v="1"/>
    <s v="games/tabletop games"/>
    <n v="157.37692307692308"/>
    <n v="5719.5188500264967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x v="2228"/>
    <b v="0"/>
    <n v="144"/>
    <b v="1"/>
    <s v="games/tabletop games"/>
    <n v="1174.49"/>
    <n v="5711.7036426299037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x v="2229"/>
    <b v="0"/>
    <n v="539"/>
    <b v="1"/>
    <s v="games/tabletop games"/>
    <n v="171.04755366949576"/>
    <n v="5708.5030079575599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x v="2230"/>
    <b v="0"/>
    <n v="498"/>
    <b v="1"/>
    <s v="games/tabletop games"/>
    <n v="125.95294117647057"/>
    <n v="5704.2589384288749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x v="2231"/>
    <b v="0"/>
    <n v="1113"/>
    <b v="1"/>
    <s v="games/tabletop games"/>
    <n v="1212.1296000000002"/>
    <n v="5701.6026765799252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x v="2232"/>
    <b v="0"/>
    <n v="988"/>
    <b v="1"/>
    <s v="games/tabletop games"/>
    <n v="495.8"/>
    <n v="5688.5306057385751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x v="2233"/>
    <b v="0"/>
    <n v="391"/>
    <b v="1"/>
    <s v="games/tabletop games"/>
    <n v="332.03999999999996"/>
    <n v="5678.3756512493346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x v="2234"/>
    <b v="0"/>
    <n v="28"/>
    <b v="1"/>
    <s v="games/tabletop games"/>
    <n v="1165"/>
    <n v="5676.9806382978713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x v="2235"/>
    <b v="0"/>
    <n v="147"/>
    <b v="1"/>
    <s v="games/tabletop games"/>
    <n v="153.3153846153846"/>
    <n v="5679.3819052687586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x v="2236"/>
    <b v="0"/>
    <n v="680"/>
    <b v="1"/>
    <s v="games/tabletop games"/>
    <n v="537.10714285714289"/>
    <n v="5671.793184238550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x v="2237"/>
    <b v="0"/>
    <n v="983"/>
    <b v="1"/>
    <s v="games/tabletop games"/>
    <n v="352.92777777777775"/>
    <n v="5666.8026638252522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x v="2238"/>
    <b v="0"/>
    <n v="79"/>
    <b v="1"/>
    <s v="games/tabletop games"/>
    <n v="137.4"/>
    <n v="5635.9603411513845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x v="2239"/>
    <b v="0"/>
    <n v="426"/>
    <b v="1"/>
    <s v="games/tabletop games"/>
    <n v="128.02668"/>
    <n v="5636.0349866666656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x v="2240"/>
    <b v="0"/>
    <n v="96"/>
    <b v="1"/>
    <s v="games/tabletop games"/>
    <n v="270.68"/>
    <n v="5621.9631430096051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x v="2241"/>
    <b v="0"/>
    <n v="163"/>
    <b v="1"/>
    <s v="games/tabletop games"/>
    <n v="806.4"/>
    <n v="5617.7388841430857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x v="2242"/>
    <b v="0"/>
    <n v="2525"/>
    <b v="1"/>
    <s v="games/tabletop games"/>
    <n v="1360.0976000000001"/>
    <n v="5616.4321207264957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x v="2243"/>
    <b v="0"/>
    <n v="2035"/>
    <b v="1"/>
    <s v="games/tabletop games"/>
    <n v="930250"/>
    <n v="5546.7403367183324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x v="2244"/>
    <b v="0"/>
    <n v="290"/>
    <b v="1"/>
    <s v="games/tabletop games"/>
    <n v="377.02"/>
    <n v="5544.731909090907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x v="2245"/>
    <b v="0"/>
    <n v="1980"/>
    <b v="1"/>
    <s v="games/tabletop games"/>
    <n v="2647.0250000000001"/>
    <n v="5537.6124505082926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x v="2246"/>
    <b v="0"/>
    <n v="57"/>
    <b v="1"/>
    <s v="games/tabletop games"/>
    <n v="100.12"/>
    <n v="5483.8954336188426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x v="2247"/>
    <b v="0"/>
    <n v="380"/>
    <b v="1"/>
    <s v="games/tabletop games"/>
    <n v="104.45405405405405"/>
    <n v="5485.4920567755744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x v="2248"/>
    <b v="0"/>
    <n v="128"/>
    <b v="1"/>
    <s v="games/tabletop games"/>
    <n v="107.21428571428571"/>
    <n v="5478.0759217577697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x v="2249"/>
    <b v="0"/>
    <n v="180"/>
    <b v="1"/>
    <s v="games/tabletop games"/>
    <n v="168.77142857142857"/>
    <n v="5476.9890991957091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x v="2250"/>
    <b v="0"/>
    <n v="571"/>
    <b v="1"/>
    <s v="games/tabletop games"/>
    <n v="975.11200000000008"/>
    <n v="5476.7584066523596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x v="2251"/>
    <b v="0"/>
    <n v="480"/>
    <b v="1"/>
    <s v="games/tabletop games"/>
    <n v="134.44929411764704"/>
    <n v="5348.8457702630158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x v="2252"/>
    <b v="0"/>
    <n v="249"/>
    <b v="1"/>
    <s v="games/tabletop games"/>
    <n v="272.27777777777777"/>
    <n v="5345.5808163265292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x v="2253"/>
    <b v="0"/>
    <n v="84"/>
    <b v="1"/>
    <s v="games/tabletop games"/>
    <n v="112.6875"/>
    <n v="5335.2855883933353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x v="2254"/>
    <b v="0"/>
    <n v="197"/>
    <b v="1"/>
    <s v="games/tabletop games"/>
    <n v="459.8"/>
    <n v="5333.3072473118264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x v="2255"/>
    <b v="0"/>
    <n v="271"/>
    <b v="1"/>
    <s v="games/tabletop games"/>
    <n v="286.65822784810126"/>
    <n v="5334.9394728348543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x v="2256"/>
    <b v="0"/>
    <n v="50"/>
    <b v="1"/>
    <s v="games/tabletop games"/>
    <n v="222.70833333333334"/>
    <n v="5331.7166200215261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x v="2257"/>
    <b v="0"/>
    <n v="169"/>
    <b v="1"/>
    <s v="games/tabletop games"/>
    <n v="636.14"/>
    <n v="5334.0121055465779"/>
    <x v="6"/>
    <s v="tabletop games"/>
    <x v="2256"/>
    <d v="2016-05-15T22:28:49"/>
  </r>
  <r>
    <n v="2258"/>
    <s v="A Sundered World"/>
    <s v="A Dungeon World campaign setting that takes place after the end of the worlds."/>
    <n v="2200"/>
    <x v="1588"/>
    <x v="0"/>
    <s v="US"/>
    <s v="USD"/>
    <n v="1434045687"/>
    <x v="2258"/>
    <b v="0"/>
    <n v="205"/>
    <b v="1"/>
    <s v="games/tabletop games"/>
    <n v="146.5"/>
    <n v="5328.3173383620669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x v="2259"/>
    <b v="0"/>
    <n v="206"/>
    <b v="1"/>
    <s v="games/tabletop games"/>
    <n v="1867.1"/>
    <n v="5329.4522803234486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x v="2260"/>
    <b v="0"/>
    <n v="84"/>
    <b v="1"/>
    <s v="games/tabletop games"/>
    <n v="326.92"/>
    <n v="5322.2561920172584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x v="2261"/>
    <b v="0"/>
    <n v="210"/>
    <b v="1"/>
    <s v="games/tabletop games"/>
    <n v="779.5"/>
    <n v="5320.717744198595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x v="2262"/>
    <b v="0"/>
    <n v="181"/>
    <b v="1"/>
    <s v="games/tabletop games"/>
    <n v="154.15151515151516"/>
    <n v="5319.3817386609053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x v="2263"/>
    <b v="0"/>
    <n v="60"/>
    <b v="1"/>
    <s v="games/tabletop games"/>
    <n v="115.54666666666667"/>
    <n v="5319.5072825499701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x v="2264"/>
    <b v="0"/>
    <n v="445"/>
    <b v="1"/>
    <s v="games/tabletop games"/>
    <n v="180.03333333333333"/>
    <n v="5317.6983675675647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x v="2265"/>
    <b v="0"/>
    <n v="17"/>
    <b v="1"/>
    <s v="games/tabletop games"/>
    <n v="298.5"/>
    <n v="5314.7322769064331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x v="2266"/>
    <b v="0"/>
    <n v="194"/>
    <b v="1"/>
    <s v="games/tabletop games"/>
    <n v="320.26666666666665"/>
    <n v="5317.2851623376591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x v="2267"/>
    <b v="0"/>
    <n v="404"/>
    <b v="1"/>
    <s v="games/tabletop games"/>
    <n v="380.52499999999998"/>
    <n v="5317.5630644288003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x v="2268"/>
    <b v="0"/>
    <n v="194"/>
    <b v="1"/>
    <s v="games/tabletop games"/>
    <n v="102.60000000000001"/>
    <n v="5279.2166738894884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x v="2269"/>
    <b v="0"/>
    <n v="902"/>
    <b v="1"/>
    <s v="games/tabletop games"/>
    <n v="1801.64"/>
    <n v="5266.5073062330594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x v="2270"/>
    <b v="0"/>
    <n v="1670"/>
    <b v="1"/>
    <s v="games/tabletop games"/>
    <n v="720.24800000000005"/>
    <n v="5244.937624728847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x v="2271"/>
    <b v="0"/>
    <n v="1328"/>
    <b v="1"/>
    <s v="games/tabletop games"/>
    <n v="283.09000000000003"/>
    <n v="5150.0830059685268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x v="2272"/>
    <b v="0"/>
    <n v="944"/>
    <b v="1"/>
    <s v="games/tabletop games"/>
    <n v="1356.6000000000001"/>
    <n v="5122.14168295331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x v="2273"/>
    <b v="0"/>
    <n v="147"/>
    <b v="1"/>
    <s v="games/tabletop games"/>
    <n v="220.35999999999999"/>
    <n v="5117.5551222161848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x v="2274"/>
    <b v="0"/>
    <n v="99"/>
    <b v="1"/>
    <s v="games/tabletop games"/>
    <n v="119.6"/>
    <n v="5117.3423804347813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x v="2275"/>
    <b v="0"/>
    <n v="79"/>
    <b v="1"/>
    <s v="games/tabletop games"/>
    <n v="407.76923076923077"/>
    <n v="5118.499173463837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x v="2276"/>
    <b v="0"/>
    <n v="75"/>
    <b v="1"/>
    <s v="games/tabletop games"/>
    <n v="105.81826105905425"/>
    <n v="5119.8419368879195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x v="2277"/>
    <b v="0"/>
    <n v="207"/>
    <b v="1"/>
    <s v="games/tabletop games"/>
    <n v="141.08235294117648"/>
    <n v="5119.9855634186151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x v="2278"/>
    <b v="0"/>
    <n v="102"/>
    <b v="1"/>
    <s v="games/tabletop games"/>
    <n v="270.7"/>
    <n v="5116.2426361655753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x v="2279"/>
    <b v="0"/>
    <n v="32"/>
    <b v="1"/>
    <s v="games/tabletop games"/>
    <n v="153.80000000000001"/>
    <n v="5116.080370572205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x v="2280"/>
    <b v="0"/>
    <n v="480"/>
    <b v="1"/>
    <s v="games/tabletop games"/>
    <n v="403.57653061224488"/>
    <n v="5118.0313413304239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x v="2281"/>
    <b v="0"/>
    <n v="11"/>
    <b v="1"/>
    <s v="music/rock"/>
    <n v="185"/>
    <n v="5099.2465793780666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x v="2282"/>
    <b v="0"/>
    <n v="12"/>
    <b v="1"/>
    <s v="music/rock"/>
    <n v="185.33333333333331"/>
    <n v="5101.7270633187754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x v="2283"/>
    <b v="0"/>
    <n v="48"/>
    <b v="1"/>
    <s v="music/rock"/>
    <n v="100.85533333333332"/>
    <n v="5103.7542217367545"/>
    <x v="4"/>
    <s v="rock"/>
    <x v="2282"/>
    <d v="2012-03-10T03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x v="2284"/>
    <b v="0"/>
    <n v="59"/>
    <b v="1"/>
    <s v="music/rock"/>
    <n v="106.22116666666668"/>
    <n v="5104.889792349725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x v="2285"/>
    <b v="0"/>
    <n v="79"/>
    <b v="1"/>
    <s v="music/rock"/>
    <n v="121.36666666666667"/>
    <n v="5104.196309458719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x v="2286"/>
    <b v="0"/>
    <n v="14"/>
    <b v="1"/>
    <s v="music/rock"/>
    <n v="100.06666666666666"/>
    <n v="5104.9967450765844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x v="2287"/>
    <b v="0"/>
    <n v="106"/>
    <b v="1"/>
    <s v="music/rock"/>
    <n v="119.97755555555555"/>
    <n v="5106.9693760262708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x v="2288"/>
    <b v="0"/>
    <n v="25"/>
    <b v="1"/>
    <s v="music/rock"/>
    <n v="100.1"/>
    <n v="5106.8094523548725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x v="2289"/>
    <b v="0"/>
    <n v="25"/>
    <b v="1"/>
    <s v="music/rock"/>
    <n v="107.4"/>
    <n v="5109.059210958902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x v="2290"/>
    <b v="0"/>
    <n v="29"/>
    <b v="1"/>
    <s v="music/rock"/>
    <n v="104.06666666666666"/>
    <n v="5110.9770065789453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x v="2291"/>
    <b v="0"/>
    <n v="43"/>
    <b v="1"/>
    <s v="music/rock"/>
    <n v="172.8"/>
    <n v="5112.92433351618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x v="2292"/>
    <b v="0"/>
    <n v="46"/>
    <b v="1"/>
    <s v="music/rock"/>
    <n v="107.2505"/>
    <n v="5113.359527991217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x v="2293"/>
    <b v="0"/>
    <n v="27"/>
    <b v="1"/>
    <s v="music/rock"/>
    <n v="108.23529411764706"/>
    <n v="5114.9895936298717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x v="2294"/>
    <b v="0"/>
    <n v="112"/>
    <b v="1"/>
    <s v="music/rock"/>
    <n v="146.08079999999998"/>
    <n v="5117.294532967031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x v="2295"/>
    <b v="0"/>
    <n v="34"/>
    <b v="1"/>
    <s v="music/rock"/>
    <n v="125.25"/>
    <n v="5116.0923639362272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x v="2296"/>
    <b v="0"/>
    <n v="145"/>
    <b v="1"/>
    <s v="music/rock"/>
    <n v="149.07142857142856"/>
    <n v="5118.0797634763467"/>
    <x v="4"/>
    <s v="rock"/>
    <x v="2295"/>
    <d v="2012-01-19T17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x v="2297"/>
    <b v="0"/>
    <n v="19"/>
    <b v="1"/>
    <s v="music/rock"/>
    <n v="100.6"/>
    <n v="5115.1535553109507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x v="2298"/>
    <b v="0"/>
    <n v="288"/>
    <b v="1"/>
    <s v="music/rock"/>
    <n v="105.07333333333332"/>
    <n v="5117.4163050660782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x v="2299"/>
    <b v="0"/>
    <n v="14"/>
    <b v="1"/>
    <s v="music/rock"/>
    <n v="350.16666666666663"/>
    <n v="5102.8683250688691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x v="2300"/>
    <b v="0"/>
    <n v="7"/>
    <b v="1"/>
    <s v="music/rock"/>
    <n v="101.25"/>
    <n v="5105.1022657111344"/>
    <x v="4"/>
    <s v="rock"/>
    <x v="2299"/>
    <d v="2012-06-14T17:26:56"/>
  </r>
  <r>
    <n v="2301"/>
    <s v="Time Crash"/>
    <s v="We are America's first trock band, and we're ready to bring you our first album!"/>
    <n v="5000"/>
    <x v="1630"/>
    <x v="0"/>
    <s v="US"/>
    <s v="USD"/>
    <n v="1371785496"/>
    <x v="2301"/>
    <b v="1"/>
    <n v="211"/>
    <b v="1"/>
    <s v="music/indie rock"/>
    <n v="133.6044"/>
    <n v="5107.471323772751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x v="2302"/>
    <b v="1"/>
    <n v="85"/>
    <b v="1"/>
    <s v="music/indie rock"/>
    <n v="170.65217391304347"/>
    <n v="5106.603360927151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x v="2303"/>
    <b v="1"/>
    <n v="103"/>
    <b v="1"/>
    <s v="music/indie rock"/>
    <n v="109.35829457364341"/>
    <n v="5107.2558199889563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x v="2304"/>
    <b v="1"/>
    <n v="113"/>
    <b v="1"/>
    <s v="music/indie rock"/>
    <n v="100.70033333333335"/>
    <n v="5106.1804861878427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x v="2305"/>
    <b v="1"/>
    <n v="167"/>
    <b v="1"/>
    <s v="music/indie rock"/>
    <n v="101.22777777777779"/>
    <n v="5105.6631619679365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x v="2306"/>
    <b v="1"/>
    <n v="73"/>
    <b v="1"/>
    <s v="music/indie rock"/>
    <n v="106.75857142857143"/>
    <n v="5098.4091039822988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x v="2307"/>
    <b v="1"/>
    <n v="75"/>
    <b v="1"/>
    <s v="music/indie rock"/>
    <n v="106.65777537961894"/>
    <n v="5099.1627614831195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x v="2308"/>
    <b v="1"/>
    <n v="614"/>
    <b v="1"/>
    <s v="music/indie rock"/>
    <n v="101.30622"/>
    <n v="5100.8260520487256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x v="2309"/>
    <b v="1"/>
    <n v="107"/>
    <b v="1"/>
    <s v="music/indie rock"/>
    <n v="106.67450000000001"/>
    <n v="5075.5893296398872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x v="2310"/>
    <b v="1"/>
    <n v="1224"/>
    <b v="1"/>
    <s v="music/indie rock"/>
    <n v="428.83978378378379"/>
    <n v="5074.854916851440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x v="2311"/>
    <b v="1"/>
    <n v="104"/>
    <b v="1"/>
    <s v="music/indie rock"/>
    <n v="104.11111111111111"/>
    <n v="5033.6677260122005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x v="2312"/>
    <b v="1"/>
    <n v="79"/>
    <b v="1"/>
    <s v="music/indie rock"/>
    <n v="107.86666666666666"/>
    <n v="5031.2613263041058"/>
    <x v="4"/>
    <s v="indie rock"/>
    <x v="2310"/>
    <d v="2014-03-18T15:11:18"/>
  </r>
  <r>
    <n v="2313"/>
    <s v="A SUNNY DAY IN GLASGOW"/>
    <s v="A Sunny Day in Glasgow are recording a new album and we need your help!"/>
    <n v="5000"/>
    <x v="1642"/>
    <x v="0"/>
    <s v="US"/>
    <s v="USD"/>
    <n v="1336086026"/>
    <x v="2313"/>
    <b v="1"/>
    <n v="157"/>
    <b v="1"/>
    <s v="music/indie rock"/>
    <n v="175.84040000000002"/>
    <n v="5032.2581399222645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x v="2314"/>
    <b v="1"/>
    <n v="50"/>
    <b v="1"/>
    <s v="music/indie rock"/>
    <n v="156.97"/>
    <n v="5030.1693833333329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x v="2315"/>
    <b v="1"/>
    <n v="64"/>
    <b v="1"/>
    <s v="music/indie rock"/>
    <n v="102.60000000000001"/>
    <n v="5031.9184269038342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x v="2316"/>
    <b v="1"/>
    <n v="200"/>
    <b v="1"/>
    <s v="music/indie rock"/>
    <n v="104.04266666666666"/>
    <n v="5033.2904616240257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x v="2317"/>
    <b v="1"/>
    <n v="22"/>
    <b v="1"/>
    <s v="music/indie rock"/>
    <n v="104"/>
    <n v="5027.4067056204776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x v="2318"/>
    <b v="1"/>
    <n v="163"/>
    <b v="1"/>
    <s v="music/indie rock"/>
    <n v="121.05999999999999"/>
    <n v="5029.9743040089079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x v="2319"/>
    <b v="1"/>
    <n v="77"/>
    <b v="1"/>
    <s v="music/indie rock"/>
    <n v="107.69999999999999"/>
    <n v="5029.4043732590508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x v="2320"/>
    <b v="1"/>
    <n v="89"/>
    <b v="1"/>
    <s v="music/indie rock"/>
    <n v="108.66"/>
    <n v="5030.4068283166089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x v="2321"/>
    <b v="0"/>
    <n v="64"/>
    <b v="0"/>
    <s v="food/small batch"/>
    <n v="39.120962394619681"/>
    <n v="5030.1822922476276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x v="2322"/>
    <b v="0"/>
    <n v="4"/>
    <b v="0"/>
    <s v="food/small batch"/>
    <n v="3.1481481481481479"/>
    <n v="5030.684626116069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x v="2323"/>
    <b v="0"/>
    <n v="4"/>
    <b v="0"/>
    <s v="food/small batch"/>
    <n v="48"/>
    <n v="5033.4460357342241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x v="2324"/>
    <b v="0"/>
    <n v="61"/>
    <b v="0"/>
    <s v="food/small batch"/>
    <n v="20.733333333333334"/>
    <n v="5036.190977653628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x v="2325"/>
    <b v="0"/>
    <n v="7"/>
    <b v="0"/>
    <s v="food/small batch"/>
    <n v="8"/>
    <n v="5038.1368641699246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x v="2326"/>
    <b v="0"/>
    <n v="1"/>
    <b v="0"/>
    <s v="food/small batch"/>
    <n v="0.72"/>
    <n v="5040.90987136465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x v="2327"/>
    <b v="1"/>
    <n v="3355"/>
    <b v="1"/>
    <s v="food/small batch"/>
    <n v="526.09431428571429"/>
    <n v="5043.6703133743686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x v="2328"/>
    <b v="1"/>
    <n v="537"/>
    <b v="1"/>
    <s v="food/small batch"/>
    <n v="254.45000000000002"/>
    <n v="4943.3963269876795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x v="2329"/>
    <b v="1"/>
    <n v="125"/>
    <b v="1"/>
    <s v="food/small batch"/>
    <n v="105.91999999999999"/>
    <n v="4931.9108347338915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x v="2330"/>
    <b v="1"/>
    <n v="163"/>
    <b v="1"/>
    <s v="food/small batch"/>
    <n v="102.42285714285715"/>
    <n v="4919.8323094170391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x v="2331"/>
    <b v="1"/>
    <n v="283"/>
    <b v="1"/>
    <s v="food/small batch"/>
    <n v="144.31375"/>
    <n v="4902.4861693774528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x v="2332"/>
    <b v="1"/>
    <n v="352"/>
    <b v="1"/>
    <s v="food/small batch"/>
    <n v="106.30800000000001"/>
    <n v="4898.7585521885503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x v="2333"/>
    <b v="1"/>
    <n v="94"/>
    <b v="1"/>
    <s v="food/small batch"/>
    <n v="212.16666666666666"/>
    <n v="4886.586603032002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x v="2334"/>
    <b v="1"/>
    <n v="67"/>
    <b v="1"/>
    <s v="food/small batch"/>
    <n v="101.95"/>
    <n v="4888.616707865167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x v="2335"/>
    <b v="1"/>
    <n v="221"/>
    <b v="1"/>
    <s v="food/small batch"/>
    <n v="102.27200000000001"/>
    <n v="4889.0723664980305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x v="2336"/>
    <b v="1"/>
    <n v="2165"/>
    <b v="1"/>
    <s v="food/small batch"/>
    <n v="520.73254999999995"/>
    <n v="4877.4419235095593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x v="2337"/>
    <b v="1"/>
    <n v="179"/>
    <b v="1"/>
    <s v="food/small batch"/>
    <n v="110.65833333333333"/>
    <n v="4821.57863252673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x v="2338"/>
    <b v="1"/>
    <n v="123"/>
    <b v="1"/>
    <s v="food/small batch"/>
    <n v="101.14333333333335"/>
    <n v="4816.8165709459454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x v="2339"/>
    <b v="1"/>
    <n v="1104"/>
    <b v="1"/>
    <s v="food/small batch"/>
    <n v="294.20799999999997"/>
    <n v="4810.9829464788727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x v="2340"/>
    <b v="1"/>
    <n v="403"/>
    <b v="1"/>
    <s v="food/small batch"/>
    <n v="105.77749999999999"/>
    <n v="4772.2337824126262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x v="2341"/>
    <b v="0"/>
    <n v="0"/>
    <b v="0"/>
    <s v="technology/web"/>
    <n v="0"/>
    <n v="4751.0613254371101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x v="2342"/>
    <b v="0"/>
    <n v="0"/>
    <b v="0"/>
    <s v="technology/web"/>
    <n v="0"/>
    <n v="4753.7425112866795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x v="2343"/>
    <b v="0"/>
    <n v="1"/>
    <b v="0"/>
    <s v="technology/web"/>
    <n v="3"/>
    <n v="4756.4267250141147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x v="2344"/>
    <b v="0"/>
    <n v="1"/>
    <b v="0"/>
    <s v="technology/web"/>
    <n v="0.1"/>
    <n v="4758.9444802259868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x v="2345"/>
    <b v="0"/>
    <n v="0"/>
    <b v="0"/>
    <s v="technology/web"/>
    <n v="0"/>
    <n v="4761.6341040135649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x v="2346"/>
    <b v="0"/>
    <n v="3"/>
    <b v="0"/>
    <s v="technology/web"/>
    <n v="6.5000000000000002E-2"/>
    <n v="4764.3273359728491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x v="2347"/>
    <b v="0"/>
    <n v="1"/>
    <b v="0"/>
    <s v="technology/web"/>
    <n v="1.5"/>
    <n v="4767.001544991509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x v="2348"/>
    <b v="0"/>
    <n v="5"/>
    <b v="0"/>
    <s v="technology/web"/>
    <n v="0.38571428571428573"/>
    <n v="4769.692372593429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x v="2349"/>
    <b v="0"/>
    <n v="0"/>
    <b v="0"/>
    <s v="technology/web"/>
    <n v="0"/>
    <n v="4772.2417733711027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x v="2350"/>
    <b v="0"/>
    <n v="0"/>
    <b v="0"/>
    <s v="technology/web"/>
    <n v="0"/>
    <n v="4774.9471258503381"/>
    <x v="2"/>
    <s v="web"/>
    <x v="2348"/>
    <d v="2016-12-04T20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x v="2351"/>
    <b v="0"/>
    <n v="7"/>
    <b v="0"/>
    <s v="technology/web"/>
    <n v="0.5714285714285714"/>
    <n v="4777.6555473624485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x v="2352"/>
    <b v="0"/>
    <n v="0"/>
    <b v="0"/>
    <s v="technology/web"/>
    <n v="0"/>
    <n v="4780.3057491486925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x v="2353"/>
    <b v="0"/>
    <n v="0"/>
    <b v="0"/>
    <s v="technology/web"/>
    <n v="0"/>
    <n v="4783.0202896081755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x v="2354"/>
    <b v="0"/>
    <n v="1"/>
    <b v="0"/>
    <s v="technology/web"/>
    <n v="7.1428571428571425E-2"/>
    <n v="4785.7379147727252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x v="2355"/>
    <b v="0"/>
    <n v="2"/>
    <b v="0"/>
    <s v="technology/web"/>
    <n v="0.6875"/>
    <n v="4788.4444172825451"/>
    <x v="2"/>
    <s v="web"/>
    <x v="2353"/>
    <d v="2015-04-02T22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x v="2356"/>
    <b v="0"/>
    <n v="0"/>
    <b v="0"/>
    <s v="technology/web"/>
    <n v="0"/>
    <n v="4791.1369340159254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x v="2357"/>
    <b v="0"/>
    <n v="0"/>
    <b v="0"/>
    <s v="technology/web"/>
    <n v="0"/>
    <n v="4793.8638190096735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x v="2358"/>
    <b v="0"/>
    <n v="0"/>
    <b v="0"/>
    <s v="technology/web"/>
    <n v="0"/>
    <n v="4796.5938097949866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x v="2359"/>
    <b v="0"/>
    <n v="3"/>
    <b v="0"/>
    <s v="technology/web"/>
    <n v="14.680000000000001"/>
    <n v="4799.326911680909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x v="2360"/>
    <b v="0"/>
    <n v="1"/>
    <b v="0"/>
    <s v="technology/web"/>
    <n v="0.04"/>
    <n v="4801.4354218928147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x v="2361"/>
    <b v="0"/>
    <n v="0"/>
    <b v="0"/>
    <s v="technology/web"/>
    <n v="0"/>
    <n v="4804.1732629777507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x v="2362"/>
    <b v="0"/>
    <n v="2"/>
    <b v="0"/>
    <s v="technology/web"/>
    <n v="28.571428571428569"/>
    <n v="4806.9153710045639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x v="2363"/>
    <b v="0"/>
    <n v="0"/>
    <b v="0"/>
    <s v="technology/web"/>
    <n v="0"/>
    <n v="4809.5920788121057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x v="2364"/>
    <b v="0"/>
    <n v="0"/>
    <b v="0"/>
    <s v="technology/web"/>
    <n v="0"/>
    <n v="4812.3404171428556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x v="2365"/>
    <b v="0"/>
    <n v="0"/>
    <b v="0"/>
    <s v="technology/web"/>
    <n v="0"/>
    <n v="4815.0918982275571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x v="2366"/>
    <b v="0"/>
    <n v="27"/>
    <b v="0"/>
    <s v="technology/web"/>
    <n v="10.52"/>
    <n v="4817.8465274599521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x v="2367"/>
    <b v="0"/>
    <n v="14"/>
    <b v="0"/>
    <s v="technology/web"/>
    <n v="1.34"/>
    <n v="4819.0988723526025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x v="2368"/>
    <b v="0"/>
    <n v="2"/>
    <b v="0"/>
    <s v="technology/web"/>
    <n v="0.25"/>
    <n v="4821.475217640319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x v="2369"/>
    <b v="0"/>
    <n v="0"/>
    <b v="0"/>
    <s v="technology/web"/>
    <n v="0"/>
    <n v="4824.1809340974196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x v="2370"/>
    <b v="0"/>
    <n v="4"/>
    <b v="0"/>
    <s v="technology/web"/>
    <n v="0.32800000000000001"/>
    <n v="4826.9470928899063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x v="2371"/>
    <b v="0"/>
    <n v="0"/>
    <b v="0"/>
    <s v="technology/web"/>
    <n v="0"/>
    <n v="4829.6693803786557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x v="2372"/>
    <b v="0"/>
    <n v="6"/>
    <b v="0"/>
    <s v="technology/web"/>
    <n v="3.2727272727272729"/>
    <n v="4832.4418656716398"/>
    <x v="2"/>
    <s v="web"/>
    <x v="2370"/>
    <d v="2015-03-25T01:39:31"/>
  </r>
  <r>
    <n v="2373"/>
    <s v="Cykelauktion.com (Canceled)"/>
    <s v="We want to create a safe marketplace for buying and selling bicycles."/>
    <n v="850000"/>
    <x v="155"/>
    <x v="1"/>
    <s v="SE"/>
    <s v="SEK"/>
    <n v="1440863624"/>
    <x v="2373"/>
    <b v="0"/>
    <n v="1"/>
    <b v="0"/>
    <s v="technology/web"/>
    <n v="5.8823529411764705E-3"/>
    <n v="4835.1141470419279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x v="2374"/>
    <b v="0"/>
    <n v="1"/>
    <b v="0"/>
    <s v="technology/web"/>
    <n v="4.5454545454545456E-2"/>
    <n v="4837.8642126436762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x v="2375"/>
    <b v="0"/>
    <n v="0"/>
    <b v="0"/>
    <s v="technology/web"/>
    <n v="0"/>
    <n v="4840.6404427832067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x v="2376"/>
    <b v="0"/>
    <n v="4"/>
    <b v="0"/>
    <s v="technology/web"/>
    <n v="10.877666666666666"/>
    <n v="4843.425621403910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x v="2377"/>
    <b v="0"/>
    <n v="0"/>
    <b v="0"/>
    <s v="technology/web"/>
    <n v="0"/>
    <n v="4846.0261370178459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x v="2378"/>
    <b v="0"/>
    <n v="0"/>
    <b v="0"/>
    <s v="technology/web"/>
    <n v="0"/>
    <n v="4848.8176267281096"/>
    <x v="2"/>
    <s v="web"/>
    <x v="2376"/>
    <d v="2015-07-28T00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x v="2379"/>
    <b v="0"/>
    <n v="0"/>
    <b v="0"/>
    <s v="technology/web"/>
    <n v="0"/>
    <n v="4851.6123342939472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x v="2380"/>
    <b v="0"/>
    <n v="3"/>
    <b v="0"/>
    <s v="technology/web"/>
    <n v="0.36666666666666664"/>
    <n v="4854.41026528258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x v="2381"/>
    <b v="0"/>
    <n v="7"/>
    <b v="0"/>
    <s v="technology/web"/>
    <n v="1.8193398957730169"/>
    <n v="4857.1796884016148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x v="2382"/>
    <b v="0"/>
    <n v="2"/>
    <b v="0"/>
    <s v="technology/web"/>
    <n v="2.5"/>
    <n v="4859.0770207852183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x v="2383"/>
    <b v="0"/>
    <n v="3"/>
    <b v="0"/>
    <s v="technology/web"/>
    <n v="4.3499999999999996"/>
    <n v="4861.8407856730209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x v="2384"/>
    <b v="0"/>
    <n v="8"/>
    <b v="0"/>
    <s v="technology/web"/>
    <n v="0.8"/>
    <n v="4864.39965317919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x v="2385"/>
    <b v="0"/>
    <n v="7"/>
    <b v="0"/>
    <s v="technology/web"/>
    <n v="1.2123076923076923"/>
    <n v="4867.2084441873903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x v="2386"/>
    <b v="0"/>
    <n v="0"/>
    <b v="0"/>
    <s v="technology/web"/>
    <n v="0"/>
    <n v="4869.569097222221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x v="2387"/>
    <b v="0"/>
    <n v="3"/>
    <b v="0"/>
    <s v="technology/web"/>
    <n v="0.68399999999999994"/>
    <n v="4872.3887666473647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x v="2388"/>
    <b v="0"/>
    <n v="8"/>
    <b v="0"/>
    <s v="technology/web"/>
    <n v="1.2513513513513512"/>
    <n v="4874.6172653534177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x v="2389"/>
    <b v="0"/>
    <n v="1"/>
    <b v="0"/>
    <s v="technology/web"/>
    <n v="0.1875"/>
    <n v="4877.1747246376799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x v="2390"/>
    <b v="0"/>
    <n v="0"/>
    <b v="0"/>
    <s v="technology/web"/>
    <n v="0"/>
    <n v="4879.986310904872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x v="2391"/>
    <b v="0"/>
    <n v="1"/>
    <b v="0"/>
    <s v="technology/web"/>
    <n v="0.125"/>
    <n v="4882.8185722576891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x v="2392"/>
    <b v="0"/>
    <n v="0"/>
    <b v="0"/>
    <s v="technology/web"/>
    <n v="0"/>
    <n v="4885.6396051103357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x v="2393"/>
    <b v="0"/>
    <n v="1"/>
    <b v="0"/>
    <s v="technology/web"/>
    <n v="0.05"/>
    <n v="4888.4784427658333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x v="2394"/>
    <b v="0"/>
    <n v="2"/>
    <b v="0"/>
    <s v="technology/web"/>
    <n v="0.06"/>
    <n v="4891.2915116279064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x v="2395"/>
    <b v="0"/>
    <n v="0"/>
    <b v="0"/>
    <s v="technology/web"/>
    <n v="0"/>
    <n v="4894.1351948807442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x v="2396"/>
    <b v="0"/>
    <n v="1"/>
    <b v="0"/>
    <s v="technology/web"/>
    <n v="0.2"/>
    <n v="4896.9839348079149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x v="2397"/>
    <b v="0"/>
    <n v="0"/>
    <b v="0"/>
    <s v="technology/web"/>
    <n v="0"/>
    <n v="4899.8301688992424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x v="2398"/>
    <b v="0"/>
    <n v="0"/>
    <b v="0"/>
    <s v="technology/web"/>
    <n v="0"/>
    <n v="4902.685547785547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x v="2399"/>
    <b v="0"/>
    <n v="0"/>
    <b v="0"/>
    <s v="technology/web"/>
    <n v="0"/>
    <n v="4905.5442565597659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x v="2400"/>
    <b v="0"/>
    <n v="0"/>
    <b v="0"/>
    <s v="technology/web"/>
    <n v="0"/>
    <n v="4908.4063010501741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x v="2401"/>
    <b v="0"/>
    <n v="9"/>
    <b v="0"/>
    <s v="food/food trucks"/>
    <n v="0.71785714285714286"/>
    <n v="4911.271687098656"/>
    <x v="7"/>
    <s v="food trucks"/>
    <x v="2399"/>
    <d v="2016-01-05T19:44:56"/>
  </r>
  <r>
    <n v="2402"/>
    <s v="Cupcake Truck Unite"/>
    <s v="Small town, delicious treats, and a mobile truck"/>
    <n v="12000"/>
    <x v="401"/>
    <x v="2"/>
    <s v="US"/>
    <s v="USD"/>
    <n v="1431533931"/>
    <x v="2402"/>
    <b v="0"/>
    <n v="1"/>
    <b v="0"/>
    <s v="food/food trucks"/>
    <n v="0.43333333333333329"/>
    <n v="4914.0230140186904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x v="2403"/>
    <b v="0"/>
    <n v="12"/>
    <b v="0"/>
    <s v="food/food trucks"/>
    <n v="16.833333333333332"/>
    <n v="4916.8646405610743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x v="2404"/>
    <b v="0"/>
    <n v="0"/>
    <b v="0"/>
    <s v="food/food trucks"/>
    <n v="0"/>
    <n v="4919.621871345028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x v="2405"/>
    <b v="0"/>
    <n v="20"/>
    <b v="0"/>
    <s v="food/food trucks"/>
    <n v="22.52"/>
    <n v="4922.5005266237558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x v="2406"/>
    <b v="0"/>
    <n v="16"/>
    <b v="0"/>
    <s v="food/food trucks"/>
    <n v="41.384615384615387"/>
    <n v="4924.7233021077272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x v="2407"/>
    <b v="0"/>
    <n v="33"/>
    <b v="0"/>
    <s v="food/food trucks"/>
    <n v="25.259090909090908"/>
    <n v="4926.8203866432332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x v="2408"/>
    <b v="0"/>
    <n v="2"/>
    <b v="0"/>
    <s v="food/food trucks"/>
    <n v="0.2"/>
    <n v="4926.4509964830004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x v="2409"/>
    <b v="0"/>
    <n v="6"/>
    <b v="0"/>
    <s v="food/food trucks"/>
    <n v="1.8399999999999999"/>
    <n v="4929.3228152492657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x v="2410"/>
    <b v="0"/>
    <n v="0"/>
    <b v="0"/>
    <s v="food/food trucks"/>
    <n v="0"/>
    <n v="4931.9456572769941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x v="2411"/>
    <b v="0"/>
    <n v="3"/>
    <b v="0"/>
    <s v="food/food trucks"/>
    <n v="0.60399999999999998"/>
    <n v="4934.8416911332934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x v="2412"/>
    <b v="0"/>
    <n v="0"/>
    <b v="0"/>
    <s v="food/food trucks"/>
    <n v="0"/>
    <n v="4937.6524089306686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x v="2413"/>
    <b v="0"/>
    <n v="3"/>
    <b v="0"/>
    <s v="food/food trucks"/>
    <n v="0.83333333333333337"/>
    <n v="4940.55520282186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x v="2414"/>
    <b v="0"/>
    <n v="13"/>
    <b v="0"/>
    <s v="food/food trucks"/>
    <n v="3.0666666666666664"/>
    <n v="4943.446705882352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x v="2415"/>
    <b v="0"/>
    <n v="6"/>
    <b v="0"/>
    <s v="food/food trucks"/>
    <n v="0.55833333333333335"/>
    <n v="4946.0855797527947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x v="2416"/>
    <b v="0"/>
    <n v="1"/>
    <b v="0"/>
    <s v="food/food trucks"/>
    <n v="2.5000000000000001E-2"/>
    <n v="4948.801177856300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x v="2417"/>
    <b v="0"/>
    <n v="0"/>
    <b v="0"/>
    <s v="food/food trucks"/>
    <n v="0"/>
    <n v="4951.7144372421908"/>
    <x v="7"/>
    <s v="food trucks"/>
    <x v="2415"/>
    <d v="2014-07-11T21:13:07"/>
  </r>
  <r>
    <n v="2418"/>
    <s v="Mexican food truck"/>
    <s v="I want to start my food truck business."/>
    <n v="25000"/>
    <x v="139"/>
    <x v="2"/>
    <s v="US"/>
    <s v="USD"/>
    <n v="1427225644"/>
    <x v="2418"/>
    <b v="0"/>
    <n v="5"/>
    <b v="0"/>
    <s v="food/food trucks"/>
    <n v="0.02"/>
    <n v="4954.634080188678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x v="2419"/>
    <b v="0"/>
    <n v="0"/>
    <b v="0"/>
    <s v="food/food trucks"/>
    <n v="0"/>
    <n v="4957.5542182890849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x v="2420"/>
    <b v="0"/>
    <n v="36"/>
    <b v="0"/>
    <s v="food/food trucks"/>
    <n v="14.825133372851216"/>
    <n v="4960.4807556080277"/>
    <x v="7"/>
    <s v="food trucks"/>
    <x v="2418"/>
    <d v="2014-09-11T00:41:35"/>
  </r>
  <r>
    <n v="2421"/>
    <s v="hot dog cart"/>
    <s v="help me start Merrill's first hot dog cart in this empty lot"/>
    <n v="6000"/>
    <x v="116"/>
    <x v="2"/>
    <s v="US"/>
    <s v="USD"/>
    <n v="1424536196"/>
    <x v="2421"/>
    <b v="0"/>
    <n v="1"/>
    <b v="0"/>
    <s v="food/food trucks"/>
    <n v="1.6666666666666666E-2"/>
    <n v="4961.9334908446535"/>
    <x v="7"/>
    <s v="food trucks"/>
    <x v="2419"/>
    <d v="2015-01-22T16:29:56"/>
  </r>
  <r>
    <n v="2422"/>
    <s v="Help starting a family owned food truck"/>
    <s v="Family owned business serving BBQ and seafood to the public"/>
    <n v="500"/>
    <x v="116"/>
    <x v="2"/>
    <s v="US"/>
    <s v="USD"/>
    <n v="1426091036"/>
    <x v="2422"/>
    <b v="0"/>
    <n v="1"/>
    <b v="0"/>
    <s v="food/food trucks"/>
    <n v="0.2"/>
    <n v="4964.8654846335685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x v="2423"/>
    <b v="0"/>
    <n v="1"/>
    <b v="0"/>
    <s v="food/food trucks"/>
    <n v="1.3333333333333334E-2"/>
    <n v="4967.8009461856882"/>
    <x v="7"/>
    <s v="food trucks"/>
    <x v="2421"/>
    <d v="2014-12-01T16:54:50"/>
  </r>
  <r>
    <n v="2424"/>
    <s v="Lily and Memphs"/>
    <s v="Great and creative food from the heart in the form of a sweet food truck!"/>
    <n v="25000"/>
    <x v="622"/>
    <x v="2"/>
    <s v="US"/>
    <s v="USD"/>
    <n v="1414445108"/>
    <x v="2424"/>
    <b v="0"/>
    <n v="9"/>
    <b v="0"/>
    <s v="food/food trucks"/>
    <n v="1.24"/>
    <n v="4970.7357396449697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x v="2425"/>
    <b v="0"/>
    <n v="1"/>
    <b v="0"/>
    <s v="food/food trucks"/>
    <n v="2.8571428571428574E-2"/>
    <n v="4973.4952042628765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x v="2426"/>
    <b v="0"/>
    <n v="0"/>
    <b v="0"/>
    <s v="food/food trucks"/>
    <n v="0"/>
    <n v="4976.4409952606629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x v="2427"/>
    <b v="0"/>
    <n v="1"/>
    <b v="0"/>
    <s v="food/food trucks"/>
    <n v="2E-3"/>
    <n v="4979.3908713692936"/>
    <x v="7"/>
    <s v="food trucks"/>
    <x v="2425"/>
    <d v="2016-02-12T07:38:53"/>
  </r>
  <r>
    <n v="2428"/>
    <s v="Premium Burgers"/>
    <s v="From Moo 2 You! We want to offer premium burgers to a taco flooded environment."/>
    <n v="35000"/>
    <x v="116"/>
    <x v="2"/>
    <s v="US"/>
    <s v="USD"/>
    <n v="1426182551"/>
    <x v="2428"/>
    <b v="0"/>
    <n v="1"/>
    <b v="0"/>
    <s v="food/food trucks"/>
    <n v="2.8571428571428571E-3"/>
    <n v="4982.3436536180297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x v="2429"/>
    <b v="0"/>
    <n v="4"/>
    <b v="0"/>
    <s v="food/food trucks"/>
    <n v="1.4321428571428572"/>
    <n v="4985.2999406528179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x v="2430"/>
    <b v="0"/>
    <n v="2"/>
    <b v="0"/>
    <s v="food/food trucks"/>
    <n v="0.70000000000000007"/>
    <n v="4987.0697149643693"/>
    <x v="7"/>
    <s v="food trucks"/>
    <x v="2428"/>
    <d v="2016-01-13T03:08:24"/>
  </r>
  <r>
    <n v="2431"/>
    <s v="Murphy's good eatin'"/>
    <s v="Go to Colorado and run a food truck with homemade food of all kinds."/>
    <n v="100000"/>
    <x v="369"/>
    <x v="2"/>
    <s v="US"/>
    <s v="USD"/>
    <n v="1467080613"/>
    <x v="2431"/>
    <b v="0"/>
    <n v="2"/>
    <b v="0"/>
    <s v="food/food trucks"/>
    <n v="2E-3"/>
    <n v="4990.0204396910267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x v="2432"/>
    <b v="0"/>
    <n v="2"/>
    <b v="0"/>
    <s v="food/food trucks"/>
    <n v="1.4285714285714287E-2"/>
    <n v="4992.9859690844223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x v="2433"/>
    <b v="0"/>
    <n v="0"/>
    <b v="0"/>
    <s v="food/food trucks"/>
    <n v="0"/>
    <n v="4995.9550267697787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x v="2434"/>
    <b v="0"/>
    <n v="2"/>
    <b v="0"/>
    <s v="food/food trucks"/>
    <n v="0.13"/>
    <n v="4998.9288095238089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x v="2435"/>
    <b v="0"/>
    <n v="4"/>
    <b v="0"/>
    <s v="food/food trucks"/>
    <n v="0.48960000000000004"/>
    <n v="5001.8906491959488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x v="2436"/>
    <b v="0"/>
    <n v="2"/>
    <b v="0"/>
    <s v="food/food trucks"/>
    <n v="3.8461538461538464E-2"/>
    <n v="5004.1420738974957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x v="2437"/>
    <b v="0"/>
    <n v="0"/>
    <b v="0"/>
    <s v="food/food trucks"/>
    <n v="0"/>
    <n v="5007.0992248062003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x v="2438"/>
    <b v="0"/>
    <n v="1"/>
    <b v="0"/>
    <s v="food/food trucks"/>
    <n v="0.33333333333333337"/>
    <n v="5010.0867541766102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x v="2439"/>
    <b v="0"/>
    <n v="0"/>
    <b v="0"/>
    <s v="food/food trucks"/>
    <n v="0"/>
    <n v="5013.0479999999989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x v="2440"/>
    <b v="0"/>
    <n v="2"/>
    <b v="0"/>
    <s v="food/food trucks"/>
    <n v="0.2"/>
    <n v="5016.0426523297483"/>
    <x v="7"/>
    <s v="food trucks"/>
    <x v="2438"/>
    <d v="2016-01-14T21:35:13"/>
  </r>
  <r>
    <n v="2441"/>
    <s v="Bring Alchemy Pops to the People!"/>
    <s v="YOU can help Alchemy Pops POP up on a street near you!"/>
    <n v="7500"/>
    <x v="1678"/>
    <x v="0"/>
    <s v="US"/>
    <s v="USD"/>
    <n v="1437627540"/>
    <x v="2441"/>
    <b v="0"/>
    <n v="109"/>
    <b v="1"/>
    <s v="food/small batch"/>
    <n v="107.88"/>
    <n v="5019.0349073520611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x v="2442"/>
    <b v="0"/>
    <n v="372"/>
    <b v="1"/>
    <s v="food/small batch"/>
    <n v="125.94166666666666"/>
    <n v="5017.1976076555011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x v="2443"/>
    <b v="0"/>
    <n v="311"/>
    <b v="1"/>
    <s v="food/small batch"/>
    <n v="202.51495"/>
    <n v="5002.1115499700772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x v="2444"/>
    <b v="0"/>
    <n v="61"/>
    <b v="1"/>
    <s v="food/small batch"/>
    <n v="108.60000000000001"/>
    <n v="4980.8535389221552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x v="2445"/>
    <b v="0"/>
    <n v="115"/>
    <b v="1"/>
    <s v="food/small batch"/>
    <n v="172.8"/>
    <n v="4981.8858058717788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x v="2446"/>
    <b v="0"/>
    <n v="111"/>
    <b v="1"/>
    <s v="food/small batch"/>
    <n v="167.98"/>
    <n v="4979.6926918465224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x v="2447"/>
    <b v="0"/>
    <n v="337"/>
    <b v="1"/>
    <s v="food/small batch"/>
    <n v="427.20000000000005"/>
    <n v="4977.6415176964601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x v="2448"/>
    <b v="0"/>
    <n v="9"/>
    <b v="1"/>
    <s v="food/small batch"/>
    <n v="107.5"/>
    <n v="4974.218733493396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x v="2449"/>
    <b v="0"/>
    <n v="120"/>
    <b v="1"/>
    <s v="food/small batch"/>
    <n v="108"/>
    <n v="4976.9479939939938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x v="2450"/>
    <b v="0"/>
    <n v="102"/>
    <b v="1"/>
    <s v="food/small batch"/>
    <n v="101.53353333333335"/>
    <n v="4973.4485637019225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x v="2451"/>
    <b v="0"/>
    <n v="186"/>
    <b v="1"/>
    <s v="food/small batch"/>
    <n v="115.45"/>
    <n v="4967.2810463018632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x v="2452"/>
    <b v="0"/>
    <n v="15"/>
    <b v="1"/>
    <s v="food/small batch"/>
    <n v="133.5"/>
    <n v="4963.3233333333328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x v="2453"/>
    <b v="0"/>
    <n v="67"/>
    <b v="1"/>
    <s v="food/small batch"/>
    <n v="154.69999999999999"/>
    <n v="4965.8292474413001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x v="2454"/>
    <b v="0"/>
    <n v="130"/>
    <b v="1"/>
    <s v="food/small batch"/>
    <n v="100.84571428571429"/>
    <n v="4966.0249277108423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x v="2455"/>
    <b v="0"/>
    <n v="16"/>
    <b v="1"/>
    <s v="food/small batch"/>
    <n v="182"/>
    <n v="4947.7428450874013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x v="2456"/>
    <b v="0"/>
    <n v="67"/>
    <b v="1"/>
    <s v="food/small batch"/>
    <n v="180.86666666666667"/>
    <n v="4950.3976960192995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x v="2457"/>
    <b v="0"/>
    <n v="124"/>
    <b v="1"/>
    <s v="food/small batch"/>
    <n v="102.30434782608695"/>
    <n v="4951.7479662039823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x v="2458"/>
    <b v="0"/>
    <n v="80"/>
    <b v="1"/>
    <s v="food/small batch"/>
    <n v="110.17999999999999"/>
    <n v="4940.5292149758452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x v="2459"/>
    <b v="0"/>
    <n v="282"/>
    <b v="1"/>
    <s v="food/small batch"/>
    <n v="102.25"/>
    <n v="4940.185728096676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x v="2460"/>
    <b v="0"/>
    <n v="68"/>
    <b v="1"/>
    <s v="food/small batch"/>
    <n v="100.78823529411764"/>
    <n v="4924.6265900846429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x v="2461"/>
    <b v="0"/>
    <n v="86"/>
    <b v="1"/>
    <s v="music/indie rock"/>
    <n v="103.8"/>
    <n v="4922.4230973986687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x v="2462"/>
    <b v="0"/>
    <n v="115"/>
    <b v="1"/>
    <s v="music/indie rock"/>
    <n v="110.70833333333334"/>
    <n v="4920.6903026634382"/>
    <x v="4"/>
    <s v="indie rock"/>
    <x v="2459"/>
    <d v="2012-06-29T04:28:16"/>
  </r>
  <r>
    <n v="2463"/>
    <s v="Emma Ate the Lion &quot;Songs Two Count Too&quot;"/>
    <s v="Emma Ate The Lion's debut full length album"/>
    <n v="2000"/>
    <x v="66"/>
    <x v="0"/>
    <s v="US"/>
    <s v="USD"/>
    <n v="1366138800"/>
    <x v="2463"/>
    <b v="0"/>
    <n v="75"/>
    <b v="1"/>
    <s v="music/indie rock"/>
    <n v="116.25000000000001"/>
    <n v="4921.6590732889154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x v="2464"/>
    <b v="0"/>
    <n v="43"/>
    <b v="1"/>
    <s v="music/indie rock"/>
    <n v="111.1"/>
    <n v="4923.23280606060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x v="2465"/>
    <b v="0"/>
    <n v="48"/>
    <b v="1"/>
    <s v="music/indie rock"/>
    <n v="180.14285714285714"/>
    <n v="4924.870909642207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x v="2466"/>
    <b v="0"/>
    <n v="52"/>
    <b v="1"/>
    <s v="music/indie rock"/>
    <n v="100"/>
    <n v="4927.0941322815534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x v="2467"/>
    <b v="0"/>
    <n v="43"/>
    <b v="1"/>
    <s v="music/indie rock"/>
    <n v="118.5"/>
    <n v="4928.5677777777773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x v="2468"/>
    <b v="0"/>
    <n v="58"/>
    <b v="1"/>
    <s v="music/indie rock"/>
    <n v="107.21700000000001"/>
    <n v="4930.8421202916161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x v="2469"/>
    <b v="0"/>
    <n v="47"/>
    <b v="1"/>
    <s v="music/indie rock"/>
    <n v="113.66666666666667"/>
    <n v="4932.5360425531917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x v="2470"/>
    <b v="0"/>
    <n v="36"/>
    <b v="1"/>
    <s v="music/indie rock"/>
    <n v="103.16400000000002"/>
    <n v="4934.7066849148423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x v="2471"/>
    <b v="0"/>
    <n v="17"/>
    <b v="1"/>
    <s v="music/indie rock"/>
    <n v="128"/>
    <n v="4937.082258064516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x v="2472"/>
    <b v="0"/>
    <n v="104"/>
    <b v="1"/>
    <s v="music/indie rock"/>
    <n v="135.76026666666667"/>
    <n v="4939.6992387332521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x v="2473"/>
    <b v="0"/>
    <n v="47"/>
    <b v="1"/>
    <s v="music/indie rock"/>
    <n v="100"/>
    <n v="4936.5046496039004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x v="2474"/>
    <b v="0"/>
    <n v="38"/>
    <b v="1"/>
    <s v="music/indie rock"/>
    <n v="100.00360000000002"/>
    <n v="4938.2952012195128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x v="2475"/>
    <b v="0"/>
    <n v="81"/>
    <b v="1"/>
    <s v="music/indie rock"/>
    <n v="104.71999999999998"/>
    <n v="4938.2574435631486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x v="2476"/>
    <b v="0"/>
    <n v="55"/>
    <b v="1"/>
    <s v="music/indie rock"/>
    <n v="105.02249999999999"/>
    <n v="4939.6739621489633"/>
    <x v="4"/>
    <s v="indie rock"/>
    <x v="2473"/>
    <d v="2014-10-01T07:52:50"/>
  </r>
  <r>
    <n v="2477"/>
    <s v="Debut Album"/>
    <s v="Releasing my first album in August, and I need your help in order to get it done!"/>
    <n v="750"/>
    <x v="1707"/>
    <x v="0"/>
    <s v="US"/>
    <s v="USD"/>
    <n v="1344789345"/>
    <x v="2477"/>
    <b v="0"/>
    <n v="41"/>
    <b v="1"/>
    <s v="music/indie rock"/>
    <n v="171.33333333333334"/>
    <n v="4940.6385033598044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x v="2478"/>
    <b v="0"/>
    <n v="79"/>
    <b v="1"/>
    <s v="music/indie rock"/>
    <n v="127.49999999999999"/>
    <n v="4942.8730012224942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x v="2479"/>
    <b v="0"/>
    <n v="16"/>
    <b v="1"/>
    <s v="music/indie rock"/>
    <n v="133.44333333333333"/>
    <n v="4939.657633027522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x v="2480"/>
    <b v="0"/>
    <n v="8"/>
    <b v="1"/>
    <s v="music/indie rock"/>
    <n v="100"/>
    <n v="4942.4356793145653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x v="2481"/>
    <b v="0"/>
    <n v="95"/>
    <b v="1"/>
    <s v="music/indie rock"/>
    <n v="112.91099999999999"/>
    <n v="4944.237538273117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x v="2482"/>
    <b v="0"/>
    <n v="25"/>
    <b v="1"/>
    <s v="music/indie rock"/>
    <n v="100.1"/>
    <n v="4944.4996691176475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x v="2483"/>
    <b v="0"/>
    <n v="19"/>
    <b v="1"/>
    <s v="music/indie rock"/>
    <n v="113.72727272727272"/>
    <n v="4946.9175107296142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x v="2484"/>
    <b v="0"/>
    <n v="90"/>
    <b v="1"/>
    <s v="music/indie rock"/>
    <n v="119.31742857142855"/>
    <n v="4949.1849447852765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x v="2485"/>
    <b v="0"/>
    <n v="41"/>
    <b v="1"/>
    <s v="music/indie rock"/>
    <n v="103.25"/>
    <n v="4949.6595150399025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x v="2486"/>
    <b v="0"/>
    <n v="30"/>
    <b v="1"/>
    <s v="music/indie rock"/>
    <n v="265.66666666666669"/>
    <n v="4951.431418918919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x v="2487"/>
    <b v="0"/>
    <n v="38"/>
    <b v="1"/>
    <s v="music/indie rock"/>
    <n v="100.05066666666667"/>
    <n v="4953.9848494161033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x v="2488"/>
    <b v="0"/>
    <n v="65"/>
    <b v="1"/>
    <s v="music/indie rock"/>
    <n v="106.69999999999999"/>
    <n v="4956.1086039360398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x v="2489"/>
    <b v="0"/>
    <n v="75"/>
    <b v="1"/>
    <s v="music/indie rock"/>
    <n v="133.67142857142858"/>
    <n v="4957.1886707692311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x v="2490"/>
    <b v="0"/>
    <n v="16"/>
    <b v="1"/>
    <s v="music/indie rock"/>
    <n v="121.39999999999999"/>
    <n v="4957.3602770935968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x v="2491"/>
    <b v="0"/>
    <n v="10"/>
    <b v="1"/>
    <s v="music/indie rock"/>
    <n v="103.2"/>
    <n v="4960.0407208872466"/>
    <x v="4"/>
    <s v="indie rock"/>
    <x v="2488"/>
    <d v="2010-12-30T20:08:34"/>
  </r>
  <r>
    <n v="2492"/>
    <s v="SUPER NICE EP 2012"/>
    <s v="We're a band from Hawaii trying to produce our first EP and we need help!"/>
    <n v="600"/>
    <x v="661"/>
    <x v="0"/>
    <s v="US"/>
    <s v="USD"/>
    <n v="1339840740"/>
    <x v="2492"/>
    <b v="0"/>
    <n v="27"/>
    <b v="1"/>
    <s v="music/indie rock"/>
    <n v="125"/>
    <n v="4962.7805733662153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x v="2493"/>
    <b v="0"/>
    <n v="259"/>
    <b v="1"/>
    <s v="music/indie rock"/>
    <n v="128.69999999999999"/>
    <n v="4965.3794509562003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x v="2494"/>
    <b v="0"/>
    <n v="39"/>
    <b v="1"/>
    <s v="music/indie rock"/>
    <n v="101.00533333333333"/>
    <n v="4952.5556111111118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x v="2495"/>
    <b v="0"/>
    <n v="42"/>
    <b v="1"/>
    <s v="music/indie rock"/>
    <n v="127.53666666666665"/>
    <n v="4954.6788202594207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x v="2496"/>
    <b v="0"/>
    <n v="10"/>
    <b v="1"/>
    <s v="music/indie rock"/>
    <n v="100"/>
    <n v="4956.558689740421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x v="2497"/>
    <b v="0"/>
    <n v="56"/>
    <b v="1"/>
    <s v="music/indie rock"/>
    <n v="112.7715"/>
    <n v="4955.9133951762533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x v="2498"/>
    <b v="0"/>
    <n v="20"/>
    <b v="1"/>
    <s v="music/indie rock"/>
    <n v="105.60000000000001"/>
    <n v="4956.188799504951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x v="2499"/>
    <b v="0"/>
    <n v="170"/>
    <b v="1"/>
    <s v="music/indie rock"/>
    <n v="202.625"/>
    <n v="4958.6037770897838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x v="2500"/>
    <b v="0"/>
    <n v="29"/>
    <b v="1"/>
    <s v="music/indie rock"/>
    <n v="113.33333333333333"/>
    <n v="4956.6543370508061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x v="2501"/>
    <b v="0"/>
    <n v="7"/>
    <b v="0"/>
    <s v="food/restaurants"/>
    <n v="2.5545454545454547"/>
    <n v="4959.3057036577811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x v="2502"/>
    <b v="0"/>
    <n v="5"/>
    <b v="0"/>
    <s v="food/restaurants"/>
    <n v="7.8181818181818186E-2"/>
    <n v="4962.207878411911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x v="2503"/>
    <b v="0"/>
    <n v="0"/>
    <b v="0"/>
    <s v="food/restaurants"/>
    <n v="0"/>
    <n v="4965.234698944756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x v="2504"/>
    <b v="0"/>
    <n v="0"/>
    <b v="0"/>
    <s v="food/restaurants"/>
    <n v="0"/>
    <n v="4968.3186956521749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x v="2505"/>
    <b v="0"/>
    <n v="0"/>
    <b v="0"/>
    <s v="food/restaurants"/>
    <n v="0"/>
    <n v="4971.4065257924185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x v="2506"/>
    <b v="0"/>
    <n v="2"/>
    <b v="0"/>
    <s v="food/restaurants"/>
    <n v="0.6"/>
    <n v="4974.4981965174138"/>
    <x v="7"/>
    <s v="restaurants"/>
    <x v="2503"/>
    <d v="2015-09-11T07:07:49"/>
  </r>
  <r>
    <n v="2507"/>
    <s v="Help Cafe Talavera get a New Kitchen!"/>
    <s v="Unique dishes for a unique city!."/>
    <n v="42850"/>
    <x v="117"/>
    <x v="2"/>
    <s v="US"/>
    <s v="USD"/>
    <n v="1431308704"/>
    <x v="2507"/>
    <b v="0"/>
    <n v="0"/>
    <b v="0"/>
    <s v="food/restaurants"/>
    <n v="0"/>
    <n v="4977.5750466708159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x v="2508"/>
    <b v="0"/>
    <n v="0"/>
    <b v="0"/>
    <s v="food/restaurants"/>
    <n v="0"/>
    <n v="4980.674408468245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x v="2509"/>
    <b v="0"/>
    <n v="28"/>
    <b v="0"/>
    <s v="food/restaurants"/>
    <n v="1.0526315789473684"/>
    <n v="4983.7776323987546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x v="2510"/>
    <b v="0"/>
    <n v="2"/>
    <b v="0"/>
    <s v="food/restaurants"/>
    <n v="0.15"/>
    <n v="4986.2612842892777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x v="2511"/>
    <b v="0"/>
    <n v="0"/>
    <b v="0"/>
    <s v="food/restaurants"/>
    <n v="0"/>
    <n v="4989.3250779787904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x v="2512"/>
    <b v="0"/>
    <n v="0"/>
    <b v="0"/>
    <s v="food/restaurants"/>
    <n v="0"/>
    <n v="4992.4395131086148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x v="2513"/>
    <b v="0"/>
    <n v="0"/>
    <b v="0"/>
    <s v="food/restaurants"/>
    <n v="0"/>
    <n v="4995.5578388507192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x v="2514"/>
    <b v="0"/>
    <n v="4"/>
    <b v="0"/>
    <s v="food/restaurants"/>
    <n v="1.7500000000000002"/>
    <n v="4998.680062500000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x v="2515"/>
    <b v="0"/>
    <n v="12"/>
    <b v="0"/>
    <s v="food/restaurants"/>
    <n v="18.600000000000001"/>
    <n v="5001.6748592870554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x v="2516"/>
    <b v="0"/>
    <n v="0"/>
    <b v="0"/>
    <s v="food/restaurants"/>
    <n v="0"/>
    <n v="5004.2228410513153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x v="2517"/>
    <b v="0"/>
    <n v="33"/>
    <b v="0"/>
    <s v="food/restaurants"/>
    <n v="9.8166666666666664"/>
    <n v="5007.356355666876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x v="2518"/>
    <b v="0"/>
    <n v="0"/>
    <b v="0"/>
    <s v="food/restaurants"/>
    <n v="0"/>
    <n v="5009.3866541353391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x v="2519"/>
    <b v="0"/>
    <n v="4"/>
    <b v="0"/>
    <s v="food/restaurants"/>
    <n v="4.3333333333333335E-2"/>
    <n v="5012.5273354231986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x v="2520"/>
    <b v="0"/>
    <n v="0"/>
    <b v="0"/>
    <s v="food/restaurants"/>
    <n v="0"/>
    <n v="5015.6311794228368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x v="2521"/>
    <b v="0"/>
    <n v="132"/>
    <b v="1"/>
    <s v="music/classical music"/>
    <n v="109.48792"/>
    <n v="5018.779723791589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x v="2522"/>
    <b v="0"/>
    <n v="27"/>
    <b v="1"/>
    <s v="music/classical music"/>
    <n v="100"/>
    <n v="5013.335496231156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x v="2523"/>
    <b v="0"/>
    <n v="26"/>
    <b v="1"/>
    <s v="music/classical music"/>
    <n v="156.44444444444446"/>
    <n v="5013.3438780641118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x v="2524"/>
    <b v="0"/>
    <n v="43"/>
    <b v="1"/>
    <s v="music/classical music"/>
    <n v="101.6"/>
    <n v="5015.6113899371076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x v="2525"/>
    <b v="0"/>
    <n v="80"/>
    <b v="1"/>
    <s v="music/classical music"/>
    <n v="100.325"/>
    <n v="5013.9723788546262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x v="2526"/>
    <b v="0"/>
    <n v="33"/>
    <b v="1"/>
    <s v="music/classical music"/>
    <n v="112.94999999999999"/>
    <n v="5012.0756360201522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x v="2527"/>
    <b v="0"/>
    <n v="71"/>
    <b v="1"/>
    <s v="music/classical music"/>
    <n v="102.125"/>
    <n v="5012.3869628229368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x v="2528"/>
    <b v="0"/>
    <n v="81"/>
    <b v="1"/>
    <s v="music/classical music"/>
    <n v="107.24974999999999"/>
    <n v="5012.9716960907954"/>
    <x v="4"/>
    <s v="classical music"/>
    <x v="2525"/>
    <d v="2015-08-01T20:01:43"/>
  </r>
  <r>
    <n v="2529"/>
    <s v="UrbanArias is DC's Contemporary Opera Company"/>
    <s v="Opera. Short. New."/>
    <n v="6000"/>
    <x v="1736"/>
    <x v="0"/>
    <s v="US"/>
    <s v="USD"/>
    <n v="1332636975"/>
    <x v="2529"/>
    <b v="0"/>
    <n v="76"/>
    <b v="1"/>
    <s v="music/classical music"/>
    <n v="104.28333333333333"/>
    <n v="5013.4278359621458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x v="2530"/>
    <b v="0"/>
    <n v="48"/>
    <b v="1"/>
    <s v="music/classical music"/>
    <n v="100"/>
    <n v="5012.6427525252529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x v="2531"/>
    <b v="0"/>
    <n v="61"/>
    <b v="1"/>
    <s v="music/classical music"/>
    <n v="100.4"/>
    <n v="5011.7031711939362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x v="2532"/>
    <b v="0"/>
    <n v="60"/>
    <b v="1"/>
    <s v="music/classical music"/>
    <n v="126.125"/>
    <n v="5012.0152465233887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x v="2533"/>
    <b v="0"/>
    <n v="136"/>
    <b v="1"/>
    <s v="music/classical music"/>
    <n v="110.66666666666667"/>
    <n v="5011.9943833017087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x v="2534"/>
    <b v="0"/>
    <n v="14"/>
    <b v="1"/>
    <s v="music/classical music"/>
    <n v="105"/>
    <n v="5009.9133670886085"/>
    <x v="4"/>
    <s v="classical music"/>
    <x v="2531"/>
    <d v="2009-11-10T16:48:32"/>
  </r>
  <r>
    <n v="2535"/>
    <s v="Mark Hayes Requiem Recording"/>
    <s v="Mark Hayes: Requiem Recording"/>
    <n v="20000"/>
    <x v="1741"/>
    <x v="0"/>
    <s v="US"/>
    <s v="USD"/>
    <n v="1417463945"/>
    <x v="2535"/>
    <b v="0"/>
    <n v="78"/>
    <b v="1"/>
    <s v="music/classical music"/>
    <n v="103.77499999999999"/>
    <n v="5011.756250791640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x v="2536"/>
    <b v="0"/>
    <n v="4"/>
    <b v="1"/>
    <s v="music/classical music"/>
    <n v="115.99999999999999"/>
    <n v="5001.7795437262366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x v="2537"/>
    <b v="0"/>
    <n v="11"/>
    <b v="1"/>
    <s v="music/classical music"/>
    <n v="110.00000000000001"/>
    <n v="5004.9328598604952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x v="2538"/>
    <b v="0"/>
    <n v="185"/>
    <b v="1"/>
    <s v="music/classical music"/>
    <n v="113.01761111111111"/>
    <n v="5007.4106091370568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x v="2539"/>
    <b v="0"/>
    <n v="59"/>
    <b v="1"/>
    <s v="music/classical music"/>
    <n v="100.25"/>
    <n v="4997.6736190476195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x v="2540"/>
    <b v="0"/>
    <n v="27"/>
    <b v="1"/>
    <s v="music/classical music"/>
    <n v="103.4"/>
    <n v="4994.479637865311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x v="2541"/>
    <b v="0"/>
    <n v="63"/>
    <b v="1"/>
    <s v="music/classical music"/>
    <n v="107.02857142857142"/>
    <n v="4996.011411315957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x v="2542"/>
    <b v="0"/>
    <n v="13"/>
    <b v="1"/>
    <s v="music/classical music"/>
    <n v="103.57142857142858"/>
    <n v="4996.8065839694664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x v="2543"/>
    <b v="0"/>
    <n v="13"/>
    <b v="1"/>
    <s v="music/classical music"/>
    <n v="156.4"/>
    <n v="4999.525747931255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x v="2544"/>
    <b v="0"/>
    <n v="57"/>
    <b v="1"/>
    <s v="music/classical music"/>
    <n v="100.82"/>
    <n v="5002.461114649681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x v="2545"/>
    <b v="0"/>
    <n v="61"/>
    <b v="1"/>
    <s v="music/classical music"/>
    <n v="195.3"/>
    <n v="5002.4365519439143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x v="2546"/>
    <b v="0"/>
    <n v="65"/>
    <b v="1"/>
    <s v="music/classical music"/>
    <n v="111.71428571428572"/>
    <n v="5003.1358099489808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x v="2547"/>
    <b v="0"/>
    <n v="134"/>
    <b v="1"/>
    <s v="music/classical music"/>
    <n v="119.85454545454546"/>
    <n v="5003.833407785577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x v="2548"/>
    <b v="0"/>
    <n v="37"/>
    <b v="1"/>
    <s v="music/classical music"/>
    <n v="101.85"/>
    <n v="5002.8192528735635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x v="2549"/>
    <b v="0"/>
    <n v="37"/>
    <b v="1"/>
    <s v="music/classical music"/>
    <n v="102.80254777070064"/>
    <n v="5002.1111501597452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x v="2550"/>
    <b v="0"/>
    <n v="150"/>
    <b v="1"/>
    <s v="music/classical music"/>
    <n v="100.84615384615385"/>
    <n v="5004.277461636829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x v="2551"/>
    <b v="0"/>
    <n v="56"/>
    <b v="1"/>
    <s v="music/classical music"/>
    <n v="102.73469387755102"/>
    <n v="5003.285316698657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x v="2552"/>
    <b v="0"/>
    <n v="18"/>
    <b v="1"/>
    <s v="music/classical music"/>
    <n v="106.5"/>
    <n v="5004.0713508322669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x v="2553"/>
    <b v="0"/>
    <n v="60"/>
    <b v="1"/>
    <s v="music/classical music"/>
    <n v="155.53333333333333"/>
    <n v="5005.2302690582965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x v="2554"/>
    <b v="0"/>
    <n v="67"/>
    <b v="1"/>
    <s v="music/classical music"/>
    <n v="122.8"/>
    <n v="5006.9432371794883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x v="2555"/>
    <b v="0"/>
    <n v="35"/>
    <b v="1"/>
    <s v="music/classical music"/>
    <n v="107.35"/>
    <n v="5007.7918216805656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x v="2556"/>
    <b v="0"/>
    <n v="34"/>
    <b v="1"/>
    <s v="music/classical music"/>
    <n v="105.50335570469798"/>
    <n v="5009.6280166880624"/>
    <x v="4"/>
    <s v="classical music"/>
    <x v="2553"/>
    <d v="2012-11-09T23:47:37"/>
  </r>
  <r>
    <n v="2557"/>
    <s v="European Tour"/>
    <s v="Raising money for our concert tour of Switzerland and Germany in June/July 2014"/>
    <n v="900"/>
    <x v="1761"/>
    <x v="0"/>
    <s v="GB"/>
    <s v="GBP"/>
    <n v="1400176386"/>
    <x v="2557"/>
    <b v="0"/>
    <n v="36"/>
    <b v="1"/>
    <s v="music/classical music"/>
    <n v="118.44444444444444"/>
    <n v="5012.3406872190117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x v="2558"/>
    <b v="0"/>
    <n v="18"/>
    <b v="1"/>
    <s v="music/classical music"/>
    <n v="108.88"/>
    <n v="5014.8768958868905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x v="2559"/>
    <b v="0"/>
    <n v="25"/>
    <b v="1"/>
    <s v="music/classical music"/>
    <n v="111.25"/>
    <n v="5017.2266559485533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x v="2560"/>
    <b v="0"/>
    <n v="21"/>
    <b v="1"/>
    <s v="music/classical music"/>
    <n v="100.1"/>
    <n v="5019.8825289575298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x v="2561"/>
    <b v="0"/>
    <n v="0"/>
    <b v="0"/>
    <s v="food/food trucks"/>
    <n v="0"/>
    <n v="5021.1812298776567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x v="2562"/>
    <b v="0"/>
    <n v="3"/>
    <b v="0"/>
    <s v="food/food trucks"/>
    <n v="0.75"/>
    <n v="5024.416527061856"/>
    <x v="7"/>
    <s v="food trucks"/>
    <x v="2559"/>
    <d v="2016-08-12T12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x v="2563"/>
    <b v="0"/>
    <n v="0"/>
    <b v="0"/>
    <s v="food/food trucks"/>
    <n v="0"/>
    <n v="5027.6076402321087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x v="2564"/>
    <b v="0"/>
    <n v="0"/>
    <b v="0"/>
    <s v="food/food trucks"/>
    <n v="0"/>
    <n v="5030.8512580645165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x v="2565"/>
    <b v="0"/>
    <n v="1"/>
    <b v="0"/>
    <s v="food/food trucks"/>
    <n v="1"/>
    <n v="5034.0990639122019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x v="2566"/>
    <b v="0"/>
    <n v="0"/>
    <b v="0"/>
    <s v="food/food trucks"/>
    <n v="0"/>
    <n v="5037.286466408269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x v="2567"/>
    <b v="0"/>
    <n v="2"/>
    <b v="0"/>
    <s v="food/food trucks"/>
    <n v="0.26666666666666666"/>
    <n v="5040.5426308985143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x v="2568"/>
    <b v="0"/>
    <n v="1"/>
    <b v="0"/>
    <s v="food/food trucks"/>
    <n v="0.5"/>
    <n v="5043.7253880983189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x v="2569"/>
    <b v="0"/>
    <n v="2"/>
    <b v="0"/>
    <s v="food/food trucks"/>
    <n v="2.2307692307692308"/>
    <n v="5046.9575728155351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x v="2570"/>
    <b v="0"/>
    <n v="2"/>
    <b v="0"/>
    <s v="food/food trucks"/>
    <n v="0.84285714285714297"/>
    <n v="5050.1324158031093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x v="2571"/>
    <b v="0"/>
    <n v="4"/>
    <b v="0"/>
    <s v="food/food trucks"/>
    <n v="0.25"/>
    <n v="5053.367109526896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x v="2572"/>
    <b v="0"/>
    <n v="0"/>
    <b v="0"/>
    <s v="food/food trucks"/>
    <n v="0"/>
    <n v="5056.4821335927372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x v="2573"/>
    <b v="0"/>
    <n v="0"/>
    <b v="0"/>
    <s v="food/food trucks"/>
    <n v="0"/>
    <n v="5059.7634328358217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x v="2574"/>
    <b v="0"/>
    <n v="0"/>
    <b v="0"/>
    <s v="food/food trucks"/>
    <n v="0"/>
    <n v="5063.0489935064943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x v="2575"/>
    <b v="0"/>
    <n v="0"/>
    <b v="0"/>
    <s v="food/food trucks"/>
    <n v="0"/>
    <n v="5066.3388239116321"/>
    <x v="7"/>
    <s v="food trucks"/>
    <x v="2572"/>
    <d v="2014-12-13T02:36:34"/>
  </r>
  <r>
    <n v="2576"/>
    <s v="2 Go Fast Food (Canceled)"/>
    <s v="A New Twist with an American and Philippine fast food Mobile Trailer."/>
    <n v="10000"/>
    <x v="117"/>
    <x v="1"/>
    <s v="US"/>
    <s v="USD"/>
    <n v="1428707647"/>
    <x v="2576"/>
    <b v="0"/>
    <n v="0"/>
    <b v="0"/>
    <s v="food/food trucks"/>
    <n v="0"/>
    <n v="5069.6329323797145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x v="2577"/>
    <b v="0"/>
    <n v="0"/>
    <b v="0"/>
    <s v="food/food trucks"/>
    <n v="0"/>
    <n v="5072.9313272608988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x v="2578"/>
    <b v="0"/>
    <n v="0"/>
    <b v="0"/>
    <s v="food/food trucks"/>
    <n v="0"/>
    <n v="5076.2340169270838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x v="2579"/>
    <b v="0"/>
    <n v="12"/>
    <b v="0"/>
    <s v="food/food trucks"/>
    <n v="0.13849999999999998"/>
    <n v="5079.5410097719878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x v="2580"/>
    <b v="0"/>
    <n v="2"/>
    <b v="0"/>
    <s v="food/food trucks"/>
    <n v="0.6"/>
    <n v="5082.6717405475883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x v="2581"/>
    <b v="0"/>
    <n v="11"/>
    <b v="0"/>
    <s v="food/food trucks"/>
    <n v="10.6"/>
    <n v="5085.9539791258976"/>
    <x v="7"/>
    <s v="food trucks"/>
    <x v="2578"/>
    <d v="2015-10-17T15:04:58"/>
  </r>
  <r>
    <n v="2582"/>
    <s v="Drunken Wings"/>
    <s v="The place where chicken meets liquor for the first time!"/>
    <n v="90000"/>
    <x v="116"/>
    <x v="2"/>
    <s v="US"/>
    <s v="USD"/>
    <n v="1477784634"/>
    <x v="2582"/>
    <b v="0"/>
    <n v="1"/>
    <b v="0"/>
    <s v="food/food trucks"/>
    <n v="1.1111111111111111E-3"/>
    <n v="5088.927839425588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x v="2583"/>
    <b v="0"/>
    <n v="5"/>
    <b v="0"/>
    <s v="food/food trucks"/>
    <n v="0.5"/>
    <n v="5092.2511103853694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x v="2584"/>
    <b v="0"/>
    <n v="0"/>
    <b v="0"/>
    <s v="food/food trucks"/>
    <n v="0"/>
    <n v="5095.5761111111115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x v="2585"/>
    <b v="0"/>
    <n v="1"/>
    <b v="0"/>
    <s v="food/food trucks"/>
    <n v="0.16666666666666669"/>
    <n v="5098.9087311968615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x v="2586"/>
    <b v="0"/>
    <n v="1"/>
    <b v="0"/>
    <s v="food/food trucks"/>
    <n v="0.16666666666666669"/>
    <n v="5102.2129908376974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x v="2587"/>
    <b v="0"/>
    <n v="6"/>
    <b v="0"/>
    <s v="food/food trucks"/>
    <n v="2.4340000000000002"/>
    <n v="5105.5510478061569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x v="2588"/>
    <b v="0"/>
    <n v="8"/>
    <b v="0"/>
    <s v="food/food trucks"/>
    <n v="3.8833333333333329"/>
    <n v="5108.0992463958064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x v="2589"/>
    <b v="0"/>
    <n v="1"/>
    <b v="0"/>
    <s v="food/food trucks"/>
    <n v="0.01"/>
    <n v="5111.2960327868859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x v="2590"/>
    <b v="0"/>
    <n v="0"/>
    <b v="0"/>
    <s v="food/food trucks"/>
    <n v="0"/>
    <n v="5114.6466207349085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x v="2591"/>
    <b v="0"/>
    <n v="2"/>
    <b v="0"/>
    <s v="food/food trucks"/>
    <n v="1.7333333333333332"/>
    <n v="5118.0048916611959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x v="2592"/>
    <b v="0"/>
    <n v="1"/>
    <b v="0"/>
    <s v="food/food trucks"/>
    <n v="0.16666666666666669"/>
    <n v="5121.3504927726681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x v="2593"/>
    <b v="0"/>
    <n v="0"/>
    <b v="0"/>
    <s v="food/food trucks"/>
    <n v="0"/>
    <n v="5124.6847140039454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x v="2594"/>
    <b v="0"/>
    <n v="1"/>
    <b v="0"/>
    <s v="food/food trucks"/>
    <n v="1.25E-3"/>
    <n v="5128.0562171052643"/>
    <x v="7"/>
    <s v="food trucks"/>
    <x v="2591"/>
    <d v="2014-07-08T23:13:48"/>
  </r>
  <r>
    <n v="2595"/>
    <s v="Food Truck for Little Fox Bakery"/>
    <s v="Looking to put the best baked goods in Bowling Green on wheels"/>
    <n v="15000"/>
    <x v="1767"/>
    <x v="2"/>
    <s v="US"/>
    <s v="USD"/>
    <n v="1487915500"/>
    <x v="2595"/>
    <b v="0"/>
    <n v="19"/>
    <b v="0"/>
    <s v="food/food trucks"/>
    <n v="12.166666666666668"/>
    <n v="5131.431500987492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x v="2596"/>
    <b v="0"/>
    <n v="27"/>
    <b v="0"/>
    <s v="food/food trucks"/>
    <n v="23.588571428571427"/>
    <n v="5133.6096508563905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x v="2597"/>
    <b v="0"/>
    <n v="7"/>
    <b v="0"/>
    <s v="food/food trucks"/>
    <n v="5.6666666666666661"/>
    <n v="5131.551384311141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x v="2598"/>
    <b v="0"/>
    <n v="14"/>
    <b v="0"/>
    <s v="food/food trucks"/>
    <n v="39"/>
    <n v="5134.8802440633253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x v="2599"/>
    <b v="0"/>
    <n v="5"/>
    <b v="0"/>
    <s v="food/food trucks"/>
    <n v="0.99546510341776351"/>
    <n v="5137.4973267326741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x v="2600"/>
    <b v="0"/>
    <n v="30"/>
    <b v="0"/>
    <s v="food/food trucks"/>
    <n v="6.9320000000000004"/>
    <n v="5140.8312087186268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x v="2601"/>
    <b v="1"/>
    <n v="151"/>
    <b v="1"/>
    <s v="technology/space exploration"/>
    <n v="661.4"/>
    <n v="5141.9381692002653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x v="2602"/>
    <b v="1"/>
    <n v="489"/>
    <b v="1"/>
    <s v="technology/space exploration"/>
    <n v="326.0916666666667"/>
    <n v="5143.1517526455036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x v="2603"/>
    <b v="1"/>
    <n v="50"/>
    <b v="1"/>
    <s v="technology/space exploration"/>
    <n v="101.48571428571429"/>
    <n v="5120.6581403044347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x v="2604"/>
    <b v="1"/>
    <n v="321"/>
    <b v="1"/>
    <s v="technology/space exploration"/>
    <n v="104.21799999999999"/>
    <n v="5122.8731456953647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x v="2605"/>
    <b v="1"/>
    <n v="1762"/>
    <b v="1"/>
    <s v="technology/space exploration"/>
    <n v="107.42157000000002"/>
    <n v="5112.4551689860846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x v="2606"/>
    <b v="1"/>
    <n v="385"/>
    <b v="1"/>
    <s v="technology/space exploration"/>
    <n v="110.05454545454545"/>
    <n v="5044.6109283819642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x v="2607"/>
    <b v="1"/>
    <n v="398"/>
    <b v="1"/>
    <s v="technology/space exploration"/>
    <n v="407.7"/>
    <n v="5039.925202388853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x v="2608"/>
    <b v="1"/>
    <n v="304"/>
    <b v="1"/>
    <s v="technology/space exploration"/>
    <n v="223.92500000000001"/>
    <n v="5021.614395750332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x v="2609"/>
    <b v="1"/>
    <n v="676"/>
    <b v="1"/>
    <s v="technology/space exploration"/>
    <n v="303.80111428571428"/>
    <n v="5013.0480265780743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x v="2610"/>
    <b v="1"/>
    <n v="577"/>
    <b v="1"/>
    <s v="technology/space exploration"/>
    <n v="141.3251043268175"/>
    <n v="4945.682772606383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x v="2611"/>
    <b v="1"/>
    <n v="3663"/>
    <b v="1"/>
    <s v="technology/space exploration"/>
    <n v="2790.6363636363635"/>
    <n v="4927.5676846307388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x v="2612"/>
    <b v="1"/>
    <n v="294"/>
    <b v="1"/>
    <s v="technology/space exploration"/>
    <n v="171.76130000000001"/>
    <n v="4726.4741877496672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x v="2613"/>
    <b v="1"/>
    <n v="28"/>
    <b v="1"/>
    <s v="technology/space exploration"/>
    <n v="101.01333333333334"/>
    <n v="4718.1799467021992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x v="2614"/>
    <b v="1"/>
    <n v="100"/>
    <b v="1"/>
    <s v="technology/space exploration"/>
    <n v="102"/>
    <n v="4716.2747333333336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x v="2615"/>
    <b v="0"/>
    <n v="72"/>
    <b v="1"/>
    <s v="technology/space exploration"/>
    <n v="169.76511744127936"/>
    <n v="4712.2762508338892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x v="2616"/>
    <b v="1"/>
    <n v="238"/>
    <b v="1"/>
    <s v="technology/space exploration"/>
    <n v="114.53400000000001"/>
    <n v="4713.154272363151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x v="2617"/>
    <b v="1"/>
    <n v="159"/>
    <b v="1"/>
    <s v="technology/space exploration"/>
    <n v="877.6"/>
    <n v="4697.1754175016704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x v="2618"/>
    <b v="1"/>
    <n v="77"/>
    <b v="1"/>
    <s v="technology/space exploration"/>
    <n v="105.38666666666667"/>
    <n v="4697.3820855614977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x v="2619"/>
    <b v="1"/>
    <n v="53"/>
    <b v="1"/>
    <s v="technology/space exploration"/>
    <n v="188.39999999999998"/>
    <n v="4689.9502341137131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x v="2620"/>
    <b v="1"/>
    <n v="1251"/>
    <b v="1"/>
    <s v="technology/space exploration"/>
    <n v="143.65230769230772"/>
    <n v="4691.8283801874168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x v="2621"/>
    <b v="1"/>
    <n v="465"/>
    <b v="1"/>
    <s v="technology/space exploration"/>
    <n v="145.88"/>
    <n v="4632.4297387809775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x v="2622"/>
    <b v="0"/>
    <n v="74"/>
    <b v="1"/>
    <s v="technology/space exploration"/>
    <n v="131.184"/>
    <n v="4620.8683646112604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x v="2623"/>
    <b v="0"/>
    <n v="62"/>
    <b v="1"/>
    <s v="technology/space exploration"/>
    <n v="113.99999999999999"/>
    <n v="4622.6477800134144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x v="2624"/>
    <b v="0"/>
    <n v="3468"/>
    <b v="1"/>
    <s v="technology/space exploration"/>
    <n v="1379.4206249999997"/>
    <n v="4624.2200268456381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x v="2625"/>
    <b v="0"/>
    <n v="52"/>
    <b v="1"/>
    <s v="technology/space exploration"/>
    <n v="956"/>
    <n v="4553.213022162525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x v="2626"/>
    <b v="0"/>
    <n v="50"/>
    <b v="1"/>
    <s v="technology/space exploration"/>
    <n v="112.00000000000001"/>
    <n v="4555.3092674731188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x v="2627"/>
    <b v="0"/>
    <n v="45"/>
    <b v="1"/>
    <s v="technology/space exploration"/>
    <n v="646.66666666666663"/>
    <n v="4556.4897041022195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x v="2628"/>
    <b v="0"/>
    <n v="21"/>
    <b v="1"/>
    <s v="technology/space exploration"/>
    <n v="110.36948748510132"/>
    <n v="4558.9032234185734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x v="2629"/>
    <b v="0"/>
    <n v="100"/>
    <b v="1"/>
    <s v="technology/space exploration"/>
    <n v="127.74000000000001"/>
    <n v="4561.3496228956228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x v="2630"/>
    <b v="0"/>
    <n v="81"/>
    <b v="1"/>
    <s v="technology/space exploration"/>
    <n v="157.9"/>
    <n v="4560.11940026954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x v="2631"/>
    <b v="0"/>
    <n v="286"/>
    <b v="1"/>
    <s v="technology/space exploration"/>
    <n v="114.66525000000001"/>
    <n v="4561.0648617666893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x v="2632"/>
    <b v="0"/>
    <n v="42"/>
    <b v="1"/>
    <s v="technology/space exploration"/>
    <n v="137.00934579439252"/>
    <n v="4548.6681106612687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x v="2633"/>
    <b v="0"/>
    <n v="199"/>
    <b v="1"/>
    <s v="technology/space exploration"/>
    <n v="354.62"/>
    <n v="4550.7495881161376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x v="2634"/>
    <b v="0"/>
    <n v="25"/>
    <b v="1"/>
    <s v="technology/space exploration"/>
    <n v="106.02150537634409"/>
    <n v="4541.8440135135133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x v="2635"/>
    <b v="0"/>
    <n v="84"/>
    <b v="1"/>
    <s v="technology/space exploration"/>
    <n v="100"/>
    <n v="4544.248235294117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x v="2636"/>
    <b v="0"/>
    <n v="50"/>
    <b v="1"/>
    <s v="technology/space exploration"/>
    <n v="187.3"/>
    <n v="4539.5420433017589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x v="2637"/>
    <b v="0"/>
    <n v="26"/>
    <b v="1"/>
    <s v="technology/space exploration"/>
    <n v="166.2"/>
    <n v="4541.3474204468512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x v="2638"/>
    <b v="0"/>
    <n v="14"/>
    <b v="1"/>
    <s v="technology/space exploration"/>
    <n v="101.72910662824208"/>
    <n v="4543.8612059620591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x v="2639"/>
    <b v="0"/>
    <n v="49"/>
    <b v="1"/>
    <s v="technology/space exploration"/>
    <n v="164"/>
    <n v="4546.7024677966101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x v="2640"/>
    <b v="0"/>
    <n v="69"/>
    <b v="1"/>
    <s v="technology/space exploration"/>
    <n v="105.66666666666666"/>
    <n v="4549.4532835820892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x v="2641"/>
    <b v="0"/>
    <n v="1"/>
    <b v="0"/>
    <s v="technology/space exploration"/>
    <n v="1"/>
    <n v="4550.3897759674128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x v="2642"/>
    <b v="0"/>
    <n v="0"/>
    <b v="0"/>
    <s v="technology/space exploration"/>
    <n v="0"/>
    <n v="4553.4708831521739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x v="2643"/>
    <b v="1"/>
    <n v="1501"/>
    <b v="0"/>
    <s v="technology/space exploration"/>
    <n v="33.559730999999999"/>
    <n v="4556.5663766145481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x v="2644"/>
    <b v="1"/>
    <n v="52"/>
    <b v="0"/>
    <s v="technology/space exploration"/>
    <n v="2.0529999999999999"/>
    <n v="4331.3685918367346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x v="2645"/>
    <b v="1"/>
    <n v="23"/>
    <b v="0"/>
    <s v="technology/space exploration"/>
    <n v="10.5"/>
    <n v="4332.9195575221247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x v="2646"/>
    <b v="1"/>
    <n v="535"/>
    <b v="0"/>
    <s v="technology/space exploration"/>
    <n v="8.4172840000000004"/>
    <n v="4334.4406198910092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x v="2647"/>
    <b v="0"/>
    <n v="3"/>
    <b v="0"/>
    <s v="technology/space exploration"/>
    <n v="1.44"/>
    <n v="4308.7064826175874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x v="2648"/>
    <b v="0"/>
    <n v="6"/>
    <b v="0"/>
    <s v="technology/space exploration"/>
    <n v="0.88333333333333341"/>
    <n v="4311.6210163710784"/>
    <x v="2"/>
    <s v="space exploration"/>
    <x v="2644"/>
    <d v="2016-02-08T17:09:20"/>
  </r>
  <r>
    <n v="2649"/>
    <s v="The Mission - Please Check Back Soon (Canceled)"/>
    <s v="They have launched a Kickstarter."/>
    <n v="125000"/>
    <x v="1811"/>
    <x v="1"/>
    <s v="US"/>
    <s v="USD"/>
    <n v="1454370941"/>
    <x v="2649"/>
    <b v="0"/>
    <n v="3"/>
    <b v="0"/>
    <s v="technology/space exploration"/>
    <n v="9.920000000000001E-2"/>
    <n v="4314.4917474402737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x v="2650"/>
    <b v="0"/>
    <n v="5"/>
    <b v="0"/>
    <s v="technology/space exploration"/>
    <n v="0.59666666666666668"/>
    <n v="4317.354105191258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x v="2651"/>
    <b v="0"/>
    <n v="17"/>
    <b v="0"/>
    <s v="technology/space exploration"/>
    <n v="1.8689285714285715"/>
    <n v="4320.0604306220102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x v="2652"/>
    <b v="0"/>
    <n v="11"/>
    <b v="0"/>
    <s v="technology/space exploration"/>
    <n v="0.88500000000000001"/>
    <n v="4319.4359849521215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x v="2653"/>
    <b v="0"/>
    <n v="70"/>
    <b v="0"/>
    <s v="technology/space exploration"/>
    <n v="11.52156862745098"/>
    <n v="4321.7867282683101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x v="2654"/>
    <b v="0"/>
    <n v="6"/>
    <b v="0"/>
    <s v="technology/space exploration"/>
    <n v="5.1000000000000004E-2"/>
    <n v="4320.7221986301374"/>
    <x v="2"/>
    <s v="space exploration"/>
    <x v="2650"/>
    <d v="2015-02-20T14:25:26"/>
  </r>
  <r>
    <n v="2655"/>
    <s v="Balloons (Canceled)"/>
    <s v="Thank you for your support!"/>
    <n v="15000"/>
    <x v="1815"/>
    <x v="1"/>
    <s v="US"/>
    <s v="USD"/>
    <n v="1455048000"/>
    <x v="2655"/>
    <b v="0"/>
    <n v="43"/>
    <b v="0"/>
    <s v="technology/space exploration"/>
    <n v="21.033333333333335"/>
    <n v="4323.648670322139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x v="2656"/>
    <b v="0"/>
    <n v="152"/>
    <b v="0"/>
    <s v="technology/space exploration"/>
    <n v="11.436666666666667"/>
    <n v="4324.4502126200277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x v="2657"/>
    <b v="0"/>
    <n v="59"/>
    <b v="0"/>
    <s v="technology/space exploration"/>
    <n v="18.737933333333334"/>
    <n v="4315.6440700068642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x v="2658"/>
    <b v="0"/>
    <n v="4"/>
    <b v="0"/>
    <s v="technology/space exploration"/>
    <n v="9.285714285714286E-2"/>
    <n v="4314.7472733516488"/>
    <x v="2"/>
    <s v="space exploration"/>
    <x v="2654"/>
    <d v="2016-06-30T21:13:14"/>
  </r>
  <r>
    <n v="2659"/>
    <s v="test (Canceled)"/>
    <s v="test"/>
    <n v="49000"/>
    <x v="1819"/>
    <x v="1"/>
    <s v="US"/>
    <s v="USD"/>
    <n v="1429321210"/>
    <x v="2659"/>
    <b v="0"/>
    <n v="10"/>
    <b v="0"/>
    <s v="technology/space exploration"/>
    <n v="2.7204081632653061"/>
    <n v="4317.6501924398626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x v="2660"/>
    <b v="0"/>
    <n v="5"/>
    <b v="0"/>
    <s v="technology/space exploration"/>
    <n v="9.5000000000000001E-2"/>
    <n v="4319.7029092159564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x v="2661"/>
    <b v="0"/>
    <n v="60"/>
    <b v="1"/>
    <s v="technology/makerspaces"/>
    <n v="102.89999999999999"/>
    <n v="4322.6627873365451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x v="2662"/>
    <b v="0"/>
    <n v="80"/>
    <b v="1"/>
    <s v="technology/makerspaces"/>
    <n v="106.80000000000001"/>
    <n v="4322.0964393939394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x v="2663"/>
    <b v="0"/>
    <n v="56"/>
    <b v="1"/>
    <s v="technology/makerspaces"/>
    <n v="104.59625"/>
    <n v="4310.3542591316336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x v="2664"/>
    <b v="0"/>
    <n v="104"/>
    <b v="1"/>
    <s v="technology/makerspaces"/>
    <n v="103.42857142857143"/>
    <n v="4298.899848275862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x v="2665"/>
    <b v="0"/>
    <n v="46"/>
    <b v="1"/>
    <s v="technology/makerspaces"/>
    <n v="123.14285714285715"/>
    <n v="4289.375279503106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x v="2666"/>
    <b v="0"/>
    <n v="206"/>
    <b v="1"/>
    <s v="technology/makerspaces"/>
    <n v="159.29509999999999"/>
    <n v="4289.3610359116028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x v="2667"/>
    <b v="0"/>
    <n v="18"/>
    <b v="1"/>
    <s v="technology/makerspaces"/>
    <n v="110.66666666666667"/>
    <n v="4281.3167035245342"/>
    <x v="2"/>
    <s v="makerspaces"/>
    <x v="2663"/>
    <d v="2016-01-11T22:13:36"/>
  </r>
  <r>
    <n v="2668"/>
    <s v="UOttawa Makermobile"/>
    <s v="Creativity on the go! |_x000a_CrÃ©ativitÃ© en mouvement !"/>
    <n v="1000"/>
    <x v="1240"/>
    <x v="0"/>
    <s v="CA"/>
    <s v="CAD"/>
    <n v="1447079520"/>
    <x v="2668"/>
    <b v="0"/>
    <n v="28"/>
    <b v="1"/>
    <s v="technology/makerspaces"/>
    <n v="170.70000000000002"/>
    <n v="4283.1295089903188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x v="2669"/>
    <b v="0"/>
    <n v="11"/>
    <b v="1"/>
    <s v="technology/makerspaces"/>
    <n v="125.125"/>
    <n v="4284.9122975778546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x v="2670"/>
    <b v="1"/>
    <n v="60"/>
    <b v="0"/>
    <s v="technology/makerspaces"/>
    <n v="6.4158609339642041"/>
    <n v="4287.1864750692521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x v="2671"/>
    <b v="1"/>
    <n v="84"/>
    <b v="0"/>
    <s v="technology/makerspaces"/>
    <n v="11.343999999999999"/>
    <n v="4288.4284615384622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x v="2672"/>
    <b v="1"/>
    <n v="47"/>
    <b v="0"/>
    <s v="technology/makerspaces"/>
    <n v="33.19"/>
    <n v="4289.4356934812768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x v="2673"/>
    <b v="1"/>
    <n v="66"/>
    <b v="0"/>
    <s v="technology/makerspaces"/>
    <n v="27.58"/>
    <n v="4290.1091394864679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x v="2674"/>
    <b v="1"/>
    <n v="171"/>
    <b v="0"/>
    <s v="technology/makerspaces"/>
    <n v="62.839999999999996"/>
    <n v="4285.4272708333338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x v="2675"/>
    <b v="1"/>
    <n v="29"/>
    <b v="0"/>
    <s v="technology/makerspaces"/>
    <n v="7.5880000000000001"/>
    <n v="4273.1211049339818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x v="2676"/>
    <b v="0"/>
    <n v="9"/>
    <b v="0"/>
    <s v="technology/makerspaces"/>
    <n v="50.38095238095238"/>
    <n v="4274.7734840055628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x v="2677"/>
    <b v="0"/>
    <n v="27"/>
    <b v="0"/>
    <s v="technology/makerspaces"/>
    <n v="17.512820512820511"/>
    <n v="4277.0120180932499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x v="2678"/>
    <b v="0"/>
    <n v="2"/>
    <b v="0"/>
    <s v="technology/makerspaces"/>
    <n v="1.375E-2"/>
    <n v="4277.6123050139277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x v="2679"/>
    <b v="0"/>
    <n v="3"/>
    <b v="0"/>
    <s v="technology/makerspaces"/>
    <n v="0.33"/>
    <n v="4279.8266689895463"/>
    <x v="2"/>
    <s v="makerspaces"/>
    <x v="2675"/>
    <d v="2015-01-29T00:01:34"/>
  </r>
  <r>
    <n v="2680"/>
    <s v="iHeart Pillow"/>
    <s v="iHeartPillow, Connecting loved ones"/>
    <n v="32000"/>
    <x v="1836"/>
    <x v="2"/>
    <s v="ES"/>
    <s v="EUR"/>
    <n v="1459915491"/>
    <x v="2680"/>
    <b v="0"/>
    <n v="4"/>
    <b v="0"/>
    <s v="technology/makerspaces"/>
    <n v="0.86250000000000004"/>
    <n v="4282.7191562064154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x v="2681"/>
    <b v="0"/>
    <n v="2"/>
    <b v="0"/>
    <s v="food/food trucks"/>
    <n v="0.6875"/>
    <n v="4285.5151919050941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x v="2682"/>
    <b v="0"/>
    <n v="20"/>
    <b v="0"/>
    <s v="food/food trucks"/>
    <n v="28.299999999999997"/>
    <n v="4288.4694622905026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x v="2683"/>
    <b v="0"/>
    <n v="3"/>
    <b v="0"/>
    <s v="food/food trucks"/>
    <n v="0.24"/>
    <n v="4290.2797134870716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x v="2684"/>
    <b v="0"/>
    <n v="4"/>
    <b v="0"/>
    <s v="food/food trucks"/>
    <n v="1.1428571428571428"/>
    <n v="4293.2547342657335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x v="2685"/>
    <b v="0"/>
    <n v="1"/>
    <b v="0"/>
    <s v="food/food trucks"/>
    <n v="0.02"/>
    <n v="4295.6992792162346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x v="2686"/>
    <b v="0"/>
    <n v="0"/>
    <b v="0"/>
    <s v="food/food trucks"/>
    <n v="0"/>
    <n v="4298.7004691876746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x v="2687"/>
    <b v="0"/>
    <n v="0"/>
    <b v="0"/>
    <s v="food/food trucks"/>
    <n v="0"/>
    <n v="4301.7128731604762"/>
    <x v="7"/>
    <s v="food trucks"/>
    <x v="2683"/>
    <d v="2015-05-30T15:21:58"/>
  </r>
  <r>
    <n v="2688"/>
    <s v="Mac N Cheez Food Truck"/>
    <s v="The amazing gourmet Mac N Cheez Food Truck Campaigne!"/>
    <n v="50000"/>
    <x v="1838"/>
    <x v="2"/>
    <s v="US"/>
    <s v="USD"/>
    <n v="1424746800"/>
    <x v="2688"/>
    <b v="0"/>
    <n v="14"/>
    <b v="0"/>
    <s v="food/food trucks"/>
    <n v="0.14799999999999999"/>
    <n v="4304.7295021037862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x v="2689"/>
    <b v="0"/>
    <n v="1"/>
    <b v="0"/>
    <s v="food/food trucks"/>
    <n v="2.8571428571428571E-3"/>
    <n v="4307.6984350877192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x v="2690"/>
    <b v="0"/>
    <n v="118"/>
    <b v="0"/>
    <s v="food/food trucks"/>
    <n v="10.7325"/>
    <n v="4310.7228019662916"/>
    <x v="7"/>
    <s v="food trucks"/>
    <x v="2686"/>
    <d v="2015-04-19T02:31:16"/>
  </r>
  <r>
    <n v="2691"/>
    <s v="Cook"/>
    <s v="A Great New local Food Truck serving up ethnic fusion inspired eats in Ottawa."/>
    <n v="65000"/>
    <x v="428"/>
    <x v="2"/>
    <s v="CA"/>
    <s v="CAD"/>
    <n v="1431278557"/>
    <x v="2691"/>
    <b v="0"/>
    <n v="2"/>
    <b v="0"/>
    <s v="food/food trucks"/>
    <n v="5.3846153846153842E-2"/>
    <n v="4307.7183907238232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x v="2692"/>
    <b v="0"/>
    <n v="1"/>
    <b v="0"/>
    <s v="food/food trucks"/>
    <n v="0.7142857142857143"/>
    <n v="4310.7231153305211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x v="2693"/>
    <b v="0"/>
    <n v="3"/>
    <b v="0"/>
    <s v="food/food trucks"/>
    <n v="0.8"/>
    <n v="4313.739106263195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x v="2694"/>
    <b v="0"/>
    <n v="1"/>
    <b v="0"/>
    <s v="food/food trucks"/>
    <n v="3.3333333333333335E-3"/>
    <n v="4316.7487816901412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x v="2695"/>
    <b v="0"/>
    <n v="3"/>
    <b v="0"/>
    <s v="food/food trucks"/>
    <n v="0.47333333333333333"/>
    <n v="4319.7901832276257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x v="2696"/>
    <b v="0"/>
    <n v="38"/>
    <b v="0"/>
    <s v="food/food trucks"/>
    <n v="5.65"/>
    <n v="4322.7865091678423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x v="2697"/>
    <b v="0"/>
    <n v="52"/>
    <b v="0"/>
    <s v="food/food trucks"/>
    <n v="26.35217391304348"/>
    <n v="4323.4447918136912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x v="2698"/>
    <b v="0"/>
    <n v="2"/>
    <b v="0"/>
    <s v="food/food trucks"/>
    <n v="0.325125"/>
    <n v="4322.2177048022604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x v="2699"/>
    <b v="0"/>
    <n v="0"/>
    <b v="0"/>
    <s v="food/food trucks"/>
    <n v="0"/>
    <n v="4325.2538939929327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x v="2700"/>
    <b v="0"/>
    <n v="4"/>
    <b v="0"/>
    <s v="food/food trucks"/>
    <n v="0.7000700070007001"/>
    <n v="4328.3127722772279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x v="2701"/>
    <b v="0"/>
    <n v="46"/>
    <b v="0"/>
    <s v="theater/spaces"/>
    <n v="46.176470588235297"/>
    <n v="4331.3264401981596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x v="2702"/>
    <b v="1"/>
    <n v="26"/>
    <b v="0"/>
    <s v="theater/spaces"/>
    <n v="34.410000000000004"/>
    <n v="4333.2820538243623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x v="2703"/>
    <b v="0"/>
    <n v="45"/>
    <b v="0"/>
    <s v="theater/spaces"/>
    <n v="103.75000000000001"/>
    <n v="4333.9144294826365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x v="2704"/>
    <b v="0"/>
    <n v="7"/>
    <b v="0"/>
    <s v="theater/spaces"/>
    <n v="6.0263157894736841"/>
    <n v="4307.5555035461002"/>
    <x v="1"/>
    <s v="spaces"/>
    <x v="2700"/>
    <d v="2017-02-21T20:41:54"/>
  </r>
  <r>
    <n v="2705"/>
    <s v="Fischer Theatre Marquee"/>
    <s v="Help light the lights at the historic Fischer Theatre in Danville, IL."/>
    <n v="16500"/>
    <x v="1846"/>
    <x v="3"/>
    <s v="US"/>
    <s v="USD"/>
    <n v="1490389158"/>
    <x v="2705"/>
    <b v="0"/>
    <n v="8"/>
    <b v="0"/>
    <s v="theater/spaces"/>
    <n v="10.539393939393939"/>
    <n v="4309.8000425833934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x v="2706"/>
    <b v="1"/>
    <n v="263"/>
    <b v="1"/>
    <s v="theater/spaces"/>
    <n v="112.29714285714284"/>
    <n v="4311.6258948863642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x v="2707"/>
    <b v="1"/>
    <n v="394"/>
    <b v="1"/>
    <s v="theater/spaces"/>
    <n v="350.84462500000001"/>
    <n v="4286.7556929637531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x v="2708"/>
    <b v="1"/>
    <n v="1049"/>
    <b v="1"/>
    <s v="theater/spaces"/>
    <n v="233.21535"/>
    <n v="4269.8418847795165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x v="2709"/>
    <b v="1"/>
    <n v="308"/>
    <b v="1"/>
    <s v="theater/spaces"/>
    <n v="101.60599999999999"/>
    <n v="4239.6830035587191"/>
    <x v="1"/>
    <s v="spaces"/>
    <x v="2705"/>
    <d v="2016-08-30T03:35:41"/>
  </r>
  <r>
    <n v="2710"/>
    <s v="House of Yes"/>
    <s v="Building Brooklyn's own creative venue for circus, theater and events of all types."/>
    <n v="60000"/>
    <x v="1851"/>
    <x v="0"/>
    <s v="US"/>
    <s v="USD"/>
    <n v="1407549600"/>
    <x v="2710"/>
    <b v="1"/>
    <n v="1088"/>
    <b v="1"/>
    <s v="theater/spaces"/>
    <n v="153.90035000000003"/>
    <n v="4206.5182478632478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x v="2711"/>
    <b v="1"/>
    <n v="73"/>
    <b v="1"/>
    <s v="theater/spaces"/>
    <n v="100.7161125319693"/>
    <n v="4143.7002209550974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x v="2712"/>
    <b v="1"/>
    <n v="143"/>
    <b v="1"/>
    <s v="theater/spaces"/>
    <n v="131.38181818181818"/>
    <n v="4143.8469400855929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x v="2713"/>
    <b v="1"/>
    <n v="1420"/>
    <b v="1"/>
    <s v="theater/spaces"/>
    <n v="102.24133333333334"/>
    <n v="4141.6469735902938"/>
    <x v="1"/>
    <s v="spaces"/>
    <x v="2709"/>
    <d v="2015-11-14T15:41:24"/>
  </r>
  <r>
    <n v="2714"/>
    <s v="The Crane Theater"/>
    <s v="The Crane will be the new home for independent theater in Northeast Minneapolis"/>
    <n v="25000"/>
    <x v="1855"/>
    <x v="0"/>
    <s v="US"/>
    <s v="USD"/>
    <n v="1476486000"/>
    <x v="2714"/>
    <b v="1"/>
    <n v="305"/>
    <b v="1"/>
    <s v="theater/spaces"/>
    <n v="116.35599999999999"/>
    <n v="4035.0610071428578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x v="2715"/>
    <b v="1"/>
    <n v="551"/>
    <b v="1"/>
    <s v="theater/spaces"/>
    <n v="264.62241666666665"/>
    <n v="4017.1525446747683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x v="2716"/>
    <b v="1"/>
    <n v="187"/>
    <b v="1"/>
    <s v="theater/spaces"/>
    <n v="119.98010000000001"/>
    <n v="3997.3116738197432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x v="2717"/>
    <b v="1"/>
    <n v="325"/>
    <b v="1"/>
    <s v="theater/spaces"/>
    <n v="120.10400000000001"/>
    <n v="3991.5846170365076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x v="2718"/>
    <b v="1"/>
    <n v="148"/>
    <b v="1"/>
    <s v="theater/spaces"/>
    <n v="103.58333333333334"/>
    <n v="3972.9353223495714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x v="2719"/>
    <b v="0"/>
    <n v="69"/>
    <b v="1"/>
    <s v="theater/spaces"/>
    <n v="108.83333333333334"/>
    <n v="3962.4177132616501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x v="2720"/>
    <b v="0"/>
    <n v="173"/>
    <b v="1"/>
    <s v="theater/spaces"/>
    <n v="118.12400000000001"/>
    <n v="3960.5758321377343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x v="2721"/>
    <b v="0"/>
    <n v="269"/>
    <b v="1"/>
    <s v="technology/hardware"/>
    <n v="1462"/>
    <n v="3942.2194615936842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x v="2722"/>
    <b v="0"/>
    <n v="185"/>
    <b v="1"/>
    <s v="technology/hardware"/>
    <n v="252.54"/>
    <n v="3937.17436063218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x v="2723"/>
    <b v="0"/>
    <n v="176"/>
    <b v="1"/>
    <s v="technology/hardware"/>
    <n v="140.05000000000001"/>
    <n v="3930.9271818835382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x v="2724"/>
    <b v="0"/>
    <n v="1019"/>
    <b v="1"/>
    <s v="technology/hardware"/>
    <n v="296.87520259319291"/>
    <n v="3921.6645395683472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x v="2725"/>
    <b v="0"/>
    <n v="113"/>
    <b v="1"/>
    <s v="technology/hardware"/>
    <n v="144.54249999999999"/>
    <n v="3919.2129805615573"/>
    <x v="2"/>
    <s v="hardware"/>
    <x v="2721"/>
    <d v="2017-01-10T17:52:15"/>
  </r>
  <r>
    <n v="2726"/>
    <s v="Krimston TWO - Dual SIM case for iPhone"/>
    <s v="Krimston TWO: iPhone Dual SIM Case"/>
    <n v="100000"/>
    <x v="1867"/>
    <x v="0"/>
    <s v="US"/>
    <s v="USD"/>
    <n v="1461333311"/>
    <x v="2726"/>
    <b v="0"/>
    <n v="404"/>
    <b v="1"/>
    <s v="technology/hardware"/>
    <n v="105.745"/>
    <n v="3880.381721902018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x v="2727"/>
    <b v="0"/>
    <n v="707"/>
    <b v="1"/>
    <s v="technology/hardware"/>
    <n v="493.21000000000004"/>
    <n v="3806.9393150684946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x v="2728"/>
    <b v="0"/>
    <n v="392"/>
    <b v="1"/>
    <s v="technology/hardware"/>
    <n v="201.82666666666668"/>
    <n v="3774.100887445888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x v="2729"/>
    <b v="0"/>
    <n v="23"/>
    <b v="1"/>
    <s v="technology/hardware"/>
    <n v="104.44"/>
    <n v="3754.9673862815898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x v="2730"/>
    <b v="0"/>
    <n v="682"/>
    <b v="1"/>
    <s v="technology/hardware"/>
    <n v="170.29262962962963"/>
    <n v="3752.020830924856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x v="2731"/>
    <b v="0"/>
    <n v="37"/>
    <b v="1"/>
    <s v="technology/hardware"/>
    <n v="104.30333333333333"/>
    <n v="3721.4879392624744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x v="2732"/>
    <b v="0"/>
    <n v="146"/>
    <b v="1"/>
    <s v="technology/hardware"/>
    <n v="118.25000000000001"/>
    <n v="3701.5389435600587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x v="2733"/>
    <b v="0"/>
    <n v="119"/>
    <b v="1"/>
    <s v="technology/hardware"/>
    <n v="107.538"/>
    <n v="3693.944112961623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x v="2734"/>
    <b v="0"/>
    <n v="163"/>
    <b v="1"/>
    <s v="technology/hardware"/>
    <n v="2260300"/>
    <n v="3657.6578405797109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x v="2735"/>
    <b v="0"/>
    <n v="339"/>
    <b v="1"/>
    <s v="technology/hardware"/>
    <n v="978.13466666666682"/>
    <n v="3643.9193763596818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x v="2736"/>
    <b v="0"/>
    <n v="58"/>
    <b v="1"/>
    <s v="technology/hardware"/>
    <n v="122.9"/>
    <n v="3641.2400653120476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x v="2737"/>
    <b v="0"/>
    <n v="456"/>
    <b v="1"/>
    <s v="technology/hardware"/>
    <n v="246.0608"/>
    <n v="3636.7442338416859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x v="2738"/>
    <b v="0"/>
    <n v="15"/>
    <b v="1"/>
    <s v="technology/hardware"/>
    <n v="147.94"/>
    <n v="3585.7402398255822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x v="2739"/>
    <b v="0"/>
    <n v="191"/>
    <b v="1"/>
    <s v="technology/hardware"/>
    <n v="384.09090909090907"/>
    <n v="3582.9684145454553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x v="2740"/>
    <b v="0"/>
    <n v="17"/>
    <b v="1"/>
    <s v="technology/hardware"/>
    <n v="103.33333333333334"/>
    <n v="3582.5011426492001"/>
    <x v="2"/>
    <s v="hardware"/>
    <x v="2736"/>
    <d v="2015-02-10T00:45:52"/>
  </r>
  <r>
    <n v="2741"/>
    <s v="Mrs. Brown and Her Lost Puppy."/>
    <s v="Help me publish my 1st children's book as an aspiring author!"/>
    <n v="8000"/>
    <x v="428"/>
    <x v="2"/>
    <s v="US"/>
    <s v="USD"/>
    <n v="1413770820"/>
    <x v="2741"/>
    <b v="0"/>
    <n v="4"/>
    <b v="0"/>
    <s v="publishing/children's books"/>
    <n v="0.43750000000000006"/>
    <n v="3584.884610342317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x v="2742"/>
    <b v="0"/>
    <n v="18"/>
    <b v="0"/>
    <s v="publishing/children's books"/>
    <n v="29.24"/>
    <n v="3587.471989795919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x v="2743"/>
    <b v="0"/>
    <n v="0"/>
    <b v="0"/>
    <s v="publishing/children's books"/>
    <n v="0"/>
    <n v="3589.5554850474114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x v="2744"/>
    <b v="0"/>
    <n v="22"/>
    <b v="0"/>
    <s v="publishing/children's books"/>
    <n v="5.21875"/>
    <n v="3592.1755985401469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x v="2745"/>
    <b v="0"/>
    <n v="49"/>
    <b v="0"/>
    <s v="publishing/children's books"/>
    <n v="21.887499999999999"/>
    <n v="3594.1896055514985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x v="2746"/>
    <b v="0"/>
    <n v="19"/>
    <b v="0"/>
    <s v="publishing/children's books"/>
    <n v="26.700000000000003"/>
    <n v="3595.5369663742699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x v="2747"/>
    <b v="0"/>
    <n v="4"/>
    <b v="0"/>
    <s v="publishing/children's books"/>
    <n v="28.000000000000004"/>
    <n v="3597.5812509144121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x v="2748"/>
    <b v="0"/>
    <n v="4"/>
    <b v="0"/>
    <s v="publishing/children's books"/>
    <n v="1.06"/>
    <n v="3600.1124231332365"/>
    <x v="3"/>
    <s v="children's books"/>
    <x v="2744"/>
    <d v="2016-08-03T17:03:22"/>
  </r>
  <r>
    <n v="2749"/>
    <s v="A Tree is a Tree, no matter what you see.  CHILDREN'S BOOK"/>
    <s v="Self-publishing my children's book."/>
    <n v="10000"/>
    <x v="178"/>
    <x v="2"/>
    <s v="US"/>
    <s v="USD"/>
    <n v="1428171037"/>
    <x v="2749"/>
    <b v="0"/>
    <n v="2"/>
    <b v="0"/>
    <s v="publishing/children's books"/>
    <n v="1.0999999999999999"/>
    <n v="3602.7110402930412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x v="2750"/>
    <b v="0"/>
    <n v="0"/>
    <b v="0"/>
    <s v="publishing/children's books"/>
    <n v="0"/>
    <n v="3605.2716788856314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x v="2751"/>
    <b v="0"/>
    <n v="0"/>
    <b v="0"/>
    <s v="publishing/children's books"/>
    <n v="0"/>
    <n v="3607.9167791636105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x v="2752"/>
    <b v="0"/>
    <n v="14"/>
    <b v="0"/>
    <s v="publishing/children's books"/>
    <n v="11.458333333333332"/>
    <n v="3610.5657635829671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x v="2753"/>
    <b v="0"/>
    <n v="8"/>
    <b v="0"/>
    <s v="publishing/children's books"/>
    <n v="19"/>
    <n v="3612.8145260837628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x v="2754"/>
    <b v="0"/>
    <n v="0"/>
    <b v="0"/>
    <s v="publishing/children's books"/>
    <n v="0"/>
    <n v="3615.1915955882364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x v="2755"/>
    <b v="0"/>
    <n v="15"/>
    <b v="0"/>
    <s v="publishing/children's books"/>
    <n v="52"/>
    <n v="3617.851780721119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x v="2756"/>
    <b v="0"/>
    <n v="33"/>
    <b v="0"/>
    <s v="publishing/children's books"/>
    <n v="10.48"/>
    <n v="3620.3244256259213"/>
    <x v="3"/>
    <s v="children's books"/>
    <x v="2752"/>
    <d v="2013-12-12T21:36:41"/>
  </r>
  <r>
    <n v="2757"/>
    <s v="C is for Crooked"/>
    <s v="A children's letter book that Lampoons Hillary Clinton"/>
    <n v="1500"/>
    <x v="115"/>
    <x v="2"/>
    <s v="US"/>
    <s v="USD"/>
    <n v="1470498332"/>
    <x v="2757"/>
    <b v="0"/>
    <n v="2"/>
    <b v="0"/>
    <s v="publishing/children's books"/>
    <n v="0.66666666666666674"/>
    <n v="3622.2200221075914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x v="2758"/>
    <b v="0"/>
    <n v="6"/>
    <b v="0"/>
    <s v="publishing/children's books"/>
    <n v="11.700000000000001"/>
    <n v="3624.883901179941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x v="2759"/>
    <b v="0"/>
    <n v="2"/>
    <b v="0"/>
    <s v="publishing/children's books"/>
    <n v="10.5"/>
    <n v="3627.3863985239864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x v="2760"/>
    <b v="0"/>
    <n v="0"/>
    <b v="0"/>
    <s v="publishing/children's books"/>
    <n v="0"/>
    <n v="3629.9878655834573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x v="2761"/>
    <b v="0"/>
    <n v="4"/>
    <b v="0"/>
    <s v="publishing/children's books"/>
    <n v="0.72"/>
    <n v="3632.6707834441991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x v="2762"/>
    <b v="0"/>
    <n v="1"/>
    <b v="0"/>
    <s v="publishing/children's books"/>
    <n v="0.76923076923076927"/>
    <n v="3635.3310428994091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x v="456"/>
    <x v="2"/>
    <s v="US"/>
    <s v="USD"/>
    <n v="1369403684"/>
    <x v="2763"/>
    <b v="0"/>
    <n v="3"/>
    <b v="0"/>
    <s v="publishing/children's books"/>
    <n v="0.22842639593908631"/>
    <n v="3638.0033826794975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x v="2764"/>
    <b v="0"/>
    <n v="4"/>
    <b v="0"/>
    <s v="publishing/children's books"/>
    <n v="1.125"/>
    <n v="3640.6315333333341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x v="2765"/>
    <b v="0"/>
    <n v="0"/>
    <b v="0"/>
    <s v="publishing/children's books"/>
    <n v="0"/>
    <n v="3643.296938472944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x v="2766"/>
    <b v="0"/>
    <n v="4"/>
    <b v="0"/>
    <s v="publishing/children's books"/>
    <n v="2"/>
    <n v="3645.9996810089028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x v="2767"/>
    <b v="0"/>
    <n v="3"/>
    <b v="0"/>
    <s v="publishing/children's books"/>
    <n v="0.85000000000000009"/>
    <n v="3648.632197475873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x v="2768"/>
    <b v="0"/>
    <n v="34"/>
    <b v="0"/>
    <s v="publishing/children's books"/>
    <n v="14.314285714285715"/>
    <n v="3651.3176597325419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x v="2769"/>
    <b v="0"/>
    <n v="2"/>
    <b v="0"/>
    <s v="publishing/children's books"/>
    <n v="0.25"/>
    <n v="3653.2874126394063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x v="2770"/>
    <b v="0"/>
    <n v="33"/>
    <b v="0"/>
    <s v="publishing/children's books"/>
    <n v="10.411249999999999"/>
    <n v="3656.0041443452392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x v="2771"/>
    <b v="0"/>
    <n v="0"/>
    <b v="0"/>
    <s v="publishing/children's books"/>
    <n v="0"/>
    <n v="3657.1759642591223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x v="2772"/>
    <b v="0"/>
    <n v="0"/>
    <b v="0"/>
    <s v="publishing/children's books"/>
    <n v="0"/>
    <n v="3659.901132637855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x v="2773"/>
    <b v="0"/>
    <n v="1"/>
    <b v="0"/>
    <s v="publishing/children's books"/>
    <n v="0.18867924528301888"/>
    <n v="3662.630365398957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x v="2774"/>
    <b v="0"/>
    <n v="13"/>
    <b v="0"/>
    <s v="publishing/children's books"/>
    <n v="14.249999999999998"/>
    <n v="3665.3629253731351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x v="2775"/>
    <b v="0"/>
    <n v="2"/>
    <b v="0"/>
    <s v="publishing/children's books"/>
    <n v="3"/>
    <n v="3667.6746228528764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x v="2776"/>
    <b v="0"/>
    <n v="36"/>
    <b v="0"/>
    <s v="publishing/children's books"/>
    <n v="7.8809523809523814"/>
    <n v="3670.3036771300458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x v="2777"/>
    <b v="0"/>
    <n v="1"/>
    <b v="0"/>
    <s v="publishing/children's books"/>
    <n v="0.33333333333333337"/>
    <n v="3671.811009723262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x v="2778"/>
    <b v="0"/>
    <n v="15"/>
    <b v="0"/>
    <s v="publishing/children's books"/>
    <n v="25.545454545454543"/>
    <n v="3674.5518862275458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x v="2779"/>
    <b v="0"/>
    <n v="1"/>
    <b v="0"/>
    <s v="publishing/children's books"/>
    <n v="2.12"/>
    <n v="3676.2519250936339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x v="2780"/>
    <b v="0"/>
    <n v="0"/>
    <b v="0"/>
    <s v="publishing/children's books"/>
    <n v="0"/>
    <n v="3678.9680059970024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x v="2781"/>
    <b v="0"/>
    <n v="28"/>
    <b v="1"/>
    <s v="theater/plays"/>
    <n v="105.28"/>
    <n v="3681.7279219804959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x v="2782"/>
    <b v="0"/>
    <n v="18"/>
    <b v="1"/>
    <s v="theater/plays"/>
    <n v="120"/>
    <n v="3683.5039939939948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x v="2783"/>
    <b v="0"/>
    <n v="61"/>
    <b v="1"/>
    <s v="theater/plays"/>
    <n v="114.5"/>
    <n v="3685.3698873027806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x v="2784"/>
    <b v="0"/>
    <n v="108"/>
    <b v="1"/>
    <s v="theater/plays"/>
    <n v="119"/>
    <n v="3687.279939849625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x v="2785"/>
    <b v="0"/>
    <n v="142"/>
    <b v="1"/>
    <s v="theater/plays"/>
    <n v="104.67999999999999"/>
    <n v="3684.6819563581648"/>
    <x v="1"/>
    <s v="plays"/>
    <x v="2781"/>
    <d v="2016-07-07T04:32:47"/>
  </r>
  <r>
    <n v="2786"/>
    <s v="Fierce"/>
    <s v="A heart-melting farce about sex, art and the lovelorn lay-abouts of London-town."/>
    <n v="2500"/>
    <x v="1889"/>
    <x v="0"/>
    <s v="GB"/>
    <s v="GBP"/>
    <n v="1404913180"/>
    <x v="2786"/>
    <b v="0"/>
    <n v="74"/>
    <b v="1"/>
    <s v="theater/plays"/>
    <n v="117.83999999999999"/>
    <n v="3683.515301204820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x v="2787"/>
    <b v="0"/>
    <n v="38"/>
    <b v="1"/>
    <s v="theater/plays"/>
    <n v="119.7"/>
    <n v="3684.0710776186897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x v="2788"/>
    <b v="0"/>
    <n v="20"/>
    <b v="1"/>
    <s v="theater/plays"/>
    <n v="102.49999999999999"/>
    <n v="3685.9466968325801"/>
    <x v="1"/>
    <s v="plays"/>
    <x v="2784"/>
    <d v="2016-06-29T16:50:43"/>
  </r>
  <r>
    <n v="2789"/>
    <s v="The Adventurers Club"/>
    <s v="BNT's Biggest Adventure So Far: Our 2015 full length production!"/>
    <n v="3000"/>
    <x v="1891"/>
    <x v="0"/>
    <s v="US"/>
    <s v="USD"/>
    <n v="1426132800"/>
    <x v="2789"/>
    <b v="0"/>
    <n v="24"/>
    <b v="1"/>
    <s v="theater/plays"/>
    <n v="101.16666666666667"/>
    <n v="3687.1813735849064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x v="2790"/>
    <b v="0"/>
    <n v="66"/>
    <b v="1"/>
    <s v="theater/plays"/>
    <n v="105.33333333333333"/>
    <n v="3687.6739577039293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x v="2791"/>
    <b v="0"/>
    <n v="28"/>
    <b v="1"/>
    <s v="theater/plays"/>
    <n v="102.49999999999999"/>
    <n v="3688.072804232806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x v="2792"/>
    <b v="0"/>
    <n v="24"/>
    <b v="1"/>
    <s v="theater/plays"/>
    <n v="107.60000000000001"/>
    <n v="3689.3118910741318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x v="2793"/>
    <b v="0"/>
    <n v="73"/>
    <b v="1"/>
    <s v="theater/plays"/>
    <n v="110.5675"/>
    <n v="3690.4756396669204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x v="2794"/>
    <b v="0"/>
    <n v="3"/>
    <b v="1"/>
    <s v="theater/plays"/>
    <n v="150"/>
    <n v="3684.8951287878804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x v="2795"/>
    <b v="0"/>
    <n v="20"/>
    <b v="1"/>
    <s v="theater/plays"/>
    <n v="104.28571428571429"/>
    <n v="3687.631971190297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x v="2796"/>
    <b v="0"/>
    <n v="21"/>
    <b v="1"/>
    <s v="theater/plays"/>
    <n v="115.5"/>
    <n v="3689.8760015174521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x v="2797"/>
    <b v="0"/>
    <n v="94"/>
    <b v="1"/>
    <s v="theater/plays"/>
    <n v="102.64512500000001"/>
    <n v="3691.9761351556585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x v="2798"/>
    <b v="0"/>
    <n v="139"/>
    <b v="1"/>
    <s v="theater/plays"/>
    <n v="101.4"/>
    <n v="3688.5417629179337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x v="2799"/>
    <b v="0"/>
    <n v="130"/>
    <b v="1"/>
    <s v="theater/plays"/>
    <n v="116.6348"/>
    <n v="3687.4912243346016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x v="2800"/>
    <b v="0"/>
    <n v="31"/>
    <b v="1"/>
    <s v="theater/plays"/>
    <n v="133"/>
    <n v="3685.8593759512951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x v="2801"/>
    <b v="0"/>
    <n v="13"/>
    <b v="1"/>
    <s v="theater/plays"/>
    <n v="133.20000000000002"/>
    <n v="3687.6536329017531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x v="2802"/>
    <b v="0"/>
    <n v="90"/>
    <b v="1"/>
    <s v="theater/plays"/>
    <n v="101.83333333333333"/>
    <n v="3689.9567225609767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x v="2803"/>
    <b v="0"/>
    <n v="141"/>
    <b v="1"/>
    <s v="theater/plays"/>
    <n v="127.95"/>
    <n v="3690.4410526315796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x v="2804"/>
    <b v="0"/>
    <n v="23"/>
    <b v="1"/>
    <s v="theater/plays"/>
    <n v="114.99999999999999"/>
    <n v="3683.4910076335882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x v="2805"/>
    <b v="0"/>
    <n v="18"/>
    <b v="1"/>
    <s v="theater/plays"/>
    <n v="110.00000000000001"/>
    <n v="3685.4264476699777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x v="2806"/>
    <b v="0"/>
    <n v="76"/>
    <b v="1"/>
    <s v="theater/plays"/>
    <n v="112.1"/>
    <n v="3687.9076605504592"/>
    <x v="1"/>
    <s v="plays"/>
    <x v="2802"/>
    <d v="2015-06-30T06:24:50"/>
  </r>
  <r>
    <n v="2807"/>
    <s v="The Commission Theatre Co."/>
    <s v="Bringing Shakespeare back to the Playwrights"/>
    <n v="5000"/>
    <x v="540"/>
    <x v="0"/>
    <s v="US"/>
    <s v="USD"/>
    <n v="1435611438"/>
    <x v="2807"/>
    <b v="0"/>
    <n v="93"/>
    <b v="1"/>
    <s v="theater/plays"/>
    <n v="126"/>
    <n v="3688.1562509563892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x v="2808"/>
    <b v="0"/>
    <n v="69"/>
    <b v="1"/>
    <s v="theater/plays"/>
    <n v="100.24444444444444"/>
    <n v="3686.1563705972439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x v="2809"/>
    <b v="0"/>
    <n v="21"/>
    <b v="1"/>
    <s v="theater/plays"/>
    <n v="102.4"/>
    <n v="3685.5243065134105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x v="2810"/>
    <b v="0"/>
    <n v="57"/>
    <b v="1"/>
    <s v="theater/plays"/>
    <n v="108.2"/>
    <n v="3686.3874386503071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x v="2811"/>
    <b v="0"/>
    <n v="108"/>
    <b v="1"/>
    <s v="theater/plays"/>
    <n v="100.27"/>
    <n v="3687.1406139677674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x v="2812"/>
    <b v="0"/>
    <n v="83"/>
    <b v="1"/>
    <s v="theater/plays"/>
    <n v="113.3"/>
    <n v="3682.2712903225811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x v="2813"/>
    <b v="0"/>
    <n v="96"/>
    <b v="1"/>
    <s v="theater/plays"/>
    <n v="127.57571428571428"/>
    <n v="3680.7472867025372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x v="2814"/>
    <b v="0"/>
    <n v="64"/>
    <b v="1"/>
    <s v="theater/plays"/>
    <n v="107.73333333333332"/>
    <n v="3680.8308461538472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x v="2815"/>
    <b v="0"/>
    <n v="14"/>
    <b v="1"/>
    <s v="theater/plays"/>
    <n v="242"/>
    <n v="3682.4204003079303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x v="2816"/>
    <b v="0"/>
    <n v="169"/>
    <b v="1"/>
    <s v="theater/plays"/>
    <n v="141.56666666666666"/>
    <n v="3684.7912942989224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x v="2817"/>
    <b v="0"/>
    <n v="33"/>
    <b v="1"/>
    <s v="theater/plays"/>
    <n v="130"/>
    <n v="3684.3578257517361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x v="2818"/>
    <b v="0"/>
    <n v="102"/>
    <b v="1"/>
    <s v="theater/plays"/>
    <n v="106.03"/>
    <n v="3686.5988425925939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x v="2819"/>
    <b v="0"/>
    <n v="104"/>
    <b v="1"/>
    <s v="theater/plays"/>
    <n v="104.80000000000001"/>
    <n v="3681.2579922779933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x v="2820"/>
    <b v="0"/>
    <n v="20"/>
    <b v="1"/>
    <s v="theater/plays"/>
    <n v="136"/>
    <n v="3680.0534003091202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x v="2821"/>
    <b v="0"/>
    <n v="35"/>
    <b v="1"/>
    <s v="theater/plays"/>
    <n v="100"/>
    <n v="3682.6891724671318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x v="2822"/>
    <b v="0"/>
    <n v="94"/>
    <b v="1"/>
    <s v="theater/plays"/>
    <n v="100"/>
    <n v="3684.765557275543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x v="2823"/>
    <b v="0"/>
    <n v="14"/>
    <b v="1"/>
    <s v="theater/plays"/>
    <n v="124"/>
    <n v="3682.9721920991492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x v="2824"/>
    <b v="0"/>
    <n v="15"/>
    <b v="1"/>
    <s v="theater/plays"/>
    <n v="116.92307692307693"/>
    <n v="3685.731085271319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x v="2825"/>
    <b v="0"/>
    <n v="51"/>
    <b v="1"/>
    <s v="theater/plays"/>
    <n v="103.33333333333334"/>
    <n v="3688.0008533747105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x v="2826"/>
    <b v="0"/>
    <n v="19"/>
    <b v="1"/>
    <s v="theater/plays"/>
    <n v="107.74999999999999"/>
    <n v="3688.4573757763987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x v="2827"/>
    <b v="0"/>
    <n v="23"/>
    <b v="1"/>
    <s v="theater/plays"/>
    <n v="120.24999999999999"/>
    <n v="3689.6488733488745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x v="2828"/>
    <b v="0"/>
    <n v="97"/>
    <b v="1"/>
    <s v="theater/plays"/>
    <n v="100.37894736842105"/>
    <n v="3690.6478227060666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x v="2829"/>
    <b v="0"/>
    <n v="76"/>
    <b v="1"/>
    <s v="theater/plays"/>
    <n v="106.52"/>
    <n v="3686.0989105058379"/>
    <x v="1"/>
    <s v="plays"/>
    <x v="2825"/>
    <d v="2016-05-05T10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x v="2830"/>
    <b v="0"/>
    <n v="11"/>
    <b v="1"/>
    <s v="theater/plays"/>
    <n v="100"/>
    <n v="3686.895716510904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x v="2831"/>
    <b v="0"/>
    <n v="52"/>
    <b v="1"/>
    <s v="theater/plays"/>
    <n v="110.66666666666667"/>
    <n v="3687.4310989867508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x v="2832"/>
    <b v="0"/>
    <n v="95"/>
    <b v="1"/>
    <s v="theater/plays"/>
    <n v="114.71959999999999"/>
    <n v="3687.7177067082694"/>
    <x v="1"/>
    <s v="plays"/>
    <x v="2828"/>
    <d v="2014-10-26T17:01:34"/>
  </r>
  <r>
    <n v="2833"/>
    <s v="Star Man Rocket Man"/>
    <s v="A new play about exploring outer space"/>
    <n v="2700"/>
    <x v="1920"/>
    <x v="0"/>
    <s v="US"/>
    <s v="USD"/>
    <n v="1444528800"/>
    <x v="2833"/>
    <b v="0"/>
    <n v="35"/>
    <b v="1"/>
    <s v="theater/plays"/>
    <n v="108.25925925925925"/>
    <n v="3688.3576190476201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x v="2834"/>
    <b v="0"/>
    <n v="21"/>
    <b v="1"/>
    <s v="theater/plays"/>
    <n v="170"/>
    <n v="3688.9555546875008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x v="2835"/>
    <b v="0"/>
    <n v="93"/>
    <b v="1"/>
    <s v="theater/plays"/>
    <n v="187.09899999999999"/>
    <n v="3690.776473807663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x v="2836"/>
    <b v="0"/>
    <n v="11"/>
    <b v="1"/>
    <s v="theater/plays"/>
    <n v="107.77777777777777"/>
    <n v="3692.20040688576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x v="2837"/>
    <b v="0"/>
    <n v="21"/>
    <b v="1"/>
    <s v="theater/plays"/>
    <n v="100"/>
    <n v="3694.7119185591237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x v="2838"/>
    <b v="0"/>
    <n v="54"/>
    <b v="1"/>
    <s v="theater/plays"/>
    <n v="120.24999999999999"/>
    <n v="3696.9413166144209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x v="2839"/>
    <b v="0"/>
    <n v="31"/>
    <b v="1"/>
    <s v="theater/plays"/>
    <n v="111.42857142857143"/>
    <n v="3697.954603921569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x v="2840"/>
    <b v="0"/>
    <n v="132"/>
    <b v="1"/>
    <s v="theater/plays"/>
    <n v="104"/>
    <n v="3697.7960125588706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x v="2841"/>
    <b v="0"/>
    <n v="1"/>
    <b v="0"/>
    <s v="theater/plays"/>
    <n v="1"/>
    <n v="3698.6583817753349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x v="2842"/>
    <b v="0"/>
    <n v="0"/>
    <b v="0"/>
    <s v="theater/plays"/>
    <n v="0"/>
    <n v="3701.5582704402523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x v="2843"/>
    <b v="0"/>
    <n v="0"/>
    <b v="0"/>
    <s v="theater/plays"/>
    <n v="0"/>
    <n v="3704.470590086547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x v="2844"/>
    <b v="0"/>
    <n v="1"/>
    <b v="0"/>
    <s v="theater/plays"/>
    <n v="5.4545454545454541"/>
    <n v="3707.3874960629928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x v="2845"/>
    <b v="0"/>
    <n v="39"/>
    <b v="0"/>
    <s v="theater/plays"/>
    <n v="31.546666666666667"/>
    <n v="3710.2853585500402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x v="2846"/>
    <b v="0"/>
    <n v="0"/>
    <b v="0"/>
    <s v="theater/plays"/>
    <n v="0"/>
    <n v="3711.3455205047326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x v="2847"/>
    <b v="0"/>
    <n v="0"/>
    <b v="0"/>
    <s v="theater/plays"/>
    <n v="0"/>
    <n v="3714.274759273876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x v="2848"/>
    <b v="0"/>
    <n v="3"/>
    <b v="0"/>
    <s v="theater/plays"/>
    <n v="0.2"/>
    <n v="3717.2086255924178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x v="2849"/>
    <b v="0"/>
    <n v="1"/>
    <b v="0"/>
    <s v="theater/plays"/>
    <n v="1"/>
    <n v="3720.0917944664038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x v="2850"/>
    <b v="0"/>
    <n v="13"/>
    <b v="0"/>
    <s v="theater/plays"/>
    <n v="3.8875000000000002"/>
    <n v="3723.030949367089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x v="2851"/>
    <b v="0"/>
    <n v="0"/>
    <b v="0"/>
    <s v="theater/plays"/>
    <n v="0"/>
    <n v="3725.7324782264459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x v="2852"/>
    <b v="0"/>
    <n v="6"/>
    <b v="0"/>
    <s v="theater/plays"/>
    <n v="1.9"/>
    <n v="3728.6847226624413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x v="2853"/>
    <b v="0"/>
    <n v="0"/>
    <b v="0"/>
    <s v="theater/plays"/>
    <n v="0"/>
    <n v="3731.5663124504372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x v="2854"/>
    <b v="0"/>
    <n v="14"/>
    <b v="0"/>
    <s v="theater/plays"/>
    <n v="41.699999999999996"/>
    <n v="3734.5278730158739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x v="2855"/>
    <b v="0"/>
    <n v="5"/>
    <b v="0"/>
    <s v="theater/plays"/>
    <n v="50"/>
    <n v="3737.1629229547266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x v="2856"/>
    <b v="0"/>
    <n v="6"/>
    <b v="0"/>
    <s v="theater/plays"/>
    <n v="4.8666666666666663"/>
    <n v="3739.8951669316384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x v="2857"/>
    <b v="0"/>
    <n v="15"/>
    <b v="0"/>
    <s v="theater/plays"/>
    <n v="19.736842105263158"/>
    <n v="3742.7542720763731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x v="2858"/>
    <b v="0"/>
    <n v="0"/>
    <b v="0"/>
    <s v="theater/plays"/>
    <n v="0"/>
    <n v="3739.7628343949054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x v="2859"/>
    <b v="0"/>
    <n v="1"/>
    <b v="0"/>
    <s v="theater/plays"/>
    <n v="1.7500000000000002"/>
    <n v="3742.742725099602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x v="2860"/>
    <b v="0"/>
    <n v="9"/>
    <b v="0"/>
    <s v="theater/plays"/>
    <n v="6.65"/>
    <n v="3745.699457735248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x v="2861"/>
    <b v="0"/>
    <n v="3"/>
    <b v="0"/>
    <s v="theater/plays"/>
    <n v="32"/>
    <n v="3748.476552274542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x v="2862"/>
    <b v="0"/>
    <n v="3"/>
    <b v="0"/>
    <s v="theater/plays"/>
    <n v="0.43307086614173229"/>
    <n v="3751.4066453674131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x v="2863"/>
    <b v="0"/>
    <n v="1"/>
    <b v="0"/>
    <s v="theater/plays"/>
    <n v="0.04"/>
    <n v="3754.3614068745014"/>
    <x v="1"/>
    <s v="plays"/>
    <x v="2859"/>
    <d v="2014-07-11T16:12:03"/>
  </r>
  <r>
    <n v="2864"/>
    <s v="'Haunting Julia' by Alan Ayckbourn"/>
    <s v="Accessible, original theatre for all!"/>
    <n v="2500"/>
    <x v="130"/>
    <x v="2"/>
    <s v="GB"/>
    <s v="GBP"/>
    <n v="1437139080"/>
    <x v="2864"/>
    <b v="0"/>
    <n v="3"/>
    <b v="0"/>
    <s v="theater/plays"/>
    <n v="1.6"/>
    <n v="3757.3488960000009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x v="2865"/>
    <b v="0"/>
    <n v="0"/>
    <b v="0"/>
    <s v="theater/plays"/>
    <n v="0"/>
    <n v="3760.3251561249008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x v="2866"/>
    <b v="0"/>
    <n v="2"/>
    <b v="0"/>
    <s v="theater/plays"/>
    <n v="0.89999999999999991"/>
    <n v="3763.3382371794878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x v="2867"/>
    <b v="0"/>
    <n v="10"/>
    <b v="0"/>
    <s v="theater/plays"/>
    <n v="20.16"/>
    <n v="3766.3200641539702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x v="2868"/>
    <b v="0"/>
    <n v="60"/>
    <b v="0"/>
    <s v="theater/plays"/>
    <n v="42.011733333333332"/>
    <n v="3768.938298555378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x v="2869"/>
    <b v="0"/>
    <n v="5"/>
    <b v="0"/>
    <s v="theater/plays"/>
    <n v="0.88500000000000001"/>
    <n v="3766.9039036144591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x v="2870"/>
    <b v="0"/>
    <n v="9"/>
    <b v="0"/>
    <s v="theater/plays"/>
    <n v="15"/>
    <n v="3769.7896784565928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x v="2871"/>
    <b v="0"/>
    <n v="13"/>
    <b v="0"/>
    <s v="theater/plays"/>
    <n v="4.67"/>
    <n v="3772.2191150442486"/>
    <x v="1"/>
    <s v="plays"/>
    <x v="2867"/>
    <d v="2014-12-01T17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x v="2872"/>
    <b v="0"/>
    <n v="0"/>
    <b v="0"/>
    <s v="theater/plays"/>
    <n v="0"/>
    <n v="3774.8803220611926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x v="2873"/>
    <b v="0"/>
    <n v="8"/>
    <b v="0"/>
    <s v="theater/plays"/>
    <n v="38.119999999999997"/>
    <n v="3777.9221273166813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x v="2874"/>
    <b v="0"/>
    <n v="3"/>
    <b v="0"/>
    <s v="theater/plays"/>
    <n v="5.42"/>
    <n v="3780.2002903225816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x v="2875"/>
    <b v="0"/>
    <n v="3"/>
    <b v="0"/>
    <s v="theater/plays"/>
    <n v="3.4999999999999996E-2"/>
    <n v="3783.0325746569824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x v="2876"/>
    <b v="0"/>
    <n v="0"/>
    <b v="0"/>
    <s v="theater/plays"/>
    <n v="0"/>
    <n v="3786.0826817447505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x v="2877"/>
    <b v="0"/>
    <n v="6"/>
    <b v="0"/>
    <s v="theater/plays"/>
    <n v="10.833333333333334"/>
    <n v="3789.1433791430891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x v="2878"/>
    <b v="0"/>
    <n v="4"/>
    <b v="0"/>
    <s v="theater/plays"/>
    <n v="2.1"/>
    <n v="3791.683139158577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x v="2879"/>
    <b v="0"/>
    <n v="1"/>
    <b v="0"/>
    <s v="theater/plays"/>
    <n v="0.2589285714285714"/>
    <n v="3794.7023157894746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x v="2880"/>
    <b v="0"/>
    <n v="29"/>
    <b v="0"/>
    <s v="theater/plays"/>
    <n v="23.333333333333332"/>
    <n v="3797.7539384116703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x v="2881"/>
    <b v="0"/>
    <n v="0"/>
    <b v="0"/>
    <s v="theater/plays"/>
    <n v="0"/>
    <n v="3798.5631467964326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x v="2882"/>
    <b v="0"/>
    <n v="4"/>
    <b v="0"/>
    <s v="theater/plays"/>
    <n v="33.6"/>
    <n v="3801.6463961038971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x v="2883"/>
    <b v="0"/>
    <n v="5"/>
    <b v="0"/>
    <s v="theater/plays"/>
    <n v="19.079999999999998"/>
    <n v="3804.529943135663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x v="2884"/>
    <b v="0"/>
    <n v="4"/>
    <b v="0"/>
    <s v="theater/plays"/>
    <n v="0.41111111111111115"/>
    <n v="3806.071837398375"/>
    <x v="1"/>
    <s v="plays"/>
    <x v="2880"/>
    <d v="2014-11-05T17:27:15"/>
  </r>
  <r>
    <n v="2885"/>
    <s v="The Wedding"/>
    <s v="An historic and proud work of Polish nationalistic literature performed on stage."/>
    <n v="400"/>
    <x v="176"/>
    <x v="2"/>
    <s v="US"/>
    <s v="USD"/>
    <n v="1426294201"/>
    <x v="2885"/>
    <b v="0"/>
    <n v="5"/>
    <b v="0"/>
    <s v="theater/plays"/>
    <n v="32.5"/>
    <n v="3809.0181936533777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x v="2886"/>
    <b v="0"/>
    <n v="1"/>
    <b v="0"/>
    <s v="theater/plays"/>
    <n v="5"/>
    <n v="3812.0141368078184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x v="2887"/>
    <b v="0"/>
    <n v="1"/>
    <b v="0"/>
    <s v="theater/plays"/>
    <n v="0.16666666666666669"/>
    <n v="3815.1127628361869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x v="2888"/>
    <b v="0"/>
    <n v="0"/>
    <b v="0"/>
    <s v="theater/plays"/>
    <n v="0"/>
    <n v="3818.2205220228398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x v="2889"/>
    <b v="0"/>
    <n v="14"/>
    <b v="0"/>
    <s v="theater/plays"/>
    <n v="38.066666666666663"/>
    <n v="3821.3374367346951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x v="2890"/>
    <b v="0"/>
    <n v="3"/>
    <b v="0"/>
    <s v="theater/plays"/>
    <n v="1.05"/>
    <n v="3823.5264379084979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x v="2891"/>
    <b v="0"/>
    <n v="10"/>
    <b v="0"/>
    <s v="theater/plays"/>
    <n v="2.73"/>
    <n v="3826.6356173344248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x v="2892"/>
    <b v="0"/>
    <n v="17"/>
    <b v="0"/>
    <s v="theater/plays"/>
    <n v="9.0909090909090917"/>
    <n v="3829.5436661211138"/>
    <x v="1"/>
    <s v="plays"/>
    <x v="2888"/>
    <d v="2014-08-18T17:08:24"/>
  </r>
  <r>
    <n v="2893"/>
    <s v="REDISCOVERING KIA THE PLAY"/>
    <s v="Fundraising for REDISCOVERING KIA THE PLAY"/>
    <n v="5000"/>
    <x v="379"/>
    <x v="2"/>
    <s v="US"/>
    <s v="USD"/>
    <n v="1420768800"/>
    <x v="2893"/>
    <b v="0"/>
    <n v="2"/>
    <b v="0"/>
    <s v="theater/plays"/>
    <n v="0.5"/>
    <n v="3832.2705651105662"/>
    <x v="1"/>
    <s v="plays"/>
    <x v="2889"/>
    <d v="2014-11-10T18:33:15"/>
  </r>
  <r>
    <n v="2894"/>
    <s v="How Could You Do This To Me (The Stage Play)"/>
    <s v="This Is A Story About A Woman A Man And A Woman"/>
    <n v="50000"/>
    <x v="117"/>
    <x v="2"/>
    <s v="US"/>
    <s v="USD"/>
    <n v="1428100815"/>
    <x v="2894"/>
    <b v="0"/>
    <n v="0"/>
    <b v="0"/>
    <s v="theater/plays"/>
    <n v="0"/>
    <n v="3835.3912786885257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x v="2895"/>
    <b v="0"/>
    <n v="4"/>
    <b v="0"/>
    <s v="theater/plays"/>
    <n v="4.5999999999999996"/>
    <n v="3838.5376210008212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x v="2896"/>
    <b v="0"/>
    <n v="12"/>
    <b v="0"/>
    <s v="theater/plays"/>
    <n v="20.833333333333336"/>
    <n v="3841.6702463054198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x v="2897"/>
    <b v="0"/>
    <n v="3"/>
    <b v="0"/>
    <s v="theater/plays"/>
    <n v="4.583333333333333"/>
    <n v="3844.3133607230907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x v="2898"/>
    <b v="0"/>
    <n v="12"/>
    <b v="0"/>
    <s v="theater/plays"/>
    <n v="4.2133333333333338"/>
    <n v="3847.0225000000009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x v="2899"/>
    <b v="0"/>
    <n v="0"/>
    <b v="0"/>
    <s v="theater/plays"/>
    <n v="0"/>
    <n v="3849.9286913580258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x v="2900"/>
    <b v="0"/>
    <n v="7"/>
    <b v="0"/>
    <s v="theater/plays"/>
    <n v="61.909090909090914"/>
    <n v="3853.0999670510719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x v="2901"/>
    <b v="0"/>
    <n v="2"/>
    <b v="0"/>
    <s v="theater/plays"/>
    <n v="0.8"/>
    <n v="3853.4693816982699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x v="2902"/>
    <b v="0"/>
    <n v="1"/>
    <b v="0"/>
    <s v="theater/plays"/>
    <n v="1.6666666666666666E-2"/>
    <n v="3856.6438613861396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x v="2903"/>
    <b v="0"/>
    <n v="4"/>
    <b v="0"/>
    <s v="theater/plays"/>
    <n v="0.77999999999999992"/>
    <n v="3859.8078943022306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x v="2904"/>
    <b v="0"/>
    <n v="4"/>
    <b v="0"/>
    <s v="theater/plays"/>
    <n v="5"/>
    <n v="3862.9655867768606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x v="2905"/>
    <b v="0"/>
    <n v="17"/>
    <b v="0"/>
    <s v="theater/plays"/>
    <n v="17.771428571428572"/>
    <n v="3866.0987262200174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x v="2906"/>
    <b v="0"/>
    <n v="7"/>
    <b v="0"/>
    <s v="theater/plays"/>
    <n v="9.4166666666666661"/>
    <n v="3868.784238410597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x v="2907"/>
    <b v="0"/>
    <n v="2"/>
    <b v="0"/>
    <s v="theater/plays"/>
    <n v="0.08"/>
    <n v="3871.5214250207137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x v="2908"/>
    <b v="0"/>
    <n v="5"/>
    <b v="0"/>
    <s v="theater/plays"/>
    <n v="2.75"/>
    <n v="3874.7299834162532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x v="2909"/>
    <b v="0"/>
    <n v="1"/>
    <b v="0"/>
    <s v="theater/plays"/>
    <n v="1.1111111111111112E-2"/>
    <n v="3877.7264398340258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x v="2910"/>
    <b v="0"/>
    <n v="1"/>
    <b v="0"/>
    <s v="theater/plays"/>
    <n v="3.3333333333333335E-3"/>
    <n v="3880.9305315614629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x v="2911"/>
    <b v="0"/>
    <n v="14"/>
    <b v="0"/>
    <s v="theater/plays"/>
    <n v="36.5"/>
    <n v="3884.155743973401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x v="2912"/>
    <b v="0"/>
    <n v="26"/>
    <b v="0"/>
    <s v="theater/plays"/>
    <n v="14.058171745152354"/>
    <n v="3886.840565723795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x v="2913"/>
    <b v="0"/>
    <n v="2"/>
    <b v="0"/>
    <s v="theater/plays"/>
    <n v="0.02"/>
    <n v="3888.3866444629484"/>
    <x v="1"/>
    <s v="plays"/>
    <x v="2909"/>
    <d v="2014-07-08T22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x v="2914"/>
    <b v="0"/>
    <n v="1"/>
    <b v="0"/>
    <s v="theater/plays"/>
    <n v="4.0000000000000001E-3"/>
    <n v="3891.625300000001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x v="2915"/>
    <b v="0"/>
    <n v="3"/>
    <b v="0"/>
    <s v="theater/plays"/>
    <n v="61.1"/>
    <n v="3894.8701918265233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x v="2916"/>
    <b v="0"/>
    <n v="7"/>
    <b v="0"/>
    <s v="theater/plays"/>
    <n v="7.8378378378378386"/>
    <n v="3897.611318864775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x v="2917"/>
    <b v="0"/>
    <n v="9"/>
    <b v="0"/>
    <s v="theater/plays"/>
    <n v="21.85"/>
    <n v="3900.7463324979126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x v="2918"/>
    <b v="0"/>
    <n v="20"/>
    <b v="0"/>
    <s v="theater/plays"/>
    <n v="27.24"/>
    <n v="3903.642441471573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x v="2919"/>
    <b v="0"/>
    <n v="6"/>
    <b v="0"/>
    <s v="theater/plays"/>
    <n v="8.5"/>
    <n v="3905.76933891213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x v="2920"/>
    <b v="0"/>
    <n v="13"/>
    <b v="0"/>
    <s v="theater/plays"/>
    <n v="26.840000000000003"/>
    <n v="3908.9977889447246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x v="2921"/>
    <b v="0"/>
    <n v="3"/>
    <b v="1"/>
    <s v="theater/musical"/>
    <n v="129"/>
    <n v="3911.7119530595151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x v="2922"/>
    <b v="0"/>
    <n v="6"/>
    <b v="1"/>
    <s v="theater/musical"/>
    <n v="100"/>
    <n v="3914.8853691275181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x v="2923"/>
    <b v="0"/>
    <n v="10"/>
    <b v="1"/>
    <s v="theater/musical"/>
    <n v="100"/>
    <n v="3917.7526112510504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x v="2924"/>
    <b v="0"/>
    <n v="147"/>
    <b v="1"/>
    <s v="theater/musical"/>
    <n v="103.2"/>
    <n v="3920.7927394957992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x v="2925"/>
    <b v="0"/>
    <n v="199"/>
    <b v="1"/>
    <s v="theater/musical"/>
    <n v="102.44597777777777"/>
    <n v="3902.3913877207747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x v="2926"/>
    <b v="0"/>
    <n v="50"/>
    <b v="1"/>
    <s v="theater/musical"/>
    <n v="125"/>
    <n v="3866.8709343434366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x v="2927"/>
    <b v="0"/>
    <n v="21"/>
    <b v="1"/>
    <s v="theater/musical"/>
    <n v="130.83333333333334"/>
    <n v="3866.969393428813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x v="2928"/>
    <b v="0"/>
    <n v="24"/>
    <b v="1"/>
    <s v="theater/musical"/>
    <n v="100"/>
    <n v="3868.2442411467132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x v="2929"/>
    <b v="0"/>
    <n v="32"/>
    <b v="1"/>
    <s v="theater/musical"/>
    <n v="102.06937499999999"/>
    <n v="3870.6647004219426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x v="2930"/>
    <b v="0"/>
    <n v="62"/>
    <b v="1"/>
    <s v="theater/musical"/>
    <n v="100.92000000000002"/>
    <n v="3867.037263513515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x v="2931"/>
    <b v="0"/>
    <n v="9"/>
    <b v="1"/>
    <s v="theater/musical"/>
    <n v="106"/>
    <n v="3861.7752493660205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x v="2932"/>
    <b v="0"/>
    <n v="38"/>
    <b v="1"/>
    <s v="theater/musical"/>
    <n v="105.0967741935484"/>
    <n v="3864.36981387479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x v="2933"/>
    <b v="0"/>
    <n v="54"/>
    <b v="1"/>
    <s v="theater/musical"/>
    <n v="102.76"/>
    <n v="3864.8832514817968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x v="2934"/>
    <b v="0"/>
    <n v="37"/>
    <b v="1"/>
    <s v="theater/musical"/>
    <n v="108"/>
    <n v="3865.9814576271201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x v="2935"/>
    <b v="0"/>
    <n v="39"/>
    <b v="1"/>
    <s v="theater/musical"/>
    <n v="100.88571428571429"/>
    <n v="3866.9704156064477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x v="2936"/>
    <b v="0"/>
    <n v="34"/>
    <b v="1"/>
    <s v="theater/musical"/>
    <n v="128"/>
    <n v="3867.2556196943988"/>
    <x v="1"/>
    <s v="musical"/>
    <x v="2932"/>
    <d v="2014-09-30T15:37:03"/>
  </r>
  <r>
    <n v="2937"/>
    <s v="UCAS"/>
    <s v="UCAS is a new British musical premiering at the Edinburgh Fringe Festival 2014."/>
    <n v="1500"/>
    <x v="41"/>
    <x v="0"/>
    <s v="GB"/>
    <s v="GBP"/>
    <n v="1405249113"/>
    <x v="2937"/>
    <b v="0"/>
    <n v="55"/>
    <b v="1"/>
    <s v="theater/musical"/>
    <n v="133.33333333333331"/>
    <n v="3869.4537977909958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x v="2938"/>
    <b v="0"/>
    <n v="32"/>
    <b v="1"/>
    <s v="theater/musical"/>
    <n v="101.375"/>
    <n v="3871.0434693877569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x v="2939"/>
    <b v="0"/>
    <n v="25"/>
    <b v="1"/>
    <s v="theater/musical"/>
    <n v="102.875"/>
    <n v="3870.8869106382995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x v="2940"/>
    <b v="0"/>
    <n v="33"/>
    <b v="1"/>
    <s v="theater/musical"/>
    <n v="107.24000000000001"/>
    <n v="3867.1738671209555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x v="2941"/>
    <b v="0"/>
    <n v="1"/>
    <b v="0"/>
    <s v="theater/spaces"/>
    <n v="4.0000000000000001E-3"/>
    <n v="3868.1850980392164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x v="2942"/>
    <b v="0"/>
    <n v="202"/>
    <b v="0"/>
    <s v="theater/spaces"/>
    <n v="20.424999999999997"/>
    <n v="3871.4847440273047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x v="2943"/>
    <b v="0"/>
    <n v="0"/>
    <b v="0"/>
    <s v="theater/spaces"/>
    <n v="0"/>
    <n v="3839.906165670368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x v="2944"/>
    <b v="0"/>
    <n v="1"/>
    <b v="0"/>
    <s v="theater/spaces"/>
    <n v="1"/>
    <n v="3843.1881367521378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x v="2945"/>
    <b v="0"/>
    <n v="0"/>
    <b v="0"/>
    <s v="theater/spaces"/>
    <n v="0"/>
    <n v="3846.3901796407195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x v="2946"/>
    <b v="0"/>
    <n v="2"/>
    <b v="0"/>
    <s v="theater/spaces"/>
    <n v="0.1"/>
    <n v="3849.6833219178093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x v="2947"/>
    <b v="0"/>
    <n v="13"/>
    <b v="0"/>
    <s v="theater/spaces"/>
    <n v="4.2880000000000003"/>
    <n v="3852.9803941730943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x v="2948"/>
    <b v="0"/>
    <n v="9"/>
    <b v="0"/>
    <s v="theater/spaces"/>
    <n v="4.8000000000000004E-3"/>
    <n v="3855.3654545454556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x v="2949"/>
    <b v="0"/>
    <n v="2"/>
    <b v="0"/>
    <s v="theater/spaces"/>
    <n v="2.5"/>
    <n v="3858.6541802575116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x v="2950"/>
    <b v="0"/>
    <n v="0"/>
    <b v="0"/>
    <s v="theater/spaces"/>
    <n v="0"/>
    <n v="3861.9476975945026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x v="2951"/>
    <b v="0"/>
    <n v="58"/>
    <b v="0"/>
    <s v="theater/spaces"/>
    <n v="2.1919999999999997"/>
    <n v="3865.2683748925201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x v="2952"/>
    <b v="0"/>
    <n v="8"/>
    <b v="0"/>
    <s v="theater/spaces"/>
    <n v="8.0250000000000004"/>
    <n v="3867.6515662650613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x v="2953"/>
    <b v="0"/>
    <n v="3"/>
    <b v="0"/>
    <s v="theater/spaces"/>
    <n v="0.15125"/>
    <n v="3869.6004478897512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x v="2954"/>
    <b v="0"/>
    <n v="0"/>
    <b v="0"/>
    <s v="theater/spaces"/>
    <n v="0"/>
    <n v="3872.4147586206905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x v="2955"/>
    <b v="0"/>
    <n v="11"/>
    <b v="0"/>
    <s v="theater/spaces"/>
    <n v="59.583333333333336"/>
    <n v="3875.7559275237281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x v="2956"/>
    <b v="0"/>
    <n v="20"/>
    <b v="0"/>
    <s v="theater/spaces"/>
    <n v="16.734177215189874"/>
    <n v="3878.4854231433515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x v="2957"/>
    <b v="0"/>
    <n v="3"/>
    <b v="0"/>
    <s v="theater/spaces"/>
    <n v="1.8666666666666669"/>
    <n v="3880.695004321522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x v="2958"/>
    <b v="0"/>
    <n v="0"/>
    <b v="0"/>
    <s v="theater/spaces"/>
    <n v="0"/>
    <n v="3883.8097923875443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x v="2959"/>
    <b v="0"/>
    <n v="0"/>
    <b v="0"/>
    <s v="theater/spaces"/>
    <n v="0"/>
    <n v="3887.1723982683993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x v="2960"/>
    <b v="0"/>
    <n v="0"/>
    <b v="0"/>
    <s v="theater/spaces"/>
    <n v="0"/>
    <n v="3890.5408318890823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x v="2961"/>
    <b v="0"/>
    <n v="108"/>
    <b v="1"/>
    <s v="theater/plays"/>
    <n v="109.62"/>
    <n v="3893.9151084128371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x v="2962"/>
    <b v="0"/>
    <n v="20"/>
    <b v="1"/>
    <s v="theater/plays"/>
    <n v="121.8"/>
    <n v="3892.5374305555565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x v="2963"/>
    <b v="0"/>
    <n v="98"/>
    <b v="1"/>
    <s v="theater/plays"/>
    <n v="106.85"/>
    <n v="3894.8610947002617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x v="2964"/>
    <b v="0"/>
    <n v="196"/>
    <b v="1"/>
    <s v="theater/plays"/>
    <n v="100.71379999999999"/>
    <n v="3888.9566260869574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x v="2965"/>
    <b v="0"/>
    <n v="39"/>
    <b v="1"/>
    <s v="theater/plays"/>
    <n v="109.00000000000001"/>
    <n v="3887.9585987815503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x v="2966"/>
    <b v="0"/>
    <n v="128"/>
    <b v="1"/>
    <s v="theater/plays"/>
    <n v="113.63000000000001"/>
    <n v="3889.9211062717782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x v="2967"/>
    <b v="0"/>
    <n v="71"/>
    <b v="1"/>
    <s v="theater/plays"/>
    <n v="113.92"/>
    <n v="3883.4057802964267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x v="2968"/>
    <b v="0"/>
    <n v="47"/>
    <b v="1"/>
    <s v="theater/plays"/>
    <n v="106"/>
    <n v="3881.8241099476445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x v="2969"/>
    <b v="0"/>
    <n v="17"/>
    <b v="1"/>
    <s v="theater/plays"/>
    <n v="162.5"/>
    <n v="3881.9741746724894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x v="2970"/>
    <b v="0"/>
    <n v="91"/>
    <b v="1"/>
    <s v="theater/plays"/>
    <n v="106"/>
    <n v="3883.9470541958049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x v="2971"/>
    <b v="0"/>
    <n v="43"/>
    <b v="1"/>
    <s v="theater/plays"/>
    <n v="100.15624999999999"/>
    <n v="3881.7807786526691"/>
    <x v="1"/>
    <s v="plays"/>
    <x v="2967"/>
    <d v="2014-08-01T15:47:58"/>
  </r>
  <r>
    <n v="2972"/>
    <s v="A Bad Plan"/>
    <s v="A group of artists. A mythical art piece. A harrowing quest. And some margaritas."/>
    <n v="2000"/>
    <x v="1975"/>
    <x v="0"/>
    <s v="US"/>
    <s v="USD"/>
    <n v="1480899600"/>
    <x v="2972"/>
    <b v="0"/>
    <n v="17"/>
    <b v="1"/>
    <s v="theater/plays"/>
    <n v="105.35000000000001"/>
    <n v="3882.3734063047291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x v="2973"/>
    <b v="0"/>
    <n v="33"/>
    <b v="1"/>
    <s v="theater/plays"/>
    <n v="174.8"/>
    <n v="3883.9293865030681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x v="2974"/>
    <b v="0"/>
    <n v="87"/>
    <b v="1"/>
    <s v="theater/plays"/>
    <n v="102"/>
    <n v="3879.6696754385971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x v="2975"/>
    <b v="0"/>
    <n v="113"/>
    <b v="1"/>
    <s v="theater/plays"/>
    <n v="100.125"/>
    <n v="3878.598270412643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x v="2976"/>
    <b v="0"/>
    <n v="14"/>
    <b v="1"/>
    <s v="theater/plays"/>
    <n v="171.42857142857142"/>
    <n v="3874.9678646748689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x v="2977"/>
    <b v="0"/>
    <n v="30"/>
    <b v="1"/>
    <s v="theater/plays"/>
    <n v="113.56666666666666"/>
    <n v="3878.2703869832899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x v="2978"/>
    <b v="0"/>
    <n v="16"/>
    <b v="1"/>
    <s v="theater/plays"/>
    <n v="129.46666666666667"/>
    <n v="3878.6852376760571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x v="2979"/>
    <b v="0"/>
    <n v="46"/>
    <b v="1"/>
    <s v="theater/plays"/>
    <n v="101.4"/>
    <n v="3881.2470748898686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x v="2980"/>
    <b v="0"/>
    <n v="24"/>
    <b v="1"/>
    <s v="theater/plays"/>
    <n v="109.16666666666666"/>
    <n v="3880.1987918871259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x v="2981"/>
    <b v="1"/>
    <n v="97"/>
    <b v="1"/>
    <s v="theater/spaces"/>
    <n v="128.92500000000001"/>
    <n v="3880.732947925861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x v="2982"/>
    <b v="1"/>
    <n v="59"/>
    <b v="1"/>
    <s v="theater/spaces"/>
    <n v="102.06"/>
    <n v="3879.6055035335694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x v="2983"/>
    <b v="1"/>
    <n v="1095"/>
    <b v="1"/>
    <s v="theater/spaces"/>
    <n v="146.53957758620692"/>
    <n v="3878.523810786915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x v="2984"/>
    <b v="1"/>
    <n v="218"/>
    <b v="1"/>
    <s v="theater/spaces"/>
    <n v="100.352"/>
    <n v="3731.526123893805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x v="2985"/>
    <b v="0"/>
    <n v="111"/>
    <b v="1"/>
    <s v="theater/spaces"/>
    <n v="121.64999999999999"/>
    <n v="3712.6098494242692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x v="2986"/>
    <b v="0"/>
    <n v="56"/>
    <b v="1"/>
    <s v="theater/spaces"/>
    <n v="105.5"/>
    <n v="3705.116595744681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x v="2987"/>
    <b v="0"/>
    <n v="265"/>
    <b v="1"/>
    <s v="theater/spaces"/>
    <n v="110.4008"/>
    <n v="3706.1575155279502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x v="2988"/>
    <b v="0"/>
    <n v="28"/>
    <b v="1"/>
    <s v="theater/spaces"/>
    <n v="100"/>
    <n v="3684.9372291296622"/>
    <x v="1"/>
    <s v="spaces"/>
    <x v="2984"/>
    <d v="2016-05-21T08:41:21"/>
  </r>
  <r>
    <n v="2989"/>
    <s v="Let's Light Up The Gem!"/>
    <s v="Bring the movies back to Bethel, Maine."/>
    <n v="20000"/>
    <x v="1987"/>
    <x v="0"/>
    <s v="US"/>
    <s v="USD"/>
    <n v="1450673940"/>
    <x v="2989"/>
    <b v="0"/>
    <n v="364"/>
    <b v="1"/>
    <s v="theater/spaces"/>
    <n v="176.535"/>
    <n v="3687.32384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x v="2990"/>
    <b v="0"/>
    <n v="27"/>
    <b v="1"/>
    <s v="theater/spaces"/>
    <n v="100"/>
    <n v="3659.192455516014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x v="2991"/>
    <b v="0"/>
    <n v="93"/>
    <b v="1"/>
    <s v="theater/spaces"/>
    <n v="103.29411764705883"/>
    <n v="3653.5461442564556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x v="2992"/>
    <b v="0"/>
    <n v="64"/>
    <b v="1"/>
    <s v="theater/spaces"/>
    <n v="104.5"/>
    <n v="3648.9771122994653"/>
    <x v="1"/>
    <s v="spaces"/>
    <x v="2988"/>
    <d v="2016-09-09T18:25:10"/>
  </r>
  <r>
    <n v="2993"/>
    <s v="TRUE WEST: Think, Dog! Productions"/>
    <s v="Help us build the Kitchen from Hell!"/>
    <n v="1000"/>
    <x v="1141"/>
    <x v="0"/>
    <s v="US"/>
    <s v="USD"/>
    <n v="1455998867"/>
    <x v="2993"/>
    <b v="0"/>
    <n v="22"/>
    <b v="1"/>
    <s v="theater/spaces"/>
    <n v="100.29999999999998"/>
    <n v="3649.4356110615522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x v="2994"/>
    <b v="0"/>
    <n v="59"/>
    <b v="1"/>
    <s v="theater/spaces"/>
    <n v="457.74666666666673"/>
    <n v="3651.7984999999999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x v="2995"/>
    <b v="0"/>
    <n v="249"/>
    <b v="1"/>
    <s v="theater/spaces"/>
    <n v="104.96000000000001"/>
    <n v="3653.83474530831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x v="2996"/>
    <b v="0"/>
    <n v="392"/>
    <b v="1"/>
    <s v="theater/spaces"/>
    <n v="171.94285714285715"/>
    <n v="3643.0206440071556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x v="2997"/>
    <b v="0"/>
    <n v="115"/>
    <b v="1"/>
    <s v="theater/spaces"/>
    <n v="103.73000000000002"/>
    <n v="3592.405622202328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x v="2998"/>
    <b v="0"/>
    <n v="433"/>
    <b v="1"/>
    <s v="theater/spaces"/>
    <n v="103.029"/>
    <n v="3586.3298207885309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x v="2999"/>
    <b v="0"/>
    <n v="20"/>
    <b v="1"/>
    <s v="theater/spaces"/>
    <n v="118.88888888888889"/>
    <n v="3543.3449147982064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x v="3000"/>
    <b v="0"/>
    <n v="8"/>
    <b v="1"/>
    <s v="theater/spaces"/>
    <n v="100"/>
    <n v="3545.0849012567323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x v="3001"/>
    <b v="0"/>
    <n v="175"/>
    <b v="1"/>
    <s v="theater/spaces"/>
    <n v="318.69988910451895"/>
    <n v="3547.8208265947887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x v="3002"/>
    <b v="0"/>
    <n v="104"/>
    <b v="1"/>
    <s v="theater/spaces"/>
    <n v="108.50614285714286"/>
    <n v="3530.3359442446044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x v="3003"/>
    <b v="0"/>
    <n v="17"/>
    <b v="1"/>
    <s v="theater/spaces"/>
    <n v="101.16666666666667"/>
    <n v="3526.6769936993701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x v="3004"/>
    <b v="0"/>
    <n v="277"/>
    <b v="1"/>
    <s v="theater/spaces"/>
    <n v="112.815"/>
    <n v="3527.1199459459463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x v="3005"/>
    <b v="0"/>
    <n v="118"/>
    <b v="1"/>
    <s v="theater/spaces"/>
    <n v="120.49622641509434"/>
    <n v="3489.6096844003605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x v="3006"/>
    <b v="0"/>
    <n v="97"/>
    <b v="1"/>
    <s v="theater/spaces"/>
    <n v="107.74999999999999"/>
    <n v="3481.2315342960287"/>
    <x v="1"/>
    <s v="spaces"/>
    <x v="3001"/>
    <d v="2014-11-14T18:09:51"/>
  </r>
  <r>
    <n v="3007"/>
    <s v="Bethlem"/>
    <s v="Consuite for 2015 CoreCon.  An adventure into insanity."/>
    <n v="600"/>
    <x v="1144"/>
    <x v="0"/>
    <s v="US"/>
    <s v="USD"/>
    <n v="1429938683"/>
    <x v="3007"/>
    <b v="0"/>
    <n v="20"/>
    <b v="1"/>
    <s v="theater/spaces"/>
    <n v="180"/>
    <n v="3476.5894670280036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x v="3008"/>
    <b v="0"/>
    <n v="26"/>
    <b v="1"/>
    <s v="theater/spaces"/>
    <n v="101.16666666666667"/>
    <n v="3478.7563652802892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x v="3009"/>
    <b v="0"/>
    <n v="128"/>
    <b v="1"/>
    <s v="theater/spaces"/>
    <n v="119.756"/>
    <n v="3479.157954751131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x v="3010"/>
    <b v="0"/>
    <n v="15"/>
    <b v="1"/>
    <s v="theater/spaces"/>
    <n v="158"/>
    <n v="3455.1907065217392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x v="3011"/>
    <b v="0"/>
    <n v="25"/>
    <b v="1"/>
    <s v="theater/spaces"/>
    <n v="123.66666666666666"/>
    <n v="3456.1745602901178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x v="3012"/>
    <b v="0"/>
    <n v="55"/>
    <b v="1"/>
    <s v="theater/spaces"/>
    <n v="117.12499999999999"/>
    <n v="3458.9741742286751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x v="3013"/>
    <b v="0"/>
    <n v="107"/>
    <b v="1"/>
    <s v="theater/spaces"/>
    <n v="156.96"/>
    <n v="3457.860617620345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x v="3014"/>
    <b v="0"/>
    <n v="557"/>
    <b v="1"/>
    <s v="theater/spaces"/>
    <n v="113.104"/>
    <n v="3446.7350363636365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x v="3015"/>
    <b v="0"/>
    <n v="40"/>
    <b v="1"/>
    <s v="theater/spaces"/>
    <n v="103.17647058823529"/>
    <n v="3424.1424385805276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x v="3016"/>
    <b v="0"/>
    <n v="36"/>
    <b v="1"/>
    <s v="theater/spaces"/>
    <n v="102.61176470588236"/>
    <n v="3424.0660655737706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x v="3017"/>
    <b v="0"/>
    <n v="159"/>
    <b v="1"/>
    <s v="theater/spaces"/>
    <n v="105.84090909090908"/>
    <n v="3419.2365907019143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x v="3018"/>
    <b v="0"/>
    <n v="41"/>
    <b v="1"/>
    <s v="theater/spaces"/>
    <n v="100.71428571428571"/>
    <n v="3401.1108941605835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x v="3019"/>
    <b v="0"/>
    <n v="226"/>
    <b v="1"/>
    <s v="theater/spaces"/>
    <n v="121.23333333333332"/>
    <n v="3400.3539178082187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x v="3020"/>
    <b v="0"/>
    <n v="30"/>
    <b v="1"/>
    <s v="theater/spaces"/>
    <n v="100.57142857142858"/>
    <n v="3386.839616087751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x v="3021"/>
    <b v="0"/>
    <n v="103"/>
    <b v="1"/>
    <s v="theater/spaces"/>
    <n v="116.02222222222223"/>
    <n v="3383.497291857273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x v="3022"/>
    <b v="0"/>
    <n v="62"/>
    <b v="1"/>
    <s v="theater/spaces"/>
    <n v="100.88"/>
    <n v="3381.8145970695969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x v="3023"/>
    <b v="0"/>
    <n v="6"/>
    <b v="1"/>
    <s v="theater/spaces"/>
    <n v="103"/>
    <n v="3375.6677726856092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x v="3024"/>
    <b v="0"/>
    <n v="182"/>
    <b v="1"/>
    <s v="theater/spaces"/>
    <n v="246.42"/>
    <n v="3378.1032477064218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x v="3025"/>
    <b v="0"/>
    <n v="145"/>
    <b v="1"/>
    <s v="theater/spaces"/>
    <n v="302.2"/>
    <n v="3369.891221303948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x v="3026"/>
    <b v="0"/>
    <n v="25"/>
    <b v="1"/>
    <s v="theater/spaces"/>
    <n v="143.33333333333334"/>
    <n v="3366.0446139705878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x v="3027"/>
    <b v="0"/>
    <n v="320"/>
    <b v="1"/>
    <s v="theater/spaces"/>
    <n v="131.44"/>
    <n v="3367.9544986200549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x v="3028"/>
    <b v="0"/>
    <n v="99"/>
    <b v="1"/>
    <s v="theater/spaces"/>
    <n v="168.01999999999998"/>
    <n v="3322.6432228360959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x v="3029"/>
    <b v="0"/>
    <n v="348"/>
    <b v="1"/>
    <s v="theater/spaces"/>
    <n v="109.67666666666666"/>
    <n v="3317.9627096774193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x v="3030"/>
    <b v="0"/>
    <n v="41"/>
    <b v="1"/>
    <s v="theater/spaces"/>
    <n v="106.6857142857143"/>
    <n v="3290.670239852398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x v="3031"/>
    <b v="0"/>
    <n v="29"/>
    <b v="1"/>
    <s v="theater/spaces"/>
    <n v="100"/>
    <n v="3291.9848014773775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x v="3032"/>
    <b v="0"/>
    <n v="25"/>
    <b v="1"/>
    <s v="theater/spaces"/>
    <n v="127.2"/>
    <n v="3293.6409796672824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x v="3033"/>
    <b v="0"/>
    <n v="23"/>
    <b v="1"/>
    <s v="theater/spaces"/>
    <n v="146.53333333333333"/>
    <n v="3295.5111378353372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x v="3034"/>
    <b v="0"/>
    <n v="1260"/>
    <b v="1"/>
    <s v="theater/spaces"/>
    <n v="112.53599999999999"/>
    <n v="3294.4921666666664"/>
    <x v="1"/>
    <s v="spaces"/>
    <x v="3029"/>
    <d v="2016-10-01T12:50:55"/>
  </r>
  <r>
    <n v="3035"/>
    <s v="The Coalition Theater"/>
    <s v="Help create a permanent home for live comedy shows and classes in Downtown RVA."/>
    <n v="25000"/>
    <x v="2023"/>
    <x v="0"/>
    <s v="US"/>
    <s v="USD"/>
    <n v="1367674009"/>
    <x v="3035"/>
    <b v="0"/>
    <n v="307"/>
    <b v="1"/>
    <s v="theater/spaces"/>
    <n v="108.78684000000001"/>
    <n v="3193.2488785912878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x v="3036"/>
    <b v="0"/>
    <n v="329"/>
    <b v="1"/>
    <s v="theater/spaces"/>
    <n v="126.732"/>
    <n v="3170.9822170686452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x v="3037"/>
    <b v="0"/>
    <n v="32"/>
    <b v="1"/>
    <s v="theater/spaces"/>
    <n v="213.20000000000002"/>
    <n v="3144.5086629526459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x v="3038"/>
    <b v="0"/>
    <n v="27"/>
    <b v="1"/>
    <s v="theater/spaces"/>
    <n v="100.49999999999999"/>
    <n v="3146.4403624535312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x v="3039"/>
    <b v="0"/>
    <n v="236"/>
    <b v="1"/>
    <s v="theater/spaces"/>
    <n v="108.71389999999998"/>
    <n v="3148.4323999999997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x v="3040"/>
    <b v="0"/>
    <n v="42"/>
    <b v="1"/>
    <s v="theater/spaces"/>
    <n v="107.5"/>
    <n v="3131.1192271880814"/>
    <x v="1"/>
    <s v="spaces"/>
    <x v="3035"/>
    <d v="2015-06-22T19:00:21"/>
  </r>
  <r>
    <n v="3041"/>
    <s v="Lend a Hand in Our Home"/>
    <s v="Privet! Hello! Bon Jour! We are the Arlekin Players Theatre and we need a home."/>
    <n v="8300"/>
    <x v="2028"/>
    <x v="0"/>
    <s v="US"/>
    <s v="USD"/>
    <n v="1453323048"/>
    <x v="3041"/>
    <b v="0"/>
    <n v="95"/>
    <b v="1"/>
    <s v="theater/spaces"/>
    <n v="110.48192771084338"/>
    <n v="3131.0317334575948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x v="3042"/>
    <b v="0"/>
    <n v="37"/>
    <b v="1"/>
    <s v="theater/spaces"/>
    <n v="128"/>
    <n v="3125.3983675373129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x v="3043"/>
    <b v="0"/>
    <n v="128"/>
    <b v="1"/>
    <s v="theater/spaces"/>
    <n v="110.00666666666667"/>
    <n v="3126.5238562091499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x v="3044"/>
    <b v="0"/>
    <n v="156"/>
    <b v="1"/>
    <s v="theater/spaces"/>
    <n v="109.34166666666667"/>
    <n v="3114.024345794392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x v="3045"/>
    <b v="0"/>
    <n v="64"/>
    <b v="1"/>
    <s v="theater/spaces"/>
    <n v="132.70650000000001"/>
    <n v="3104.663283442469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x v="3046"/>
    <b v="0"/>
    <n v="58"/>
    <b v="1"/>
    <s v="theater/spaces"/>
    <n v="190.84810126582278"/>
    <n v="3102.5999906367033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x v="3047"/>
    <b v="0"/>
    <n v="20"/>
    <b v="1"/>
    <s v="theater/spaces"/>
    <n v="149"/>
    <n v="3091.3774976569816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x v="3048"/>
    <b v="0"/>
    <n v="47"/>
    <b v="1"/>
    <s v="theater/spaces"/>
    <n v="166.4"/>
    <n v="3093.5786022514067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x v="3049"/>
    <b v="0"/>
    <n v="54"/>
    <b v="1"/>
    <s v="theater/spaces"/>
    <n v="106.66666666666667"/>
    <n v="3088.6711643192484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x v="3050"/>
    <b v="0"/>
    <n v="9"/>
    <b v="1"/>
    <s v="theater/spaces"/>
    <n v="106"/>
    <n v="3087.8146522556385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x v="3051"/>
    <b v="1"/>
    <n v="35"/>
    <b v="0"/>
    <s v="theater/spaces"/>
    <n v="23.62857142857143"/>
    <n v="3090.1211571025397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x v="3052"/>
    <b v="0"/>
    <n v="2"/>
    <b v="0"/>
    <s v="theater/spaces"/>
    <n v="0.15"/>
    <n v="3092.2521563088508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x v="3053"/>
    <b v="0"/>
    <n v="3"/>
    <b v="0"/>
    <s v="theater/spaces"/>
    <n v="0.4"/>
    <n v="3095.0959377945333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x v="3054"/>
    <b v="0"/>
    <n v="0"/>
    <b v="0"/>
    <s v="theater/spaces"/>
    <n v="0"/>
    <n v="3097.9781037735843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x v="3055"/>
    <b v="0"/>
    <n v="1"/>
    <b v="0"/>
    <s v="theater/spaces"/>
    <n v="5.0000000000000001E-3"/>
    <n v="3100.9034844192629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x v="3056"/>
    <b v="0"/>
    <n v="0"/>
    <b v="0"/>
    <s v="theater/spaces"/>
    <n v="0"/>
    <n v="3103.8334499054818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x v="3057"/>
    <b v="0"/>
    <n v="0"/>
    <b v="0"/>
    <s v="theater/spaces"/>
    <n v="0"/>
    <n v="3106.7699053926203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x v="3058"/>
    <b v="0"/>
    <n v="3"/>
    <b v="0"/>
    <s v="theater/spaces"/>
    <n v="1.6666666666666666E-2"/>
    <n v="3109.7119223484842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x v="3059"/>
    <b v="0"/>
    <n v="11"/>
    <b v="0"/>
    <s v="theater/spaces"/>
    <n v="3.0066666666666664"/>
    <n v="3112.6566729857814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x v="3060"/>
    <b v="0"/>
    <n v="6"/>
    <b v="0"/>
    <s v="theater/spaces"/>
    <n v="0.15227272727272728"/>
    <n v="3115.1819639468686"/>
    <x v="1"/>
    <s v="spaces"/>
    <x v="3055"/>
    <d v="2015-08-29T06:35:34"/>
  </r>
  <r>
    <n v="3061"/>
    <s v="Help Save Parkway Cinemas!"/>
    <s v="Save a historic Local theater."/>
    <n v="1000000"/>
    <x v="117"/>
    <x v="2"/>
    <s v="US"/>
    <s v="USD"/>
    <n v="1407955748"/>
    <x v="3061"/>
    <b v="0"/>
    <n v="0"/>
    <b v="0"/>
    <s v="theater/spaces"/>
    <n v="0"/>
    <n v="3117.8222127255458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x v="3062"/>
    <b v="0"/>
    <n v="67"/>
    <b v="0"/>
    <s v="theater/spaces"/>
    <n v="66.84"/>
    <n v="3120.7859220532314"/>
    <x v="1"/>
    <s v="spaces"/>
    <x v="3057"/>
    <d v="2015-09-01T12:51:32"/>
  </r>
  <r>
    <n v="3063"/>
    <s v="Spec Haus"/>
    <s v="Members of the local Miami music scene are putting together a venue/creative space in Kendall!"/>
    <n v="3000"/>
    <x v="2038"/>
    <x v="2"/>
    <s v="US"/>
    <s v="USD"/>
    <n v="1477174138"/>
    <x v="3063"/>
    <b v="0"/>
    <n v="23"/>
    <b v="0"/>
    <s v="theater/spaces"/>
    <n v="19.566666666666666"/>
    <n v="3117.3956137012365"/>
    <x v="1"/>
    <s v="spaces"/>
    <x v="3058"/>
    <d v="2016-09-17T22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x v="3064"/>
    <b v="0"/>
    <n v="72"/>
    <b v="0"/>
    <s v="theater/spaces"/>
    <n v="11.294666666666666"/>
    <n v="3119.8055142857138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x v="3065"/>
    <b v="0"/>
    <n v="2"/>
    <b v="0"/>
    <s v="theater/spaces"/>
    <n v="0.04"/>
    <n v="3114.7042802669203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x v="3066"/>
    <b v="0"/>
    <n v="15"/>
    <b v="0"/>
    <s v="theater/spaces"/>
    <n v="11.985714285714286"/>
    <n v="3117.666784351144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x v="3067"/>
    <b v="0"/>
    <n v="1"/>
    <b v="0"/>
    <s v="theater/spaces"/>
    <n v="2.5"/>
    <n v="3080.5776408787005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x v="3068"/>
    <b v="0"/>
    <n v="2"/>
    <b v="0"/>
    <s v="theater/spaces"/>
    <n v="6.9999999999999993E-2"/>
    <n v="3083.3315391969404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x v="3069"/>
    <b v="0"/>
    <n v="7"/>
    <b v="0"/>
    <s v="theater/spaces"/>
    <n v="14.099999999999998"/>
    <n v="3086.114631578947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x v="3070"/>
    <b v="0"/>
    <n v="16"/>
    <b v="0"/>
    <s v="theater/spaces"/>
    <n v="3.34"/>
    <n v="3088.9356226053637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x v="3071"/>
    <b v="0"/>
    <n v="117"/>
    <b v="0"/>
    <s v="theater/spaces"/>
    <n v="59.774999999999999"/>
    <n v="3091.5769798657716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x v="3072"/>
    <b v="0"/>
    <n v="2"/>
    <b v="0"/>
    <s v="theater/spaces"/>
    <n v="1.6666666666666666E-2"/>
    <n v="3087.6600671785027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x v="3073"/>
    <b v="0"/>
    <n v="7"/>
    <b v="0"/>
    <s v="theater/spaces"/>
    <n v="2.3035714285714284E-2"/>
    <n v="3090.624197886646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x v="3074"/>
    <b v="0"/>
    <n v="3"/>
    <b v="0"/>
    <s v="theater/spaces"/>
    <n v="8.8000000000000009E-2"/>
    <n v="3092.975759615384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x v="3075"/>
    <b v="0"/>
    <n v="20"/>
    <b v="0"/>
    <s v="theater/spaces"/>
    <n v="8.64"/>
    <n v="3095.9314629451392"/>
    <x v="1"/>
    <s v="spaces"/>
    <x v="3070"/>
    <d v="2016-06-30T02:27:20"/>
  </r>
  <r>
    <n v="3076"/>
    <s v="10,000 Hours"/>
    <s v="Helping female comedians get in their 10,000 Hours of practice!"/>
    <n v="10000"/>
    <x v="84"/>
    <x v="2"/>
    <s v="US"/>
    <s v="USD"/>
    <n v="1444405123"/>
    <x v="3076"/>
    <b v="0"/>
    <n v="50"/>
    <b v="0"/>
    <s v="theater/spaces"/>
    <n v="15.06"/>
    <n v="3097.6655009633905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x v="3077"/>
    <b v="0"/>
    <n v="2"/>
    <b v="0"/>
    <s v="theater/spaces"/>
    <n v="0.47727272727272729"/>
    <n v="3099.2003760848597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x v="3078"/>
    <b v="0"/>
    <n v="3"/>
    <b v="0"/>
    <s v="theater/spaces"/>
    <n v="0.11833333333333333"/>
    <n v="3102.0905308880306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x v="3079"/>
    <b v="0"/>
    <n v="27"/>
    <b v="0"/>
    <s v="theater/spaces"/>
    <n v="0.8417399858735245"/>
    <n v="3105.0191207729463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x v="3080"/>
    <b v="0"/>
    <n v="7"/>
    <b v="0"/>
    <s v="theater/spaces"/>
    <n v="1.8799999999999997E-2"/>
    <n v="3097.1651740812376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x v="3081"/>
    <b v="0"/>
    <n v="5"/>
    <b v="0"/>
    <s v="theater/spaces"/>
    <n v="0.21029999999999999"/>
    <n v="3099.7994094869309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x v="3082"/>
    <b v="0"/>
    <n v="0"/>
    <b v="0"/>
    <s v="theater/spaces"/>
    <n v="0"/>
    <n v="3100.7653003875967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x v="3083"/>
    <b v="0"/>
    <n v="3"/>
    <b v="0"/>
    <s v="theater/spaces"/>
    <n v="0.27999999999999997"/>
    <n v="3103.7728322017456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x v="3084"/>
    <b v="0"/>
    <n v="6"/>
    <b v="0"/>
    <s v="theater/spaces"/>
    <n v="11.57920670115792"/>
    <n v="3106.7318349514558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x v="3085"/>
    <b v="0"/>
    <n v="9"/>
    <b v="0"/>
    <s v="theater/spaces"/>
    <n v="2.44"/>
    <n v="3109.2942565597664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x v="3086"/>
    <b v="0"/>
    <n v="3"/>
    <b v="0"/>
    <s v="theater/spaces"/>
    <n v="0.25"/>
    <n v="3111.7254766536962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x v="3087"/>
    <b v="0"/>
    <n v="2"/>
    <b v="0"/>
    <s v="theater/spaces"/>
    <n v="0.625"/>
    <n v="3114.7067088607591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x v="3088"/>
    <b v="0"/>
    <n v="3"/>
    <b v="0"/>
    <s v="theater/spaces"/>
    <n v="0.19384615384615383"/>
    <n v="3117.620653021442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x v="3089"/>
    <b v="0"/>
    <n v="45"/>
    <b v="0"/>
    <s v="theater/spaces"/>
    <n v="23.416"/>
    <n v="3120.5393073170726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x v="3090"/>
    <b v="0"/>
    <n v="9"/>
    <b v="0"/>
    <s v="theater/spaces"/>
    <n v="5.0808888888888886"/>
    <n v="3117.8699121093746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x v="3091"/>
    <b v="0"/>
    <n v="9"/>
    <b v="0"/>
    <s v="theater/spaces"/>
    <n v="15.920000000000002"/>
    <n v="3109.7427077223847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x v="3092"/>
    <b v="0"/>
    <n v="21"/>
    <b v="0"/>
    <s v="theater/spaces"/>
    <n v="1.1831900000000002"/>
    <n v="3112.0066438356162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x v="3093"/>
    <b v="0"/>
    <n v="17"/>
    <b v="0"/>
    <s v="theater/spaces"/>
    <n v="22.75"/>
    <n v="3113.8957884427027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x v="3094"/>
    <b v="0"/>
    <n v="1"/>
    <b v="0"/>
    <s v="theater/spaces"/>
    <n v="2.5000000000000001E-2"/>
    <n v="3116.0564705882348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x v="3095"/>
    <b v="0"/>
    <n v="1"/>
    <b v="0"/>
    <s v="theater/spaces"/>
    <n v="0.33512064343163539"/>
    <n v="3119.0898920510299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x v="3096"/>
    <b v="0"/>
    <n v="14"/>
    <b v="0"/>
    <s v="theater/spaces"/>
    <n v="3.9750000000000001"/>
    <n v="3122.1047151277012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x v="3097"/>
    <b v="0"/>
    <n v="42"/>
    <b v="0"/>
    <s v="theater/spaces"/>
    <n v="17.150000000000002"/>
    <n v="3124.3929203539819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x v="3098"/>
    <b v="0"/>
    <n v="27"/>
    <b v="0"/>
    <s v="theater/spaces"/>
    <n v="3.6080041046690612"/>
    <n v="3125.7801181102359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x v="3099"/>
    <b v="0"/>
    <n v="5"/>
    <b v="0"/>
    <s v="theater/spaces"/>
    <n v="13.900000000000002"/>
    <n v="3127.1276847290637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x v="3100"/>
    <b v="0"/>
    <n v="13"/>
    <b v="0"/>
    <s v="theater/spaces"/>
    <n v="15.225"/>
    <n v="3129.9374753451671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x v="3101"/>
    <b v="0"/>
    <n v="12"/>
    <b v="0"/>
    <s v="theater/spaces"/>
    <n v="12"/>
    <n v="3131.2236920039481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x v="3102"/>
    <b v="0"/>
    <n v="90"/>
    <b v="0"/>
    <s v="theater/spaces"/>
    <n v="39.112499999999997"/>
    <n v="3134.0213438735173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x v="3103"/>
    <b v="0"/>
    <n v="2"/>
    <b v="0"/>
    <s v="theater/spaces"/>
    <n v="0.26829268292682928"/>
    <n v="3130.931355093966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x v="3104"/>
    <b v="0"/>
    <n v="5"/>
    <b v="0"/>
    <s v="theater/spaces"/>
    <n v="29.625"/>
    <n v="3134.0203960396034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x v="3105"/>
    <b v="0"/>
    <n v="31"/>
    <b v="0"/>
    <s v="theater/spaces"/>
    <n v="42.360992301112063"/>
    <n v="3135.9520317145684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x v="3106"/>
    <b v="0"/>
    <n v="4"/>
    <b v="0"/>
    <s v="theater/spaces"/>
    <n v="4.1000000000000005"/>
    <n v="3136.6067460317458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x v="3107"/>
    <b v="0"/>
    <n v="29"/>
    <b v="0"/>
    <s v="theater/spaces"/>
    <n v="19.762499999999999"/>
    <n v="3139.6808341608735"/>
    <x v="1"/>
    <s v="spaces"/>
    <x v="3101"/>
    <d v="2015-05-04T19:32:31"/>
  </r>
  <r>
    <n v="3108"/>
    <s v="Funding a home for our Children's Theater"/>
    <s v="We need a permanent home for the theater!"/>
    <n v="50000"/>
    <x v="375"/>
    <x v="2"/>
    <s v="US"/>
    <s v="USD"/>
    <n v="1430234394"/>
    <x v="3108"/>
    <b v="0"/>
    <n v="2"/>
    <b v="0"/>
    <s v="theater/spaces"/>
    <n v="5.1999999999999998E-2"/>
    <n v="3134.9439363817096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x v="3109"/>
    <b v="0"/>
    <n v="114"/>
    <b v="0"/>
    <s v="theater/spaces"/>
    <n v="25.030188679245285"/>
    <n v="3138.0374129353231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x v="3110"/>
    <b v="0"/>
    <n v="1"/>
    <b v="0"/>
    <s v="theater/spaces"/>
    <n v="0.04"/>
    <n v="3134.5563745019917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x v="3111"/>
    <b v="0"/>
    <n v="76"/>
    <b v="0"/>
    <s v="theater/spaces"/>
    <n v="26.640000000000004"/>
    <n v="3137.6715852442667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x v="3112"/>
    <b v="0"/>
    <n v="9"/>
    <b v="0"/>
    <s v="theater/spaces"/>
    <n v="4.7363636363636363"/>
    <n v="3135.485628742514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x v="3113"/>
    <b v="0"/>
    <n v="37"/>
    <b v="0"/>
    <s v="theater/spaces"/>
    <n v="4.2435339894712749"/>
    <n v="3138.0975024975023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x v="3114"/>
    <b v="0"/>
    <n v="0"/>
    <b v="0"/>
    <s v="theater/spaces"/>
    <n v="0"/>
    <n v="3136.6005999999998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x v="3115"/>
    <b v="0"/>
    <n v="1"/>
    <b v="0"/>
    <s v="theater/spaces"/>
    <n v="3"/>
    <n v="3139.74034034034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x v="3116"/>
    <b v="0"/>
    <n v="10"/>
    <b v="0"/>
    <s v="theater/spaces"/>
    <n v="57.333333333333336"/>
    <n v="3142.5857715430857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x v="3117"/>
    <b v="0"/>
    <n v="1"/>
    <b v="0"/>
    <s v="theater/spaces"/>
    <n v="0.1"/>
    <n v="3145.3065195586755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x v="3118"/>
    <b v="0"/>
    <n v="2"/>
    <b v="0"/>
    <s v="theater/spaces"/>
    <n v="0.31"/>
    <n v="3148.4634538152609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x v="3119"/>
    <b v="0"/>
    <n v="1"/>
    <b v="0"/>
    <s v="theater/spaces"/>
    <n v="0.05"/>
    <n v="3150.069949748743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x v="3120"/>
    <b v="0"/>
    <n v="10"/>
    <b v="0"/>
    <s v="theater/spaces"/>
    <n v="9.8461538461538465E-3"/>
    <n v="3153.2340040241443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x v="3121"/>
    <b v="0"/>
    <n v="1"/>
    <b v="0"/>
    <s v="theater/spaces"/>
    <n v="0.66666666666666674"/>
    <n v="3156.2805639476333"/>
    <x v="1"/>
    <s v="spaces"/>
    <x v="3115"/>
    <d v="2014-07-28T16:18:55"/>
  </r>
  <r>
    <n v="3122"/>
    <s v="be back soon (Canceled)"/>
    <s v="cancelled until further notice"/>
    <n v="199"/>
    <x v="851"/>
    <x v="1"/>
    <s v="US"/>
    <s v="USD"/>
    <n v="1478733732"/>
    <x v="3122"/>
    <b v="0"/>
    <n v="2"/>
    <b v="0"/>
    <s v="theater/spaces"/>
    <n v="58.291457286432156"/>
    <n v="3159.4522177419353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x v="3123"/>
    <b v="0"/>
    <n v="348"/>
    <b v="0"/>
    <s v="theater/spaces"/>
    <n v="68.153599999999997"/>
    <n v="3162.5233097880923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x v="3124"/>
    <b v="0"/>
    <n v="4"/>
    <b v="0"/>
    <s v="theater/spaces"/>
    <n v="3.2499999999999999E-3"/>
    <n v="3079.6652525252521"/>
    <x v="1"/>
    <s v="spaces"/>
    <x v="3118"/>
    <d v="2014-12-04T18:43:21"/>
  </r>
  <r>
    <n v="3125"/>
    <s v="N/A (Canceled)"/>
    <s v="N/A"/>
    <n v="1500000"/>
    <x v="117"/>
    <x v="1"/>
    <s v="US"/>
    <s v="USD"/>
    <n v="1452142672"/>
    <x v="3125"/>
    <b v="0"/>
    <n v="0"/>
    <b v="0"/>
    <s v="theater/spaces"/>
    <n v="0"/>
    <n v="3082.7528816986851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x v="3126"/>
    <b v="0"/>
    <n v="17"/>
    <b v="0"/>
    <s v="theater/spaces"/>
    <n v="4.16"/>
    <n v="3085.8730769230765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x v="3127"/>
    <b v="0"/>
    <n v="0"/>
    <b v="0"/>
    <s v="theater/spaces"/>
    <n v="0"/>
    <n v="3087.9458966565344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x v="3128"/>
    <b v="0"/>
    <n v="117"/>
    <b v="0"/>
    <s v="theater/plays"/>
    <n v="108.60666666666667"/>
    <n v="3091.0776876267746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x v="3129"/>
    <b v="0"/>
    <n v="1"/>
    <b v="0"/>
    <s v="theater/plays"/>
    <n v="0.8"/>
    <n v="3077.6767512690353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x v="3130"/>
    <b v="0"/>
    <n v="4"/>
    <b v="0"/>
    <s v="theater/plays"/>
    <n v="3.75"/>
    <n v="3080.7943089430892"/>
    <x v="1"/>
    <s v="plays"/>
    <x v="3124"/>
    <d v="2017-03-14T15:21:56"/>
  </r>
  <r>
    <n v="3131"/>
    <s v="SNAKE EYES"/>
    <s v="A Staged Reading of &quot;Snake Eyes,&quot; a new play by Alex Rafala"/>
    <n v="4100"/>
    <x v="2043"/>
    <x v="3"/>
    <s v="US"/>
    <s v="USD"/>
    <n v="1491656045"/>
    <x v="3131"/>
    <b v="0"/>
    <n v="12"/>
    <b v="0"/>
    <s v="theater/plays"/>
    <n v="15.731707317073171"/>
    <n v="3083.5468972533058"/>
    <x v="1"/>
    <s v="plays"/>
    <x v="3125"/>
    <d v="2017-03-09T13:54:05"/>
  </r>
  <r>
    <n v="3132"/>
    <s v="A Bite of a Snake Play"/>
    <s v="Smells Like Money, Drips Like Honey, Taste Like Mocha, Better Run AWAY"/>
    <n v="30000"/>
    <x v="115"/>
    <x v="3"/>
    <s v="US"/>
    <s v="USD"/>
    <n v="1492759460"/>
    <x v="3132"/>
    <b v="0"/>
    <n v="1"/>
    <b v="0"/>
    <s v="theater/plays"/>
    <n v="3.3333333333333333E-2"/>
    <n v="3086.030142566191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x v="3133"/>
    <b v="0"/>
    <n v="16"/>
    <b v="0"/>
    <s v="theater/plays"/>
    <n v="108"/>
    <n v="3089.1657492354734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x v="3134"/>
    <b v="0"/>
    <n v="12"/>
    <b v="0"/>
    <s v="theater/plays"/>
    <n v="22.5"/>
    <n v="3091.76693877551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x v="3135"/>
    <b v="0"/>
    <n v="7"/>
    <b v="0"/>
    <s v="theater/plays"/>
    <n v="20.849420849420849"/>
    <n v="3094.6951991828391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x v="3136"/>
    <b v="0"/>
    <n v="22"/>
    <b v="0"/>
    <s v="theater/plays"/>
    <n v="127.8"/>
    <n v="3097.6938650306743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x v="3137"/>
    <b v="0"/>
    <n v="1"/>
    <b v="0"/>
    <s v="theater/plays"/>
    <n v="3.3333333333333335"/>
    <n v="3100.2104401228244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x v="3138"/>
    <b v="0"/>
    <n v="0"/>
    <b v="0"/>
    <s v="theater/plays"/>
    <n v="0"/>
    <n v="3103.3356557377047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x v="3139"/>
    <b v="0"/>
    <n v="6"/>
    <b v="0"/>
    <s v="theater/plays"/>
    <n v="5.4"/>
    <n v="3106.5185641025637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x v="3140"/>
    <b v="0"/>
    <n v="4"/>
    <b v="0"/>
    <s v="theater/plays"/>
    <n v="0.96"/>
    <n v="3106.9359342915809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x v="3141"/>
    <b v="0"/>
    <n v="8"/>
    <b v="0"/>
    <s v="theater/plays"/>
    <n v="51.6"/>
    <n v="3110.0304213771838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x v="3142"/>
    <b v="0"/>
    <n v="3"/>
    <b v="0"/>
    <s v="theater/plays"/>
    <n v="1.6363636363636365"/>
    <n v="3112.964609053497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x v="3143"/>
    <b v="0"/>
    <n v="0"/>
    <b v="0"/>
    <s v="theater/plays"/>
    <n v="0"/>
    <n v="3116.1242018537587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x v="3144"/>
    <b v="0"/>
    <n v="30"/>
    <b v="0"/>
    <s v="theater/plays"/>
    <n v="75.400000000000006"/>
    <n v="3119.3367010309275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x v="3145"/>
    <b v="0"/>
    <n v="0"/>
    <b v="0"/>
    <s v="theater/plays"/>
    <n v="0"/>
    <n v="3114.7746130030951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x v="3146"/>
    <b v="0"/>
    <n v="12"/>
    <b v="0"/>
    <s v="theater/plays"/>
    <n v="10.5"/>
    <n v="3117.9923553719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x v="3147"/>
    <b v="1"/>
    <n v="213"/>
    <b v="1"/>
    <s v="theater/plays"/>
    <n v="117.52499999999999"/>
    <n v="3115.787590486038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x v="3148"/>
    <b v="1"/>
    <n v="57"/>
    <b v="1"/>
    <s v="theater/plays"/>
    <n v="131.16666666666669"/>
    <n v="3094.6807453416141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x v="3149"/>
    <b v="1"/>
    <n v="25"/>
    <b v="1"/>
    <s v="theater/plays"/>
    <n v="104"/>
    <n v="3095.4410362694293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x v="3150"/>
    <b v="1"/>
    <n v="104"/>
    <b v="1"/>
    <s v="theater/plays"/>
    <n v="101"/>
    <n v="3097.3035269709535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x v="3151"/>
    <b v="1"/>
    <n v="34"/>
    <b v="1"/>
    <s v="theater/plays"/>
    <n v="100.4"/>
    <n v="3096.84901349948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x v="3152"/>
    <b v="1"/>
    <n v="67"/>
    <b v="1"/>
    <s v="theater/plays"/>
    <n v="105.95454545454545"/>
    <n v="3096.415384615383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x v="3153"/>
    <b v="1"/>
    <n v="241"/>
    <b v="1"/>
    <s v="theater/plays"/>
    <n v="335.58333333333337"/>
    <n v="3097.2118626430793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x v="3154"/>
    <b v="1"/>
    <n v="123"/>
    <b v="1"/>
    <s v="theater/plays"/>
    <n v="112.92857142857142"/>
    <n v="3089.9511458333322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x v="3155"/>
    <b v="1"/>
    <n v="302"/>
    <b v="1"/>
    <s v="theater/plays"/>
    <n v="188.50460000000001"/>
    <n v="3084.9302398331588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x v="3156"/>
    <b v="1"/>
    <n v="89"/>
    <b v="1"/>
    <s v="theater/plays"/>
    <n v="101.81818181818181"/>
    <n v="3078.3119728601246"/>
    <x v="1"/>
    <s v="plays"/>
    <x v="3150"/>
    <d v="2012-04-27T22:52:24"/>
  </r>
  <r>
    <n v="3157"/>
    <s v="Summer FourPlay"/>
    <s v="Four Directors.  Four One Acts.  Four Genres.  For You."/>
    <n v="4000"/>
    <x v="74"/>
    <x v="0"/>
    <s v="US"/>
    <s v="USD"/>
    <n v="1405746000"/>
    <x v="3157"/>
    <b v="1"/>
    <n v="41"/>
    <b v="1"/>
    <s v="theater/plays"/>
    <n v="101"/>
    <n v="3075.6769801462897"/>
    <x v="1"/>
    <s v="plays"/>
    <x v="3151"/>
    <d v="2014-07-09T18:55:05"/>
  </r>
  <r>
    <n v="3158"/>
    <s v="Nursery Crimes"/>
    <s v="A 40s crime-noir play using nursery rhyme characters."/>
    <n v="5000"/>
    <x v="2080"/>
    <x v="0"/>
    <s v="US"/>
    <s v="USD"/>
    <n v="1374523752"/>
    <x v="3158"/>
    <b v="1"/>
    <n v="69"/>
    <b v="1"/>
    <s v="theater/plays"/>
    <n v="113.99999999999999"/>
    <n v="3074.6682740585766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x v="3159"/>
    <b v="1"/>
    <n v="52"/>
    <b v="1"/>
    <s v="theater/plays"/>
    <n v="133.48133333333334"/>
    <n v="3071.9192356020935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x v="3160"/>
    <b v="1"/>
    <n v="57"/>
    <b v="1"/>
    <s v="theater/plays"/>
    <n v="101.53333333333335"/>
    <n v="3073.0405136268337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x v="3161"/>
    <b v="1"/>
    <n v="74"/>
    <b v="1"/>
    <s v="theater/plays"/>
    <n v="105.1"/>
    <n v="3071.4707764952773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x v="3162"/>
    <b v="1"/>
    <n v="63"/>
    <b v="1"/>
    <s v="theater/plays"/>
    <n v="127.15"/>
    <n v="3072.48912815126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x v="3163"/>
    <b v="1"/>
    <n v="72"/>
    <b v="1"/>
    <s v="theater/plays"/>
    <n v="111.15384615384616"/>
    <n v="3070.3718717139845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x v="3164"/>
    <b v="1"/>
    <n v="71"/>
    <b v="1"/>
    <s v="theater/plays"/>
    <n v="106.76"/>
    <n v="3058.3933157894726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x v="3165"/>
    <b v="1"/>
    <n v="21"/>
    <b v="1"/>
    <s v="theater/plays"/>
    <n v="162.66666666666666"/>
    <n v="3058.803635405689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x v="3166"/>
    <b v="1"/>
    <n v="930"/>
    <b v="1"/>
    <s v="theater/plays"/>
    <n v="160.22808571428573"/>
    <n v="3060.7433016877626"/>
    <x v="1"/>
    <s v="plays"/>
    <x v="3159"/>
    <d v="2014-10-28T16:35:5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x v="3167"/>
    <b v="1"/>
    <n v="55"/>
    <b v="1"/>
    <s v="theater/plays"/>
    <n v="116.16666666666666"/>
    <n v="3004.756937697992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x v="3168"/>
    <b v="1"/>
    <n v="61"/>
    <b v="1"/>
    <s v="theater/plays"/>
    <n v="124.2"/>
    <n v="3004.2492811839311"/>
    <x v="1"/>
    <s v="plays"/>
    <x v="3161"/>
    <d v="2014-05-13T02:32:33"/>
  </r>
  <r>
    <n v="3169"/>
    <s v="The Window"/>
    <s v="We're bringing The Window to the Cherry Lane Theater in January 2014."/>
    <n v="8000"/>
    <x v="2091"/>
    <x v="0"/>
    <s v="US"/>
    <s v="USD"/>
    <n v="1386910740"/>
    <x v="3169"/>
    <b v="1"/>
    <n v="82"/>
    <b v="1"/>
    <s v="theater/plays"/>
    <n v="103.01249999999999"/>
    <n v="3004.1426666666657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x v="3170"/>
    <b v="1"/>
    <n v="71"/>
    <b v="1"/>
    <s v="theater/plays"/>
    <n v="112.25"/>
    <n v="2998.5951483050835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x v="3171"/>
    <b v="1"/>
    <n v="117"/>
    <b v="1"/>
    <s v="theater/plays"/>
    <n v="108.8142857142857"/>
    <n v="2999.3942948038166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x v="3172"/>
    <b v="1"/>
    <n v="29"/>
    <b v="1"/>
    <s v="theater/plays"/>
    <n v="114.99999999999999"/>
    <n v="2994.492377919319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x v="3173"/>
    <b v="1"/>
    <n v="74"/>
    <b v="1"/>
    <s v="theater/plays"/>
    <n v="103"/>
    <n v="2995.2304144527088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x v="3174"/>
    <b v="1"/>
    <n v="23"/>
    <b v="1"/>
    <s v="theater/plays"/>
    <n v="101.13333333333334"/>
    <n v="2987.4593829787223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x v="3175"/>
    <b v="1"/>
    <n v="60"/>
    <b v="1"/>
    <s v="theater/plays"/>
    <n v="109.55999999999999"/>
    <n v="2987.4098189563356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x v="3176"/>
    <b v="1"/>
    <n v="55"/>
    <b v="1"/>
    <s v="theater/plays"/>
    <n v="114.8421052631579"/>
    <n v="2984.7546055437087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x v="3177"/>
    <b v="1"/>
    <n v="51"/>
    <b v="1"/>
    <s v="theater/plays"/>
    <n v="117.39999999999999"/>
    <n v="2985.6113340448228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x v="3178"/>
    <b v="1"/>
    <n v="78"/>
    <b v="1"/>
    <s v="theater/plays"/>
    <n v="171.73333333333335"/>
    <n v="2985.6654059829048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x v="3179"/>
    <b v="1"/>
    <n v="62"/>
    <b v="1"/>
    <s v="theater/plays"/>
    <n v="114.16238095238094"/>
    <n v="2986.1035508021378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x v="3180"/>
    <b v="1"/>
    <n v="45"/>
    <b v="1"/>
    <s v="theater/plays"/>
    <n v="119.75"/>
    <n v="2984.1670235546035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x v="3181"/>
    <b v="1"/>
    <n v="15"/>
    <b v="1"/>
    <s v="theater/plays"/>
    <n v="109.00000000000001"/>
    <n v="2985.8252947481237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x v="3182"/>
    <b v="1"/>
    <n v="151"/>
    <b v="1"/>
    <s v="theater/plays"/>
    <n v="100.88571428571429"/>
    <n v="2988.444206008583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x v="3183"/>
    <b v="1"/>
    <n v="68"/>
    <b v="1"/>
    <s v="theater/plays"/>
    <n v="109.00000000000001"/>
    <n v="2984.068743286788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x v="3184"/>
    <b v="1"/>
    <n v="46"/>
    <b v="1"/>
    <s v="theater/plays"/>
    <n v="107.20930232558139"/>
    <n v="2984.3473118279567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x v="3185"/>
    <b v="1"/>
    <n v="24"/>
    <b v="1"/>
    <s v="theater/plays"/>
    <n v="100"/>
    <n v="2982.5974165769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x v="3186"/>
    <b v="1"/>
    <n v="70"/>
    <b v="1"/>
    <s v="theater/plays"/>
    <n v="102.18750000000001"/>
    <n v="2984.7338362068958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x v="3187"/>
    <b v="1"/>
    <n v="244"/>
    <b v="1"/>
    <s v="theater/plays"/>
    <n v="116.29333333333334"/>
    <n v="2984.4261057173671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x v="3188"/>
    <b v="0"/>
    <n v="9"/>
    <b v="0"/>
    <s v="theater/musical"/>
    <n v="65"/>
    <n v="2968.8110151187898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x v="3189"/>
    <b v="0"/>
    <n v="19"/>
    <b v="0"/>
    <s v="theater/musical"/>
    <n v="12.327272727272726"/>
    <n v="2971.8799999999997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x v="3190"/>
    <b v="0"/>
    <n v="0"/>
    <b v="0"/>
    <s v="theater/musical"/>
    <n v="0"/>
    <n v="2967.7586580086577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x v="3191"/>
    <b v="0"/>
    <n v="4"/>
    <b v="0"/>
    <s v="theater/musical"/>
    <n v="4.0266666666666664"/>
    <n v="2970.9739978331522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x v="3192"/>
    <b v="0"/>
    <n v="8"/>
    <b v="0"/>
    <s v="theater/musical"/>
    <n v="1.02"/>
    <n v="2974.032537960954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x v="3193"/>
    <b v="0"/>
    <n v="24"/>
    <b v="0"/>
    <s v="theater/musical"/>
    <n v="11.74"/>
    <n v="2977.1509229098801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x v="3194"/>
    <b v="0"/>
    <n v="0"/>
    <b v="0"/>
    <s v="theater/musical"/>
    <n v="0"/>
    <n v="2979.7489130434778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x v="3195"/>
    <b v="0"/>
    <n v="39"/>
    <b v="0"/>
    <s v="theater/musical"/>
    <n v="59.142857142857139"/>
    <n v="2982.991294885745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x v="3196"/>
    <b v="0"/>
    <n v="6"/>
    <b v="0"/>
    <s v="theater/musical"/>
    <n v="0.06"/>
    <n v="2983.9858387799559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x v="3197"/>
    <b v="0"/>
    <n v="4"/>
    <b v="0"/>
    <s v="theater/musical"/>
    <n v="11.450000000000001"/>
    <n v="2985.2769901853867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x v="3198"/>
    <b v="0"/>
    <n v="3"/>
    <b v="0"/>
    <s v="theater/musical"/>
    <n v="0.36666666666666664"/>
    <n v="2987.286026200873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x v="3199"/>
    <b v="0"/>
    <n v="53"/>
    <b v="0"/>
    <s v="theater/musical"/>
    <n v="52.16"/>
    <n v="2990.4306010928958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x v="3200"/>
    <b v="0"/>
    <n v="1"/>
    <b v="0"/>
    <s v="theater/musical"/>
    <n v="2E-3"/>
    <n v="2990.849015317286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x v="3201"/>
    <b v="0"/>
    <n v="2"/>
    <b v="0"/>
    <s v="theater/musical"/>
    <n v="1.25"/>
    <n v="2994.1237677984659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x v="3202"/>
    <b v="0"/>
    <n v="25"/>
    <b v="0"/>
    <s v="theater/musical"/>
    <n v="54.52"/>
    <n v="2997.3793859649118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x v="3203"/>
    <b v="0"/>
    <n v="6"/>
    <b v="0"/>
    <s v="theater/musical"/>
    <n v="25"/>
    <n v="2997.677277716794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x v="3204"/>
    <b v="0"/>
    <n v="0"/>
    <b v="0"/>
    <s v="theater/musical"/>
    <n v="0"/>
    <n v="3000.6967032967027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x v="3205"/>
    <b v="0"/>
    <n v="12"/>
    <b v="0"/>
    <s v="theater/musical"/>
    <n v="3.4125000000000001"/>
    <n v="3003.9977997799774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x v="3206"/>
    <b v="0"/>
    <n v="0"/>
    <b v="0"/>
    <s v="theater/musical"/>
    <n v="0"/>
    <n v="3007.005506607929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x v="3207"/>
    <b v="0"/>
    <n v="36"/>
    <b v="0"/>
    <s v="theater/musical"/>
    <n v="46.36363636363636"/>
    <n v="3010.3208379272323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x v="3208"/>
    <b v="1"/>
    <n v="82"/>
    <b v="1"/>
    <s v="theater/plays"/>
    <n v="103.49999999999999"/>
    <n v="3010.8289183222951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x v="3209"/>
    <b v="1"/>
    <n v="226"/>
    <b v="1"/>
    <s v="theater/plays"/>
    <n v="119.32315789473684"/>
    <n v="3008.4375690607731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x v="3210"/>
    <b v="1"/>
    <n v="60"/>
    <b v="1"/>
    <s v="theater/plays"/>
    <n v="125.76666666666667"/>
    <n v="2999.2259955752206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x v="3211"/>
    <b v="1"/>
    <n v="322"/>
    <b v="1"/>
    <s v="theater/plays"/>
    <n v="119.74347826086958"/>
    <n v="2998.3691029900324"/>
    <x v="1"/>
    <s v="plays"/>
    <x v="3204"/>
    <d v="2014-07-14T14:04:40"/>
  </r>
  <r>
    <n v="3212"/>
    <s v="Campo Maldito"/>
    <s v="Help us bring our production of Campo Maldito to New York AND San Francisco!"/>
    <n v="4000"/>
    <x v="2111"/>
    <x v="0"/>
    <s v="US"/>
    <s v="USD"/>
    <n v="1407524751"/>
    <x v="3212"/>
    <b v="1"/>
    <n v="94"/>
    <b v="1"/>
    <s v="theater/plays"/>
    <n v="126.25"/>
    <n v="2971.1599778270502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x v="3213"/>
    <b v="1"/>
    <n v="47"/>
    <b v="1"/>
    <s v="theater/plays"/>
    <n v="100.11666666666667"/>
    <n v="2968.8527192008873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x v="3214"/>
    <b v="1"/>
    <n v="115"/>
    <b v="1"/>
    <s v="theater/plays"/>
    <n v="102.13333333333334"/>
    <n v="2965.4769999999994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x v="3215"/>
    <b v="1"/>
    <n v="134"/>
    <b v="1"/>
    <s v="theater/plays"/>
    <n v="100.35142857142858"/>
    <n v="2955.142714126806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x v="3216"/>
    <b v="1"/>
    <n v="35"/>
    <b v="1"/>
    <s v="theater/plays"/>
    <n v="100.05"/>
    <n v="2919.3210467706008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x v="3217"/>
    <b v="1"/>
    <n v="104"/>
    <b v="1"/>
    <s v="theater/plays"/>
    <n v="116.02222222222223"/>
    <n v="2920.34481605351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x v="3218"/>
    <b v="1"/>
    <n v="184"/>
    <b v="1"/>
    <s v="theater/plays"/>
    <n v="102.1"/>
    <n v="2917.777120535713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x v="3219"/>
    <b v="1"/>
    <n v="119"/>
    <b v="1"/>
    <s v="theater/plays"/>
    <n v="100.11000000000001"/>
    <n v="2907.3478212290497"/>
    <x v="1"/>
    <s v="plays"/>
    <x v="3212"/>
    <d v="2015-02-15T23:35:47"/>
  </r>
  <r>
    <n v="3220"/>
    <s v="Burners"/>
    <s v="A sci-fi thriller for the stage opening March 10 in Los Angeles."/>
    <n v="15000"/>
    <x v="2117"/>
    <x v="0"/>
    <s v="US"/>
    <s v="USD"/>
    <n v="1489352400"/>
    <x v="3220"/>
    <b v="1"/>
    <n v="59"/>
    <b v="1"/>
    <s v="theater/plays"/>
    <n v="100.84"/>
    <n v="2888.2039149888137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x v="3221"/>
    <b v="1"/>
    <n v="113"/>
    <b v="1"/>
    <s v="theater/plays"/>
    <n v="103.42499999999998"/>
    <n v="2874.4997760358342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x v="3222"/>
    <b v="1"/>
    <n v="84"/>
    <b v="1"/>
    <s v="theater/plays"/>
    <n v="124.8"/>
    <n v="2873.0844170403584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x v="3223"/>
    <b v="1"/>
    <n v="74"/>
    <b v="1"/>
    <s v="theater/plays"/>
    <n v="109.51612903225806"/>
    <n v="2872.8072951739618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x v="3224"/>
    <b v="1"/>
    <n v="216"/>
    <b v="1"/>
    <s v="theater/plays"/>
    <n v="102.03333333333333"/>
    <n v="2872.2205617977525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x v="3225"/>
    <b v="1"/>
    <n v="39"/>
    <b v="1"/>
    <s v="theater/plays"/>
    <n v="102.35000000000001"/>
    <n v="2841.0194600674913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x v="3226"/>
    <b v="1"/>
    <n v="21"/>
    <b v="1"/>
    <s v="theater/plays"/>
    <n v="104.16666666666667"/>
    <n v="2841.9136261261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x v="3227"/>
    <b v="0"/>
    <n v="30"/>
    <b v="1"/>
    <s v="theater/plays"/>
    <n v="125"/>
    <n v="2843.7083427282973"/>
    <x v="1"/>
    <s v="plays"/>
    <x v="3220"/>
    <d v="2016-12-18T21:10:36"/>
  </r>
  <r>
    <n v="3228"/>
    <s v="Hear Me Roar: A Season of Powerful Women"/>
    <s v="A Season of Powerful Women. A Season of Defiance."/>
    <n v="7000"/>
    <x v="2123"/>
    <x v="0"/>
    <s v="US"/>
    <s v="USD"/>
    <n v="1450328340"/>
    <x v="3228"/>
    <b v="1"/>
    <n v="37"/>
    <b v="1"/>
    <s v="theater/plays"/>
    <n v="102.34285714285714"/>
    <n v="2845.2249435665913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x v="3229"/>
    <b v="1"/>
    <n v="202"/>
    <b v="1"/>
    <s v="theater/plays"/>
    <n v="107.86500000000001"/>
    <n v="2840.3449717514118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x v="3230"/>
    <b v="1"/>
    <n v="37"/>
    <b v="1"/>
    <s v="theater/plays"/>
    <n v="109.88461538461539"/>
    <n v="2819.1541855203623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x v="3231"/>
    <b v="0"/>
    <n v="28"/>
    <b v="1"/>
    <s v="theater/plays"/>
    <n v="161"/>
    <n v="2819.1113250283129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x v="3232"/>
    <b v="1"/>
    <n v="26"/>
    <b v="1"/>
    <s v="theater/plays"/>
    <n v="131.20000000000002"/>
    <n v="2820.4821995464854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x v="3233"/>
    <b v="0"/>
    <n v="61"/>
    <b v="1"/>
    <s v="theater/plays"/>
    <n v="118.8"/>
    <n v="2822.1944381384792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x v="3234"/>
    <b v="0"/>
    <n v="115"/>
    <b v="1"/>
    <s v="theater/plays"/>
    <n v="100.39275000000001"/>
    <n v="2818.6514772727278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x v="3235"/>
    <b v="1"/>
    <n v="181"/>
    <b v="1"/>
    <s v="theater/plays"/>
    <n v="103.20666666666666"/>
    <n v="2817.2896359499437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x v="3236"/>
    <b v="0"/>
    <n v="110"/>
    <b v="1"/>
    <s v="theater/plays"/>
    <n v="100.6"/>
    <n v="2802.8662756264248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x v="3237"/>
    <b v="1"/>
    <n v="269"/>
    <b v="1"/>
    <s v="theater/plays"/>
    <n v="100.78754285714287"/>
    <n v="2783.1203990878003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x v="3238"/>
    <b v="1"/>
    <n v="79"/>
    <b v="1"/>
    <s v="theater/plays"/>
    <n v="112.32142857142857"/>
    <n v="2746.028481735160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x v="3239"/>
    <b v="1"/>
    <n v="104"/>
    <b v="1"/>
    <s v="theater/plays"/>
    <n v="105.91914022517912"/>
    <n v="2745.572514285715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x v="3240"/>
    <b v="0"/>
    <n v="34"/>
    <b v="1"/>
    <s v="theater/plays"/>
    <n v="100.56666666666668"/>
    <n v="2741.6098054919917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x v="3241"/>
    <b v="1"/>
    <n v="167"/>
    <b v="1"/>
    <s v="theater/plays"/>
    <n v="115.30588235294117"/>
    <n v="2741.2943528064147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x v="3242"/>
    <b v="1"/>
    <n v="183"/>
    <b v="1"/>
    <s v="theater/plays"/>
    <n v="127.30419999999999"/>
    <n v="2733.1983600917438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x v="3243"/>
    <b v="1"/>
    <n v="71"/>
    <b v="1"/>
    <s v="theater/plays"/>
    <n v="102.83750000000001"/>
    <n v="2721.7204936854196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x v="3244"/>
    <b v="0"/>
    <n v="69"/>
    <b v="1"/>
    <s v="theater/plays"/>
    <n v="102.9375"/>
    <n v="2715.3925862068968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x v="3245"/>
    <b v="0"/>
    <n v="270"/>
    <b v="1"/>
    <s v="theater/plays"/>
    <n v="104.3047619047619"/>
    <n v="2716.622036823936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x v="3246"/>
    <b v="1"/>
    <n v="193"/>
    <b v="1"/>
    <s v="theater/plays"/>
    <n v="111.22000000000001"/>
    <n v="2694.5167626728121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x v="3247"/>
    <b v="1"/>
    <n v="57"/>
    <b v="1"/>
    <s v="theater/plays"/>
    <n v="105.86"/>
    <n v="2684.7964821222618"/>
    <x v="1"/>
    <s v="plays"/>
    <x v="3239"/>
    <d v="2015-06-12T10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x v="3248"/>
    <b v="1"/>
    <n v="200"/>
    <b v="1"/>
    <s v="theater/plays"/>
    <n v="100.79166666666666"/>
    <n v="2684.8407043879915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x v="3249"/>
    <b v="1"/>
    <n v="88"/>
    <b v="1"/>
    <s v="theater/plays"/>
    <n v="104.92727272727274"/>
    <n v="2673.9619075144519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x v="3250"/>
    <b v="1"/>
    <n v="213"/>
    <b v="1"/>
    <s v="theater/plays"/>
    <n v="101.55199999999999"/>
    <n v="2670.3773726851859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x v="3251"/>
    <b v="1"/>
    <n v="20"/>
    <b v="1"/>
    <s v="theater/plays"/>
    <n v="110.73333333333333"/>
    <n v="2644.0533603708004"/>
    <x v="1"/>
    <s v="plays"/>
    <x v="3243"/>
    <d v="2015-05-22T17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x v="3252"/>
    <b v="1"/>
    <n v="50"/>
    <b v="1"/>
    <s v="theater/plays"/>
    <n v="127.82222222222221"/>
    <n v="2645.193793503481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x v="3253"/>
    <b v="1"/>
    <n v="115"/>
    <b v="1"/>
    <s v="theater/plays"/>
    <n v="101.82500000000002"/>
    <n v="2644.925725900117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x v="3254"/>
    <b v="1"/>
    <n v="186"/>
    <b v="1"/>
    <s v="theater/plays"/>
    <n v="101.25769230769231"/>
    <n v="2624.3209883720938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x v="3255"/>
    <b v="1"/>
    <n v="18"/>
    <b v="1"/>
    <s v="theater/plays"/>
    <n v="175"/>
    <n v="2612.0518626309672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x v="3256"/>
    <b v="1"/>
    <n v="176"/>
    <b v="1"/>
    <s v="theater/plays"/>
    <n v="128.06"/>
    <n v="2614.4843240093251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x v="3257"/>
    <b v="0"/>
    <n v="41"/>
    <b v="1"/>
    <s v="theater/plays"/>
    <n v="106.29949999999999"/>
    <n v="2602.5922403733966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x v="3258"/>
    <b v="1"/>
    <n v="75"/>
    <b v="1"/>
    <s v="theater/plays"/>
    <n v="105.21428571428571"/>
    <n v="2603.1490186915894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x v="3259"/>
    <b v="1"/>
    <n v="97"/>
    <b v="1"/>
    <s v="theater/plays"/>
    <n v="106.16782608695652"/>
    <n v="2597.5796023391817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x v="3260"/>
    <b v="1"/>
    <n v="73"/>
    <b v="1"/>
    <s v="theater/plays"/>
    <n v="109.24000000000001"/>
    <n v="2572.0280562060902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x v="3261"/>
    <b v="1"/>
    <n v="49"/>
    <b v="1"/>
    <s v="theater/plays"/>
    <n v="100.45454545454547"/>
    <n v="2568.640046893318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x v="3262"/>
    <b v="1"/>
    <n v="134"/>
    <b v="1"/>
    <s v="theater/plays"/>
    <n v="103.04098360655738"/>
    <n v="2567.7640375586866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x v="3263"/>
    <b v="1"/>
    <n v="68"/>
    <b v="1"/>
    <s v="theater/plays"/>
    <n v="112.1664"/>
    <n v="2556.0093537015287"/>
    <x v="1"/>
    <s v="plays"/>
    <x v="3255"/>
    <d v="2015-10-07T12:23:08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x v="3264"/>
    <b v="1"/>
    <n v="49"/>
    <b v="1"/>
    <s v="theater/plays"/>
    <n v="103"/>
    <n v="2555.7174117647069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x v="3265"/>
    <b v="1"/>
    <n v="63"/>
    <b v="1"/>
    <s v="theater/plays"/>
    <n v="164"/>
    <n v="2555.694699646644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x v="3266"/>
    <b v="1"/>
    <n v="163"/>
    <b v="1"/>
    <s v="theater/plays"/>
    <n v="131.28333333333333"/>
    <n v="2553.486792452831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x v="3267"/>
    <b v="1"/>
    <n v="288"/>
    <b v="1"/>
    <s v="theater/plays"/>
    <n v="102.1"/>
    <n v="2547.2016528925628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x v="3268"/>
    <b v="1"/>
    <n v="42"/>
    <b v="1"/>
    <s v="theater/plays"/>
    <n v="128"/>
    <n v="2532.1096926713958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x v="3269"/>
    <b v="1"/>
    <n v="70"/>
    <b v="1"/>
    <s v="theater/plays"/>
    <n v="101.49999999999999"/>
    <n v="2532.0766863905333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x v="3270"/>
    <b v="1"/>
    <n v="30"/>
    <b v="1"/>
    <s v="theater/plays"/>
    <n v="101.66666666666666"/>
    <n v="2525.455924170617"/>
    <x v="1"/>
    <s v="plays"/>
    <x v="3262"/>
    <d v="2015-06-12T12:47:45"/>
  </r>
  <r>
    <n v="3271"/>
    <s v="Saxon Court at Southwark Playhouse"/>
    <s v="A razor sharp satire to darken your Christmas."/>
    <n v="1500"/>
    <x v="2161"/>
    <x v="0"/>
    <s v="GB"/>
    <s v="GBP"/>
    <n v="1414927775"/>
    <x v="3271"/>
    <b v="1"/>
    <n v="51"/>
    <b v="1"/>
    <s v="theater/plays"/>
    <n v="130"/>
    <n v="2526.2809015421126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x v="3272"/>
    <b v="1"/>
    <n v="145"/>
    <b v="1"/>
    <s v="theater/plays"/>
    <n v="154.43"/>
    <n v="2526.9653206650842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x v="3273"/>
    <b v="1"/>
    <n v="21"/>
    <b v="1"/>
    <s v="theater/plays"/>
    <n v="107.4"/>
    <n v="2511.6073721759817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x v="3274"/>
    <b v="1"/>
    <n v="286"/>
    <b v="1"/>
    <s v="theater/plays"/>
    <n v="101.32258064516128"/>
    <n v="2509.4830952380958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x v="3275"/>
    <b v="1"/>
    <n v="12"/>
    <b v="1"/>
    <s v="theater/plays"/>
    <n v="100.27777777777777"/>
    <n v="2493.7554231227655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x v="3276"/>
    <b v="1"/>
    <n v="100"/>
    <b v="1"/>
    <s v="theater/plays"/>
    <n v="116.84444444444443"/>
    <n v="2494.5773269689739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x v="3277"/>
    <b v="1"/>
    <n v="100"/>
    <b v="1"/>
    <s v="theater/plays"/>
    <n v="108.60000000000001"/>
    <n v="2491.2757467144565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x v="3278"/>
    <b v="1"/>
    <n v="34"/>
    <b v="1"/>
    <s v="theater/plays"/>
    <n v="103.4"/>
    <n v="2487.7605263157898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x v="3279"/>
    <b v="0"/>
    <n v="63"/>
    <b v="1"/>
    <s v="theater/plays"/>
    <n v="114.27586206896552"/>
    <n v="2487.6440718562876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x v="3280"/>
    <b v="0"/>
    <n v="30"/>
    <b v="1"/>
    <s v="theater/plays"/>
    <n v="103"/>
    <n v="2482.6796163069548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x v="3281"/>
    <b v="0"/>
    <n v="47"/>
    <b v="1"/>
    <s v="theater/plays"/>
    <n v="121.6"/>
    <n v="2483.1870348139259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x v="3282"/>
    <b v="0"/>
    <n v="237"/>
    <b v="1"/>
    <s v="theater/plays"/>
    <n v="102.6467741935484"/>
    <n v="2478.8639423076925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x v="3283"/>
    <b v="0"/>
    <n v="47"/>
    <b v="1"/>
    <s v="theater/plays"/>
    <n v="104.75000000000001"/>
    <n v="2443.5551143200964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x v="3284"/>
    <b v="0"/>
    <n v="15"/>
    <b v="1"/>
    <s v="theater/plays"/>
    <n v="101.6"/>
    <n v="2445.4895180722897"/>
    <x v="1"/>
    <s v="plays"/>
    <x v="3276"/>
    <d v="2016-01-11T21:14:13"/>
  </r>
  <r>
    <n v="3285"/>
    <s v="By Morning"/>
    <s v="A new play by Matthew Gasda"/>
    <n v="4999"/>
    <x v="2173"/>
    <x v="0"/>
    <s v="US"/>
    <s v="USD"/>
    <n v="1488258000"/>
    <x v="3285"/>
    <b v="0"/>
    <n v="81"/>
    <b v="1"/>
    <s v="theater/plays"/>
    <n v="112.10242048409683"/>
    <n v="2444.7627261761163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x v="3286"/>
    <b v="0"/>
    <n v="122"/>
    <b v="1"/>
    <s v="theater/plays"/>
    <n v="101.76666666666667"/>
    <n v="2440.9472222222225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x v="3287"/>
    <b v="0"/>
    <n v="34"/>
    <b v="1"/>
    <s v="theater/plays"/>
    <n v="100"/>
    <n v="2425.4405078597342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x v="3288"/>
    <b v="0"/>
    <n v="207"/>
    <b v="1"/>
    <s v="theater/plays"/>
    <n v="100.26489999999998"/>
    <n v="2425.3502421307508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x v="3289"/>
    <b v="0"/>
    <n v="25"/>
    <b v="1"/>
    <s v="theater/plays"/>
    <n v="133.04200000000003"/>
    <n v="2416.1367393939399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x v="3290"/>
    <b v="0"/>
    <n v="72"/>
    <b v="1"/>
    <s v="theater/plays"/>
    <n v="121.2"/>
    <n v="2418.2616504854373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x v="3291"/>
    <b v="0"/>
    <n v="14"/>
    <b v="1"/>
    <s v="theater/plays"/>
    <n v="113.99999999999999"/>
    <n v="2418.2546780072907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x v="3292"/>
    <b v="0"/>
    <n v="15"/>
    <b v="1"/>
    <s v="theater/plays"/>
    <n v="286.13861386138615"/>
    <n v="2420.503163017032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x v="3293"/>
    <b v="0"/>
    <n v="91"/>
    <b v="1"/>
    <s v="theater/plays"/>
    <n v="170.44444444444446"/>
    <n v="2423.09939098660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x v="3294"/>
    <b v="0"/>
    <n v="24"/>
    <b v="1"/>
    <s v="theater/plays"/>
    <n v="118.33333333333333"/>
    <n v="2416.7007317073176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x v="3295"/>
    <b v="0"/>
    <n v="27"/>
    <b v="1"/>
    <s v="theater/plays"/>
    <n v="102.85857142857142"/>
    <n v="2418.7846153846158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x v="3296"/>
    <b v="0"/>
    <n v="47"/>
    <b v="1"/>
    <s v="theater/plays"/>
    <n v="144.06666666666666"/>
    <n v="2420.8613569682157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x v="3297"/>
    <b v="0"/>
    <n v="44"/>
    <b v="1"/>
    <s v="theater/plays"/>
    <n v="100.07272727272726"/>
    <n v="2421.1794247246025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x v="3298"/>
    <b v="0"/>
    <n v="72"/>
    <b v="1"/>
    <s v="theater/plays"/>
    <n v="101.73"/>
    <n v="2417.4014583333337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x v="3299"/>
    <b v="0"/>
    <n v="63"/>
    <b v="1"/>
    <s v="theater/plays"/>
    <n v="116.19999999999999"/>
    <n v="2407.8853865030678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x v="3300"/>
    <b v="0"/>
    <n v="88"/>
    <b v="1"/>
    <s v="theater/plays"/>
    <n v="136.16666666666666"/>
    <n v="2406.560921375921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x v="3301"/>
    <b v="0"/>
    <n v="70"/>
    <b v="1"/>
    <s v="theater/plays"/>
    <n v="133.46666666666667"/>
    <n v="2404.4964206642071"/>
    <x v="1"/>
    <s v="plays"/>
    <x v="3293"/>
    <d v="2016-06-17T17:39:36"/>
  </r>
  <r>
    <n v="3302"/>
    <s v="El muro de BorÃ­s KiÃ©n"/>
    <s v="FilosofÃ­a de los anÃ³nimos"/>
    <n v="8400"/>
    <x v="2186"/>
    <x v="0"/>
    <s v="ES"/>
    <s v="EUR"/>
    <n v="1481099176"/>
    <x v="3302"/>
    <b v="0"/>
    <n v="50"/>
    <b v="1"/>
    <s v="theater/plays"/>
    <n v="103.39285714285715"/>
    <n v="2402.5265886699513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x v="3303"/>
    <b v="0"/>
    <n v="35"/>
    <b v="1"/>
    <s v="theater/plays"/>
    <n v="115.88888888888889"/>
    <n v="2394.7800123304564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x v="3304"/>
    <b v="0"/>
    <n v="175"/>
    <b v="1"/>
    <s v="theater/plays"/>
    <n v="104.51666666666665"/>
    <n v="2395.1612222222225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x v="3305"/>
    <b v="0"/>
    <n v="20"/>
    <b v="1"/>
    <s v="theater/plays"/>
    <n v="102.02500000000001"/>
    <n v="2378.7430037082822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x v="3306"/>
    <b v="0"/>
    <n v="54"/>
    <b v="1"/>
    <s v="theater/plays"/>
    <n v="175.33333333333334"/>
    <n v="2376.6362500000005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x v="3307"/>
    <b v="0"/>
    <n v="20"/>
    <b v="1"/>
    <s v="theater/plays"/>
    <n v="106.67999999999999"/>
    <n v="2376.3222924411402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x v="3308"/>
    <b v="0"/>
    <n v="57"/>
    <b v="1"/>
    <s v="theater/plays"/>
    <n v="122.28571428571429"/>
    <n v="2377.9470099255586"/>
    <x v="1"/>
    <s v="plays"/>
    <x v="3300"/>
    <d v="2016-03-23T21:02:45"/>
  </r>
  <r>
    <n v="3309"/>
    <s v="Collision Course"/>
    <s v="Two unlikely friends, a garage, tinned beans &amp; the end of the world."/>
    <n v="350"/>
    <x v="2191"/>
    <x v="0"/>
    <s v="GB"/>
    <s v="GBP"/>
    <n v="1476632178"/>
    <x v="3309"/>
    <b v="0"/>
    <n v="31"/>
    <b v="1"/>
    <s v="theater/plays"/>
    <n v="159.42857142857144"/>
    <n v="2375.5842111801244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x v="3310"/>
    <b v="0"/>
    <n v="31"/>
    <b v="1"/>
    <s v="theater/plays"/>
    <n v="100.07692307692308"/>
    <n v="2377.844888059702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x v="3311"/>
    <b v="0"/>
    <n v="45"/>
    <b v="1"/>
    <s v="theater/plays"/>
    <n v="109.84"/>
    <n v="2372.7052179327525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x v="3312"/>
    <b v="0"/>
    <n v="41"/>
    <b v="1"/>
    <s v="theater/plays"/>
    <n v="100.03999999999999"/>
    <n v="2372.2397630922696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x v="3313"/>
    <b v="0"/>
    <n v="29"/>
    <b v="1"/>
    <s v="theater/plays"/>
    <n v="116.05000000000001"/>
    <n v="2372.0790137328345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x v="3314"/>
    <b v="0"/>
    <n v="58"/>
    <b v="1"/>
    <s v="theater/plays"/>
    <n v="210.75"/>
    <n v="2372.1428625000003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x v="3315"/>
    <b v="0"/>
    <n v="89"/>
    <b v="1"/>
    <s v="theater/plays"/>
    <n v="110.00000000000001"/>
    <n v="2373.001614518148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x v="3316"/>
    <b v="0"/>
    <n v="125"/>
    <b v="1"/>
    <s v="theater/plays"/>
    <n v="100.08673425918037"/>
    <n v="2370.461516290727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x v="3317"/>
    <b v="0"/>
    <n v="18"/>
    <b v="1"/>
    <s v="theater/plays"/>
    <n v="106.19047619047619"/>
    <n v="2358.6964993726478"/>
    <x v="1"/>
    <s v="plays"/>
    <x v="3309"/>
    <d v="2016-05-09T00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x v="3318"/>
    <b v="0"/>
    <n v="32"/>
    <b v="1"/>
    <s v="theater/plays"/>
    <n v="125.6"/>
    <n v="2360.2589321608043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x v="3319"/>
    <b v="0"/>
    <n v="16"/>
    <b v="1"/>
    <s v="theater/plays"/>
    <n v="108"/>
    <n v="2360.0680628930822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x v="3320"/>
    <b v="0"/>
    <n v="38"/>
    <b v="1"/>
    <s v="theater/plays"/>
    <n v="101"/>
    <n v="2362.3603400503785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x v="3321"/>
    <b v="0"/>
    <n v="15"/>
    <b v="1"/>
    <s v="theater/plays"/>
    <n v="107.4"/>
    <n v="2362.1552459016398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x v="3322"/>
    <b v="0"/>
    <n v="23"/>
    <b v="1"/>
    <s v="theater/plays"/>
    <n v="101.51515151515152"/>
    <n v="2364.4597348484854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x v="3323"/>
    <b v="0"/>
    <n v="49"/>
    <b v="1"/>
    <s v="theater/plays"/>
    <n v="125.89999999999999"/>
    <n v="2363.21379266751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x v="3324"/>
    <b v="0"/>
    <n v="10"/>
    <b v="1"/>
    <s v="theater/plays"/>
    <n v="101.66666666666666"/>
    <n v="2364.6115316455703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x v="3325"/>
    <b v="0"/>
    <n v="15"/>
    <b v="1"/>
    <s v="theater/plays"/>
    <n v="112.5"/>
    <n v="2365.6756780735113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x v="3326"/>
    <b v="0"/>
    <n v="57"/>
    <b v="1"/>
    <s v="theater/plays"/>
    <n v="101.375"/>
    <n v="2368.1067385786805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x v="3327"/>
    <b v="0"/>
    <n v="33"/>
    <b v="1"/>
    <s v="theater/plays"/>
    <n v="101.25"/>
    <n v="2360.8108132147395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x v="3328"/>
    <b v="0"/>
    <n v="9"/>
    <b v="1"/>
    <s v="theater/plays"/>
    <n v="146.38888888888889"/>
    <n v="2362.7838549618323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x v="3329"/>
    <b v="0"/>
    <n v="26"/>
    <b v="1"/>
    <s v="theater/plays"/>
    <n v="116.8"/>
    <n v="2362.437082802548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x v="3330"/>
    <b v="0"/>
    <n v="69"/>
    <b v="1"/>
    <s v="theater/plays"/>
    <n v="106.26666666666667"/>
    <n v="2363.9605994897961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x v="3331"/>
    <b v="0"/>
    <n v="65"/>
    <b v="1"/>
    <s v="theater/plays"/>
    <n v="104.52"/>
    <n v="2364.9439463601534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x v="3332"/>
    <b v="0"/>
    <n v="83"/>
    <b v="1"/>
    <s v="theater/plays"/>
    <n v="100"/>
    <n v="2361.285306905370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x v="3333"/>
    <b v="0"/>
    <n v="111"/>
    <b v="1"/>
    <s v="theater/plays"/>
    <n v="104.57142857142858"/>
    <n v="2356.6262612035853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x v="3334"/>
    <b v="0"/>
    <n v="46"/>
    <b v="1"/>
    <s v="theater/plays"/>
    <n v="138.62051149573753"/>
    <n v="2354.9552692307693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x v="3335"/>
    <b v="0"/>
    <n v="63"/>
    <b v="1"/>
    <s v="theater/plays"/>
    <n v="100.32000000000001"/>
    <n v="2351.09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x v="3336"/>
    <b v="0"/>
    <n v="9"/>
    <b v="1"/>
    <s v="theater/plays"/>
    <n v="100"/>
    <n v="2347.6646658097688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x v="3337"/>
    <b v="0"/>
    <n v="34"/>
    <b v="1"/>
    <s v="theater/plays"/>
    <n v="110.2"/>
    <n v="2350.3643629343633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x v="3338"/>
    <b v="0"/>
    <n v="112"/>
    <b v="1"/>
    <s v="theater/plays"/>
    <n v="102.18"/>
    <n v="2349.8429252577321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x v="3339"/>
    <b v="0"/>
    <n v="47"/>
    <b v="1"/>
    <s v="theater/plays"/>
    <n v="104.35000000000001"/>
    <n v="2333.0982064516129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x v="3340"/>
    <b v="0"/>
    <n v="38"/>
    <b v="1"/>
    <s v="theater/plays"/>
    <n v="138.16666666666666"/>
    <n v="2325.3270155038763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x v="3341"/>
    <b v="0"/>
    <n v="28"/>
    <b v="1"/>
    <s v="theater/plays"/>
    <n v="100"/>
    <n v="2322.9729754204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x v="3342"/>
    <b v="0"/>
    <n v="78"/>
    <b v="1"/>
    <s v="theater/plays"/>
    <n v="101.66666666666666"/>
    <n v="2321.6426295336787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x v="3343"/>
    <b v="0"/>
    <n v="23"/>
    <b v="1"/>
    <s v="theater/plays"/>
    <n v="171.42857142857142"/>
    <n v="2316.7420363164724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x v="3344"/>
    <b v="0"/>
    <n v="40"/>
    <b v="1"/>
    <s v="theater/plays"/>
    <n v="101.44444444444444"/>
    <n v="2318.1923506493508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x v="3345"/>
    <b v="0"/>
    <n v="13"/>
    <b v="1"/>
    <s v="theater/plays"/>
    <n v="130"/>
    <n v="2315.2706241872561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x v="3346"/>
    <b v="0"/>
    <n v="18"/>
    <b v="1"/>
    <s v="theater/plays"/>
    <n v="110.00000000000001"/>
    <n v="2317.4389453125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x v="3347"/>
    <b v="0"/>
    <n v="22"/>
    <b v="1"/>
    <s v="theater/plays"/>
    <n v="119.44999999999999"/>
    <n v="2318.3091395045635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x v="3348"/>
    <b v="0"/>
    <n v="79"/>
    <b v="1"/>
    <s v="theater/plays"/>
    <n v="100.2909090909091"/>
    <n v="2318.2168537859011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x v="3349"/>
    <b v="0"/>
    <n v="14"/>
    <b v="1"/>
    <s v="theater/plays"/>
    <n v="153.4"/>
    <n v="2314.0367450980393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x v="3350"/>
    <b v="0"/>
    <n v="51"/>
    <b v="1"/>
    <s v="theater/plays"/>
    <n v="104.42857142857143"/>
    <n v="2315.0577356020945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x v="3351"/>
    <b v="0"/>
    <n v="54"/>
    <b v="1"/>
    <s v="theater/plays"/>
    <n v="101.1"/>
    <n v="2313.3015858453473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x v="3352"/>
    <b v="0"/>
    <n v="70"/>
    <b v="1"/>
    <s v="theater/plays"/>
    <n v="107.52"/>
    <n v="2309.7035564304465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x v="3353"/>
    <b v="0"/>
    <n v="44"/>
    <b v="1"/>
    <s v="theater/plays"/>
    <n v="315"/>
    <n v="2305.6742575558478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x v="3354"/>
    <b v="0"/>
    <n v="55"/>
    <b v="1"/>
    <s v="theater/plays"/>
    <n v="101.93333333333334"/>
    <n v="2306.635671052631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x v="3355"/>
    <b v="0"/>
    <n v="15"/>
    <b v="1"/>
    <s v="theater/plays"/>
    <n v="126.28571428571429"/>
    <n v="2305.6457312252965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x v="3356"/>
    <b v="0"/>
    <n v="27"/>
    <b v="1"/>
    <s v="theater/plays"/>
    <n v="101.4"/>
    <n v="2305.7719129287602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x v="3357"/>
    <b v="0"/>
    <n v="21"/>
    <b v="1"/>
    <s v="theater/plays"/>
    <n v="101"/>
    <n v="2306.8085997357994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x v="3358"/>
    <b v="0"/>
    <n v="162"/>
    <b v="1"/>
    <s v="theater/plays"/>
    <n v="102.99000000000001"/>
    <n v="2307.1879761904765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x v="3359"/>
    <b v="0"/>
    <n v="23"/>
    <b v="1"/>
    <s v="theater/plays"/>
    <n v="106.25"/>
    <n v="2296.602794701987"/>
    <x v="1"/>
    <s v="plays"/>
    <x v="3351"/>
    <d v="2017-01-11T01:22:14"/>
  </r>
  <r>
    <n v="3360"/>
    <s v="Pretty Butch"/>
    <s v="World Premiere, an M1 Singapore Fringe Festival 2017 commission."/>
    <n v="9000"/>
    <x v="2225"/>
    <x v="0"/>
    <s v="SG"/>
    <s v="SGD"/>
    <n v="1481731140"/>
    <x v="3360"/>
    <b v="0"/>
    <n v="72"/>
    <b v="1"/>
    <s v="theater/plays"/>
    <n v="101.37777777777779"/>
    <n v="2294.0120822281169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x v="3361"/>
    <b v="0"/>
    <n v="68"/>
    <b v="1"/>
    <s v="theater/plays"/>
    <n v="113.46000000000001"/>
    <n v="2284.9417131474106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x v="3362"/>
    <b v="0"/>
    <n v="20"/>
    <b v="1"/>
    <s v="theater/plays"/>
    <n v="218.00000000000003"/>
    <n v="2280.4363164893616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x v="3363"/>
    <b v="0"/>
    <n v="26"/>
    <b v="1"/>
    <s v="theater/plays"/>
    <n v="101.41935483870968"/>
    <n v="2282.0214513981359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x v="3364"/>
    <b v="0"/>
    <n v="72"/>
    <b v="1"/>
    <s v="theater/plays"/>
    <n v="105.93333333333332"/>
    <n v="2274.584146666666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x v="3365"/>
    <b v="0"/>
    <n v="3"/>
    <b v="1"/>
    <s v="theater/plays"/>
    <n v="104"/>
    <n v="2273.3779839786384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x v="3366"/>
    <b v="0"/>
    <n v="18"/>
    <b v="1"/>
    <s v="theater/plays"/>
    <n v="221"/>
    <n v="2272.9413235294119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x v="3367"/>
    <b v="0"/>
    <n v="30"/>
    <b v="1"/>
    <s v="theater/plays"/>
    <n v="118.66666666666667"/>
    <n v="2274.5048326639894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x v="3368"/>
    <b v="0"/>
    <n v="23"/>
    <b v="1"/>
    <s v="theater/plays"/>
    <n v="104.60000000000001"/>
    <n v="2276.3607372654155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x v="3369"/>
    <b v="0"/>
    <n v="54"/>
    <b v="1"/>
    <s v="theater/plays"/>
    <n v="103.89999999999999"/>
    <n v="2278.0122281879194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x v="3370"/>
    <b v="0"/>
    <n v="26"/>
    <b v="1"/>
    <s v="theater/plays"/>
    <n v="117.73333333333333"/>
    <n v="2274.0915456989251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x v="3371"/>
    <b v="0"/>
    <n v="9"/>
    <b v="1"/>
    <s v="theater/plays"/>
    <n v="138.5"/>
    <n v="2274.775383580080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x v="3372"/>
    <b v="0"/>
    <n v="27"/>
    <b v="1"/>
    <s v="theater/plays"/>
    <n v="103.49999999999999"/>
    <n v="2277.4678032345014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x v="3373"/>
    <b v="0"/>
    <n v="30"/>
    <b v="1"/>
    <s v="theater/plays"/>
    <n v="100.25"/>
    <n v="2279.1445479082322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x v="3374"/>
    <b v="0"/>
    <n v="52"/>
    <b v="1"/>
    <s v="theater/plays"/>
    <n v="106.57142857142856"/>
    <n v="2279.515013513513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x v="3375"/>
    <b v="0"/>
    <n v="17"/>
    <b v="1"/>
    <s v="theater/plays"/>
    <n v="100"/>
    <n v="2277.5522462787553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x v="3376"/>
    <b v="0"/>
    <n v="19"/>
    <b v="1"/>
    <s v="theater/plays"/>
    <n v="100.01249999999999"/>
    <n v="2276.5733197831978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x v="3377"/>
    <b v="0"/>
    <n v="77"/>
    <b v="1"/>
    <s v="theater/plays"/>
    <n v="101.05"/>
    <n v="2268.8061194029856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x v="3378"/>
    <b v="0"/>
    <n v="21"/>
    <b v="1"/>
    <s v="theater/plays"/>
    <n v="107.63636363636364"/>
    <n v="2260.9050407608702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x v="3379"/>
    <b v="0"/>
    <n v="38"/>
    <b v="1"/>
    <s v="theater/plays"/>
    <n v="103.64999999999999"/>
    <n v="2263.1756598639458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x v="3380"/>
    <b v="0"/>
    <n v="28"/>
    <b v="1"/>
    <s v="theater/plays"/>
    <n v="104.43333333333334"/>
    <n v="2263.4347547683928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x v="3381"/>
    <b v="0"/>
    <n v="48"/>
    <b v="1"/>
    <s v="theater/plays"/>
    <n v="102.25"/>
    <n v="2262.2484447476127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x v="3382"/>
    <b v="0"/>
    <n v="46"/>
    <b v="1"/>
    <s v="theater/plays"/>
    <n v="100.74285714285713"/>
    <n v="2259.7515163934427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x v="3383"/>
    <b v="0"/>
    <n v="30"/>
    <b v="1"/>
    <s v="theater/plays"/>
    <n v="111.71428571428572"/>
    <n v="2258.0193023255815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x v="3384"/>
    <b v="0"/>
    <n v="64"/>
    <b v="1"/>
    <s v="theater/plays"/>
    <n v="100.01100000000001"/>
    <n v="2258.4343972602742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x v="3385"/>
    <b v="0"/>
    <n v="15"/>
    <b v="1"/>
    <s v="theater/plays"/>
    <n v="100"/>
    <n v="2253.3010288065848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x v="3386"/>
    <b v="0"/>
    <n v="41"/>
    <b v="1"/>
    <s v="theater/plays"/>
    <n v="105"/>
    <n v="2253.6489697802199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x v="3387"/>
    <b v="0"/>
    <n v="35"/>
    <b v="1"/>
    <s v="theater/plays"/>
    <n v="116.86666666666667"/>
    <n v="2253.8603163686385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x v="3388"/>
    <b v="0"/>
    <n v="45"/>
    <b v="1"/>
    <s v="theater/plays"/>
    <n v="103.8"/>
    <n v="2252.1356060606063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x v="3389"/>
    <b v="0"/>
    <n v="62"/>
    <b v="1"/>
    <s v="theater/plays"/>
    <n v="114.5"/>
    <n v="2253.0944137931037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x v="3390"/>
    <b v="0"/>
    <n v="22"/>
    <b v="1"/>
    <s v="theater/plays"/>
    <n v="102.4"/>
    <n v="2240.3915055248622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x v="3391"/>
    <b v="0"/>
    <n v="18"/>
    <b v="1"/>
    <s v="theater/plays"/>
    <n v="223"/>
    <n v="2241.3657676348548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x v="3392"/>
    <b v="0"/>
    <n v="12"/>
    <b v="1"/>
    <s v="theater/plays"/>
    <n v="100"/>
    <n v="2242.9258310249311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x v="3393"/>
    <b v="0"/>
    <n v="44"/>
    <b v="1"/>
    <s v="theater/plays"/>
    <n v="105.80000000000001"/>
    <n v="2245.3432038834953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x v="3394"/>
    <b v="0"/>
    <n v="27"/>
    <b v="1"/>
    <s v="theater/plays"/>
    <n v="142.36363636363635"/>
    <n v="2246.2575694444449"/>
    <x v="1"/>
    <s v="plays"/>
    <x v="3384"/>
    <d v="2014-06-27T14:17:25"/>
  </r>
  <r>
    <n v="3395"/>
    <s v="MIRAMAR"/>
    <s v="Miramar is a a darkly funny play exploring what it is we call â€˜homeâ€™."/>
    <n v="500"/>
    <x v="1622"/>
    <x v="0"/>
    <s v="GB"/>
    <s v="GBP"/>
    <n v="1433009400"/>
    <x v="3395"/>
    <b v="0"/>
    <n v="38"/>
    <b v="1"/>
    <s v="theater/plays"/>
    <n v="184"/>
    <n v="2248.2926981919336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x v="3396"/>
    <b v="0"/>
    <n v="28"/>
    <b v="1"/>
    <s v="theater/plays"/>
    <n v="104.33333333333333"/>
    <n v="2250.1426880222843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x v="3397"/>
    <b v="0"/>
    <n v="24"/>
    <b v="1"/>
    <s v="theater/plays"/>
    <n v="112.00000000000001"/>
    <n v="2251.0982566248258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x v="3398"/>
    <b v="0"/>
    <n v="65"/>
    <b v="1"/>
    <s v="theater/plays"/>
    <n v="111.07499999999999"/>
    <n v="2253.8511871508381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x v="3399"/>
    <b v="0"/>
    <n v="46"/>
    <b v="1"/>
    <s v="theater/plays"/>
    <n v="103.75000000000001"/>
    <n v="2250.7894405594407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x v="3400"/>
    <b v="0"/>
    <n v="85"/>
    <b v="1"/>
    <s v="theater/plays"/>
    <n v="100.41"/>
    <n v="2252.1981092436977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x v="3401"/>
    <b v="0"/>
    <n v="66"/>
    <b v="1"/>
    <s v="theater/plays"/>
    <n v="101.86206896551724"/>
    <n v="2241.2741234221603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x v="3402"/>
    <b v="0"/>
    <n v="165"/>
    <b v="1"/>
    <s v="theater/plays"/>
    <n v="109.76666666666665"/>
    <n v="2240.2731039325845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x v="3403"/>
    <b v="0"/>
    <n v="17"/>
    <b v="1"/>
    <s v="theater/plays"/>
    <n v="100"/>
    <n v="2220.266455696203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x v="3404"/>
    <b v="0"/>
    <n v="3"/>
    <b v="1"/>
    <s v="theater/plays"/>
    <n v="122"/>
    <n v="2220.5766901408456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x v="3405"/>
    <b v="0"/>
    <n v="17"/>
    <b v="1"/>
    <s v="theater/plays"/>
    <n v="137.57142857142856"/>
    <n v="2222.8483074753181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x v="3406"/>
    <b v="0"/>
    <n v="91"/>
    <b v="1"/>
    <s v="theater/plays"/>
    <n v="100.31000000000002"/>
    <n v="2225.3078389830516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x v="3407"/>
    <b v="0"/>
    <n v="67"/>
    <b v="1"/>
    <s v="theater/plays"/>
    <n v="107.1"/>
    <n v="2214.2672560113156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x v="3408"/>
    <b v="0"/>
    <n v="18"/>
    <b v="1"/>
    <s v="theater/plays"/>
    <n v="211"/>
    <n v="2214.3696175637397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x v="3409"/>
    <b v="0"/>
    <n v="21"/>
    <b v="1"/>
    <s v="theater/plays"/>
    <n v="123.6"/>
    <n v="2216.0141134751775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x v="3410"/>
    <b v="0"/>
    <n v="40"/>
    <b v="1"/>
    <s v="theater/plays"/>
    <n v="108.5"/>
    <n v="2218.2840198863637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x v="3411"/>
    <b v="0"/>
    <n v="78"/>
    <b v="1"/>
    <s v="theater/plays"/>
    <n v="103.56666666666668"/>
    <n v="2216.8093172119488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x v="3412"/>
    <b v="0"/>
    <n v="26"/>
    <b v="1"/>
    <s v="theater/plays"/>
    <n v="100"/>
    <n v="2197.8375356125357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x v="3413"/>
    <b v="0"/>
    <n v="14"/>
    <b v="1"/>
    <s v="theater/plays"/>
    <n v="130"/>
    <n v="2196.69322396576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x v="3414"/>
    <b v="0"/>
    <n v="44"/>
    <b v="1"/>
    <s v="theater/plays"/>
    <n v="103.49999999999999"/>
    <n v="2198.9027857142855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x v="3415"/>
    <b v="0"/>
    <n v="9"/>
    <b v="1"/>
    <s v="theater/plays"/>
    <n v="100"/>
    <n v="2197.6065092989984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x v="3416"/>
    <b v="0"/>
    <n v="30"/>
    <b v="1"/>
    <s v="theater/plays"/>
    <n v="119.6"/>
    <n v="2200.4684097421205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x v="3417"/>
    <b v="0"/>
    <n v="45"/>
    <b v="1"/>
    <s v="theater/plays"/>
    <n v="100.00058823529412"/>
    <n v="2196.7617647058828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x v="3418"/>
    <b v="0"/>
    <n v="56"/>
    <b v="1"/>
    <s v="theater/plays"/>
    <n v="100.875"/>
    <n v="2197.4754885057473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x v="3419"/>
    <b v="0"/>
    <n v="46"/>
    <b v="1"/>
    <s v="theater/plays"/>
    <n v="106.54545454545455"/>
    <n v="2194.8315683453238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x v="3420"/>
    <b v="0"/>
    <n v="34"/>
    <b v="1"/>
    <s v="theater/plays"/>
    <n v="138"/>
    <n v="2193.7722478386167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x v="3421"/>
    <b v="0"/>
    <n v="98"/>
    <b v="1"/>
    <s v="theater/plays"/>
    <n v="101.15"/>
    <n v="2195.5439249639253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x v="3422"/>
    <b v="0"/>
    <n v="46"/>
    <b v="1"/>
    <s v="theater/plays"/>
    <n v="109.1"/>
    <n v="2184.0996242774568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x v="3423"/>
    <b v="0"/>
    <n v="10"/>
    <b v="1"/>
    <s v="theater/plays"/>
    <n v="140"/>
    <n v="2182.5237916063679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x v="3424"/>
    <b v="0"/>
    <n v="76"/>
    <b v="1"/>
    <s v="theater/plays"/>
    <n v="103.58333333333334"/>
    <n v="2185.1796231884059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x v="3425"/>
    <b v="0"/>
    <n v="104"/>
    <b v="1"/>
    <s v="theater/plays"/>
    <n v="102.97033333333331"/>
    <n v="2179.3308272859217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x v="3426"/>
    <b v="0"/>
    <n v="87"/>
    <b v="1"/>
    <s v="theater/plays"/>
    <n v="108.13333333333333"/>
    <n v="2137.5986046511634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x v="3427"/>
    <b v="0"/>
    <n v="29"/>
    <b v="1"/>
    <s v="theater/plays"/>
    <n v="100"/>
    <n v="2134.8076273653569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x v="3428"/>
    <b v="0"/>
    <n v="51"/>
    <b v="1"/>
    <s v="theater/plays"/>
    <n v="102.75000000000001"/>
    <n v="2135.7330029154523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x v="3429"/>
    <b v="0"/>
    <n v="12"/>
    <b v="1"/>
    <s v="theater/plays"/>
    <n v="130"/>
    <n v="2135.8508613138692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x v="3430"/>
    <b v="0"/>
    <n v="72"/>
    <b v="1"/>
    <s v="theater/plays"/>
    <n v="108.54949999999999"/>
    <n v="2138.6883625730998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x v="3431"/>
    <b v="0"/>
    <n v="21"/>
    <b v="1"/>
    <s v="theater/plays"/>
    <n v="100"/>
    <n v="2138.6410688140559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x v="3432"/>
    <b v="0"/>
    <n v="42"/>
    <b v="1"/>
    <s v="theater/plays"/>
    <n v="109.65"/>
    <n v="2138.8443548387099"/>
    <x v="1"/>
    <s v="plays"/>
    <x v="3420"/>
    <d v="2016-01-11T13:56:54"/>
  </r>
  <r>
    <n v="3433"/>
    <s v="The Dybbuk"/>
    <s v="death&amp;pretzels presents their first Chicago based project:_x000a_The Dybbuk by S. Ansky"/>
    <n v="9500"/>
    <x v="2272"/>
    <x v="0"/>
    <s v="US"/>
    <s v="USD"/>
    <n v="1402974000"/>
    <x v="3433"/>
    <b v="0"/>
    <n v="71"/>
    <b v="1"/>
    <s v="theater/plays"/>
    <n v="100.26315789473684"/>
    <n v="2138.7648311306903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x v="3434"/>
    <b v="0"/>
    <n v="168"/>
    <b v="1"/>
    <s v="theater/plays"/>
    <n v="105.55000000000001"/>
    <n v="2127.9027205882358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x v="3435"/>
    <b v="0"/>
    <n v="19"/>
    <b v="1"/>
    <s v="theater/plays"/>
    <n v="112.00000000000001"/>
    <n v="2115.491678939617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x v="3436"/>
    <b v="0"/>
    <n v="37"/>
    <b v="1"/>
    <s v="theater/plays"/>
    <n v="105.89999999999999"/>
    <n v="2116.9599557522124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x v="3437"/>
    <b v="0"/>
    <n v="36"/>
    <b v="1"/>
    <s v="theater/plays"/>
    <n v="101"/>
    <n v="2112.2656573116692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x v="3438"/>
    <b v="0"/>
    <n v="14"/>
    <b v="1"/>
    <s v="theater/plays"/>
    <n v="104.2"/>
    <n v="2110.908062130177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x v="3439"/>
    <b v="0"/>
    <n v="18"/>
    <b v="1"/>
    <s v="theater/plays"/>
    <n v="134.67833333333334"/>
    <n v="2110.1760740740742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x v="3440"/>
    <b v="0"/>
    <n v="82"/>
    <b v="1"/>
    <s v="theater/plays"/>
    <n v="105.2184"/>
    <n v="2110.909065281899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x v="3441"/>
    <b v="0"/>
    <n v="43"/>
    <b v="1"/>
    <s v="theater/plays"/>
    <n v="102.60000000000001"/>
    <n v="2106.2285141158991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x v="3442"/>
    <b v="0"/>
    <n v="8"/>
    <b v="1"/>
    <s v="theater/plays"/>
    <n v="100"/>
    <n v="2105.5458184523809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x v="3443"/>
    <b v="0"/>
    <n v="45"/>
    <b v="1"/>
    <s v="theater/plays"/>
    <n v="185.5"/>
    <n v="2108.3111624441135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x v="3444"/>
    <b v="0"/>
    <n v="20"/>
    <b v="1"/>
    <s v="theater/plays"/>
    <n v="289"/>
    <n v="2108.68923880597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x v="3445"/>
    <b v="0"/>
    <n v="31"/>
    <b v="1"/>
    <s v="theater/plays"/>
    <n v="100"/>
    <n v="2110.545276532137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x v="3446"/>
    <b v="0"/>
    <n v="25"/>
    <b v="1"/>
    <s v="theater/plays"/>
    <n v="108.2"/>
    <n v="2110.7107634730542"/>
    <x v="1"/>
    <s v="plays"/>
    <x v="3434"/>
    <d v="2015-01-12T19:58:45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x v="3447"/>
    <b v="0"/>
    <n v="14"/>
    <b v="1"/>
    <s v="theater/plays"/>
    <n v="107.80000000000001"/>
    <n v="2112.253058470764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x v="3448"/>
    <b v="0"/>
    <n v="45"/>
    <b v="1"/>
    <s v="theater/plays"/>
    <n v="109.76190476190477"/>
    <n v="2113.8059909909912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x v="3449"/>
    <b v="0"/>
    <n v="20"/>
    <b v="1"/>
    <s v="theater/plays"/>
    <n v="170.625"/>
    <n v="2113.518481203007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x v="3450"/>
    <b v="0"/>
    <n v="39"/>
    <b v="1"/>
    <s v="theater/plays"/>
    <n v="152"/>
    <n v="2114.6457680722892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x v="3451"/>
    <b v="0"/>
    <n v="16"/>
    <b v="1"/>
    <s v="theater/plays"/>
    <n v="101.23076923076924"/>
    <n v="2116.688974358974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x v="3452"/>
    <b v="0"/>
    <n v="37"/>
    <b v="1"/>
    <s v="theater/plays"/>
    <n v="153.19999999999999"/>
    <n v="2118.8924320241695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x v="3453"/>
    <b v="0"/>
    <n v="14"/>
    <b v="1"/>
    <s v="theater/plays"/>
    <n v="128.33333333333334"/>
    <n v="2119.7803177004539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x v="3454"/>
    <b v="0"/>
    <n v="21"/>
    <b v="1"/>
    <s v="theater/plays"/>
    <n v="100.71428571428571"/>
    <n v="2122.4087727272727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x v="3455"/>
    <b v="0"/>
    <n v="69"/>
    <b v="1"/>
    <s v="theater/plays"/>
    <n v="100.64999999999999"/>
    <n v="2124.5596206373293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x v="3456"/>
    <b v="0"/>
    <n v="16"/>
    <b v="1"/>
    <s v="theater/plays"/>
    <n v="191.3"/>
    <n v="2112.4920820668694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x v="3457"/>
    <b v="0"/>
    <n v="55"/>
    <b v="1"/>
    <s v="theater/plays"/>
    <n v="140.19999999999999"/>
    <n v="2106.9722831050231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x v="3458"/>
    <b v="0"/>
    <n v="27"/>
    <b v="1"/>
    <s v="theater/plays"/>
    <n v="124.33537832310839"/>
    <n v="2105.9097408536586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x v="3459"/>
    <b v="0"/>
    <n v="36"/>
    <b v="1"/>
    <s v="theater/plays"/>
    <n v="126.2"/>
    <n v="2107.2683816793892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x v="3460"/>
    <b v="0"/>
    <n v="19"/>
    <b v="1"/>
    <s v="theater/plays"/>
    <n v="190"/>
    <n v="2109.5256727828746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x v="3461"/>
    <b v="0"/>
    <n v="12"/>
    <b v="1"/>
    <s v="theater/plays"/>
    <n v="139"/>
    <n v="2111.3013629402758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x v="3462"/>
    <b v="0"/>
    <n v="17"/>
    <b v="1"/>
    <s v="theater/plays"/>
    <n v="202"/>
    <n v="2113.4736042944787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x v="3463"/>
    <b v="0"/>
    <n v="114"/>
    <b v="1"/>
    <s v="theater/plays"/>
    <n v="103.38000000000001"/>
    <n v="2115.9443778801842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x v="3464"/>
    <b v="0"/>
    <n v="93"/>
    <b v="1"/>
    <s v="theater/plays"/>
    <n v="102.3236"/>
    <n v="2103.2950615384616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x v="3465"/>
    <b v="0"/>
    <n v="36"/>
    <b v="1"/>
    <s v="theater/plays"/>
    <n v="103"/>
    <n v="2098.652711864407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x v="3466"/>
    <b v="0"/>
    <n v="61"/>
    <b v="1"/>
    <s v="theater/plays"/>
    <n v="127.14285714285714"/>
    <n v="2098.7123611111115"/>
    <x v="1"/>
    <s v="plays"/>
    <x v="3454"/>
    <d v="2016-02-20T00:27:30"/>
  </r>
  <r>
    <n v="3467"/>
    <s v="Venus in Fur, Los Angeles."/>
    <s v="Venus in Fur, By David Ives."/>
    <n v="3000"/>
    <x v="168"/>
    <x v="0"/>
    <s v="US"/>
    <s v="USD"/>
    <n v="1426864032"/>
    <x v="3467"/>
    <b v="0"/>
    <n v="47"/>
    <b v="1"/>
    <s v="theater/plays"/>
    <n v="101"/>
    <n v="2095.0782225656885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x v="3468"/>
    <b v="0"/>
    <n v="17"/>
    <b v="1"/>
    <s v="theater/plays"/>
    <n v="121.78"/>
    <n v="2093.6309752321986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x v="3469"/>
    <b v="0"/>
    <n v="63"/>
    <b v="1"/>
    <s v="theater/plays"/>
    <n v="113.39285714285714"/>
    <n v="2077.9962945736434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x v="3470"/>
    <b v="0"/>
    <n v="9"/>
    <b v="1"/>
    <s v="theater/plays"/>
    <n v="150"/>
    <n v="2076.2928726708078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x v="3471"/>
    <b v="0"/>
    <n v="30"/>
    <b v="1"/>
    <s v="theater/plays"/>
    <n v="214.6"/>
    <n v="2078.938740279938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x v="3472"/>
    <b v="0"/>
    <n v="23"/>
    <b v="1"/>
    <s v="theater/plays"/>
    <n v="102.05"/>
    <n v="2080.5056230529594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x v="3473"/>
    <b v="0"/>
    <n v="33"/>
    <b v="1"/>
    <s v="theater/plays"/>
    <n v="100"/>
    <n v="2080.5672542901716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x v="3474"/>
    <b v="0"/>
    <n v="39"/>
    <b v="1"/>
    <s v="theater/plays"/>
    <n v="101"/>
    <n v="2076.1618906250001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x v="3475"/>
    <b v="0"/>
    <n v="17"/>
    <b v="1"/>
    <s v="theater/plays"/>
    <n v="113.33333333333333"/>
    <n v="2076.2497809076685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x v="3476"/>
    <b v="0"/>
    <n v="6"/>
    <b v="1"/>
    <s v="theater/plays"/>
    <n v="104"/>
    <n v="2078.9711755485896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x v="3477"/>
    <b v="0"/>
    <n v="39"/>
    <b v="1"/>
    <s v="theater/plays"/>
    <n v="115.33333333333333"/>
    <n v="2081.7450706436421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x v="3478"/>
    <b v="0"/>
    <n v="57"/>
    <b v="1"/>
    <s v="theater/plays"/>
    <n v="112.85000000000001"/>
    <n v="2081.754103773585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x v="3479"/>
    <b v="0"/>
    <n v="56"/>
    <b v="1"/>
    <s v="theater/plays"/>
    <n v="127.86666666666666"/>
    <n v="2081.4781259842521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x v="3480"/>
    <b v="0"/>
    <n v="13"/>
    <b v="1"/>
    <s v="theater/plays"/>
    <n v="142.66666666666669"/>
    <n v="2081.73597791798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x v="3481"/>
    <b v="0"/>
    <n v="95"/>
    <b v="1"/>
    <s v="theater/plays"/>
    <n v="118.8"/>
    <n v="2081.6439336492895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x v="3482"/>
    <b v="0"/>
    <n v="80"/>
    <b v="1"/>
    <s v="theater/plays"/>
    <n v="138.33333333333334"/>
    <n v="2066.1402056962024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x v="3483"/>
    <b v="0"/>
    <n v="133"/>
    <b v="1"/>
    <s v="theater/plays"/>
    <n v="159.9402985074627"/>
    <n v="2062.8377337559427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x v="3484"/>
    <b v="0"/>
    <n v="44"/>
    <b v="1"/>
    <s v="theater/plays"/>
    <n v="114.24000000000001"/>
    <n v="2057.6073174603171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x v="3485"/>
    <b v="0"/>
    <n v="30"/>
    <b v="1"/>
    <s v="theater/plays"/>
    <n v="100.60606060606061"/>
    <n v="2056.338012718600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x v="3486"/>
    <b v="0"/>
    <n v="56"/>
    <b v="1"/>
    <s v="theater/plays"/>
    <n v="155.20000000000002"/>
    <n v="2056.9691242038216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x v="3487"/>
    <b v="0"/>
    <n v="66"/>
    <b v="1"/>
    <s v="theater/plays"/>
    <n v="127.75000000000001"/>
    <n v="2052.8239393939393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x v="3488"/>
    <b v="0"/>
    <n v="29"/>
    <b v="1"/>
    <s v="theater/plays"/>
    <n v="121.2"/>
    <n v="2052.0217412140573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x v="3489"/>
    <b v="0"/>
    <n v="72"/>
    <b v="1"/>
    <s v="theater/plays"/>
    <n v="112.7"/>
    <n v="2049.487375999999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x v="3490"/>
    <b v="0"/>
    <n v="27"/>
    <b v="1"/>
    <s v="theater/plays"/>
    <n v="127.49999999999999"/>
    <n v="2043.7413621794869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x v="3491"/>
    <b v="0"/>
    <n v="10"/>
    <b v="1"/>
    <s v="theater/plays"/>
    <n v="158.20000000000002"/>
    <n v="2044.9752969502406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x v="3492"/>
    <b v="0"/>
    <n v="35"/>
    <b v="1"/>
    <s v="theater/plays"/>
    <n v="105.26894736842105"/>
    <n v="2046.9913344051445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x v="3493"/>
    <b v="0"/>
    <n v="29"/>
    <b v="1"/>
    <s v="theater/plays"/>
    <n v="100"/>
    <n v="2043.8460386473428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x v="3494"/>
    <b v="0"/>
    <n v="13"/>
    <b v="1"/>
    <s v="theater/plays"/>
    <n v="100"/>
    <n v="2044.7232096774192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x v="3495"/>
    <b v="0"/>
    <n v="72"/>
    <b v="1"/>
    <s v="theater/plays"/>
    <n v="106.86"/>
    <n v="2047.3802746365104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x v="3496"/>
    <b v="0"/>
    <n v="78"/>
    <b v="1"/>
    <s v="theater/plays"/>
    <n v="124.4"/>
    <n v="2042.0475566343041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x v="3497"/>
    <b v="0"/>
    <n v="49"/>
    <b v="1"/>
    <s v="theater/plays"/>
    <n v="108.70406189555126"/>
    <n v="2039.3085737439221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x v="3498"/>
    <b v="0"/>
    <n v="42"/>
    <b v="1"/>
    <s v="theater/plays"/>
    <n v="102.42424242424242"/>
    <n v="2039.8821266233765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x v="3499"/>
    <b v="0"/>
    <n v="35"/>
    <b v="1"/>
    <s v="theater/plays"/>
    <n v="105.5"/>
    <n v="2040.4510406504064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x v="3500"/>
    <b v="0"/>
    <n v="42"/>
    <b v="1"/>
    <s v="theater/plays"/>
    <n v="106.3"/>
    <n v="2040.3377687296415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x v="3501"/>
    <b v="0"/>
    <n v="42"/>
    <b v="1"/>
    <s v="theater/plays"/>
    <n v="100.66666666666666"/>
    <n v="2041.9321207177813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x v="3502"/>
    <b v="0"/>
    <n v="31"/>
    <b v="1"/>
    <s v="theater/plays"/>
    <n v="105.4"/>
    <n v="2042.801290849673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x v="3503"/>
    <b v="0"/>
    <n v="38"/>
    <b v="1"/>
    <s v="theater/plays"/>
    <n v="107.55999999999999"/>
    <n v="2039.2445008183304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x v="3504"/>
    <b v="0"/>
    <n v="8"/>
    <b v="1"/>
    <s v="theater/plays"/>
    <n v="100"/>
    <n v="2038.1793278688524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x v="3505"/>
    <b v="0"/>
    <n v="39"/>
    <b v="1"/>
    <s v="theater/plays"/>
    <n v="103.76"/>
    <n v="2039.884055829228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x v="3506"/>
    <b v="0"/>
    <n v="29"/>
    <b v="1"/>
    <s v="theater/plays"/>
    <n v="101.49999999999999"/>
    <n v="2038.9726809210524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x v="3507"/>
    <b v="0"/>
    <n v="72"/>
    <b v="1"/>
    <s v="theater/plays"/>
    <n v="104.4"/>
    <n v="2037.31530477759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x v="3508"/>
    <b v="0"/>
    <n v="15"/>
    <b v="1"/>
    <s v="theater/plays"/>
    <n v="180"/>
    <n v="2023.4494884488447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x v="3509"/>
    <b v="0"/>
    <n v="33"/>
    <b v="1"/>
    <s v="theater/plays"/>
    <n v="106.33333333333333"/>
    <n v="2026.496512396694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x v="3510"/>
    <b v="0"/>
    <n v="15"/>
    <b v="1"/>
    <s v="theater/plays"/>
    <n v="100.55555555555556"/>
    <n v="2024.5701821192051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x v="3511"/>
    <b v="0"/>
    <n v="19"/>
    <b v="1"/>
    <s v="theater/plays"/>
    <n v="101.2"/>
    <n v="2026.426849087894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x v="3512"/>
    <b v="0"/>
    <n v="17"/>
    <b v="1"/>
    <s v="theater/plays"/>
    <n v="100"/>
    <n v="2027.27141196013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x v="3513"/>
    <b v="0"/>
    <n v="44"/>
    <b v="1"/>
    <s v="theater/plays"/>
    <n v="118.39285714285714"/>
    <n v="2028.9806821963396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x v="3514"/>
    <b v="0"/>
    <n v="10"/>
    <b v="1"/>
    <s v="theater/plays"/>
    <n v="110.00000000000001"/>
    <n v="2026.837316666667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x v="3515"/>
    <b v="0"/>
    <n v="46"/>
    <b v="1"/>
    <s v="theater/plays"/>
    <n v="102.66666666666666"/>
    <n v="2029.3028213689486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x v="3516"/>
    <b v="0"/>
    <n v="11"/>
    <b v="1"/>
    <s v="theater/plays"/>
    <n v="100"/>
    <n v="2027.5458026755855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x v="3517"/>
    <b v="0"/>
    <n v="13"/>
    <b v="1"/>
    <s v="theater/plays"/>
    <n v="100"/>
    <n v="2026.7544221105529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x v="3518"/>
    <b v="0"/>
    <n v="33"/>
    <b v="1"/>
    <s v="theater/plays"/>
    <n v="110.04599999999999"/>
    <n v="2023.4436073825505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x v="3519"/>
    <b v="0"/>
    <n v="28"/>
    <b v="1"/>
    <s v="theater/plays"/>
    <n v="101.35000000000001"/>
    <n v="2024.0700840336133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x v="3520"/>
    <b v="0"/>
    <n v="21"/>
    <b v="1"/>
    <s v="theater/plays"/>
    <n v="100.75"/>
    <n v="2024.0651515151515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x v="3521"/>
    <b v="0"/>
    <n v="13"/>
    <b v="1"/>
    <s v="theater/plays"/>
    <n v="169.42857142857144"/>
    <n v="2024.0804384485666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x v="3522"/>
    <b v="0"/>
    <n v="34"/>
    <b v="1"/>
    <s v="theater/plays"/>
    <n v="100"/>
    <n v="2026.4978040540541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x v="3523"/>
    <b v="0"/>
    <n v="80"/>
    <b v="1"/>
    <s v="theater/plays"/>
    <n v="113.65"/>
    <n v="2027.5663282571911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x v="3524"/>
    <b v="0"/>
    <n v="74"/>
    <b v="1"/>
    <s v="theater/plays"/>
    <n v="101.56"/>
    <n v="2023.2977966101694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x v="3525"/>
    <b v="0"/>
    <n v="7"/>
    <b v="1"/>
    <s v="theater/plays"/>
    <n v="106"/>
    <n v="2009.4901528013581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x v="3526"/>
    <b v="0"/>
    <n v="34"/>
    <b v="1"/>
    <s v="theater/plays"/>
    <n v="102"/>
    <n v="2012.0062925170066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x v="3527"/>
    <b v="0"/>
    <n v="86"/>
    <b v="1"/>
    <s v="theater/plays"/>
    <n v="116.91666666666667"/>
    <n v="2009.699659284497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x v="3528"/>
    <b v="0"/>
    <n v="37"/>
    <b v="1"/>
    <s v="theater/plays"/>
    <n v="101.15151515151514"/>
    <n v="2001.1581911262797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x v="3529"/>
    <b v="0"/>
    <n v="18"/>
    <b v="1"/>
    <s v="theater/plays"/>
    <n v="132"/>
    <n v="2001.7259829059828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x v="3530"/>
    <b v="0"/>
    <n v="22"/>
    <b v="1"/>
    <s v="theater/plays"/>
    <n v="100"/>
    <n v="2004.0234589041095"/>
    <x v="1"/>
    <s v="plays"/>
    <x v="3517"/>
    <d v="2016-03-13T14:57:37"/>
  </r>
  <r>
    <n v="3531"/>
    <s v="The Reinvention of Lily Johnson"/>
    <s v="A political comedy for a crazy election year"/>
    <n v="1000"/>
    <x v="1958"/>
    <x v="0"/>
    <s v="US"/>
    <s v="USD"/>
    <n v="1467301334"/>
    <x v="3531"/>
    <b v="0"/>
    <n v="26"/>
    <b v="1"/>
    <s v="theater/plays"/>
    <n v="128"/>
    <n v="2002.7439108061749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x v="3532"/>
    <b v="0"/>
    <n v="27"/>
    <b v="1"/>
    <s v="theater/plays"/>
    <n v="118.95833333333334"/>
    <n v="2003.985738831615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x v="3533"/>
    <b v="0"/>
    <n v="8"/>
    <b v="1"/>
    <s v="theater/plays"/>
    <n v="126.2"/>
    <n v="2005.4693631669534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x v="3534"/>
    <b v="0"/>
    <n v="204"/>
    <b v="1"/>
    <s v="theater/plays"/>
    <n v="156.20000000000002"/>
    <n v="2007.8391379310344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x v="3535"/>
    <b v="0"/>
    <n v="46"/>
    <b v="1"/>
    <s v="theater/plays"/>
    <n v="103.15"/>
    <n v="1997.8181347150257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x v="3536"/>
    <b v="0"/>
    <n v="17"/>
    <b v="1"/>
    <s v="theater/plays"/>
    <n v="153.33333333333334"/>
    <n v="1997.7053633217993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x v="3537"/>
    <b v="0"/>
    <n v="28"/>
    <b v="1"/>
    <s v="theater/plays"/>
    <n v="180.44444444444446"/>
    <n v="2000.768977469670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x v="3538"/>
    <b v="0"/>
    <n v="83"/>
    <b v="1"/>
    <s v="theater/plays"/>
    <n v="128.44999999999999"/>
    <n v="2002.1279513888887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x v="3539"/>
    <b v="0"/>
    <n v="13"/>
    <b v="1"/>
    <s v="theater/plays"/>
    <n v="119.66666666666667"/>
    <n v="2001.1420869565216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x v="3540"/>
    <b v="0"/>
    <n v="8"/>
    <b v="1"/>
    <s v="theater/plays"/>
    <n v="123"/>
    <n v="2003.377526132404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x v="3541"/>
    <b v="0"/>
    <n v="32"/>
    <b v="1"/>
    <s v="theater/plays"/>
    <n v="105"/>
    <n v="2006.2298429319371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x v="3542"/>
    <b v="0"/>
    <n v="85"/>
    <b v="1"/>
    <s v="theater/plays"/>
    <n v="102.23636363636363"/>
    <n v="2007.5344405594406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x v="3543"/>
    <b v="0"/>
    <n v="29"/>
    <b v="1"/>
    <s v="theater/plays"/>
    <n v="104.66666666666666"/>
    <n v="2001.2026269702276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x v="3544"/>
    <b v="0"/>
    <n v="24"/>
    <b v="1"/>
    <s v="theater/plays"/>
    <n v="100"/>
    <n v="2001.9591228070174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x v="3545"/>
    <b v="0"/>
    <n v="8"/>
    <b v="1"/>
    <s v="theater/plays"/>
    <n v="100.4"/>
    <n v="2001.0838312829524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x v="3546"/>
    <b v="0"/>
    <n v="19"/>
    <b v="1"/>
    <s v="theater/plays"/>
    <n v="102.27272727272727"/>
    <n v="2004.164964788732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x v="3547"/>
    <b v="0"/>
    <n v="336"/>
    <b v="1"/>
    <s v="theater/plays"/>
    <n v="114.40928571428573"/>
    <n v="2005.7155202821868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x v="3548"/>
    <b v="0"/>
    <n v="13"/>
    <b v="1"/>
    <s v="theater/plays"/>
    <n v="101.9047619047619"/>
    <n v="1938.5113957597173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x v="3549"/>
    <b v="0"/>
    <n v="42"/>
    <b v="1"/>
    <s v="theater/plays"/>
    <n v="102"/>
    <n v="1938.1547787610618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x v="3550"/>
    <b v="0"/>
    <n v="64"/>
    <b v="1"/>
    <s v="theater/plays"/>
    <n v="104.80000000000001"/>
    <n v="1939.7827127659573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x v="3551"/>
    <b v="0"/>
    <n v="25"/>
    <b v="1"/>
    <s v="theater/plays"/>
    <n v="101.83333333333333"/>
    <n v="1938.574511545293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x v="3552"/>
    <b v="0"/>
    <n v="20"/>
    <b v="1"/>
    <s v="theater/plays"/>
    <n v="100"/>
    <n v="1939.305960854092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x v="3553"/>
    <b v="0"/>
    <n v="104"/>
    <b v="1"/>
    <s v="theater/plays"/>
    <n v="106.27272727272728"/>
    <n v="1941.3849376114081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x v="3554"/>
    <b v="0"/>
    <n v="53"/>
    <b v="1"/>
    <s v="theater/plays"/>
    <n v="113.42219999999999"/>
    <n v="1934.4141964285714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x v="3555"/>
    <b v="0"/>
    <n v="14"/>
    <b v="1"/>
    <s v="theater/plays"/>
    <n v="100"/>
    <n v="1927.7295885509841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x v="3556"/>
    <b v="0"/>
    <n v="20"/>
    <b v="1"/>
    <s v="theater/plays"/>
    <n v="100.45454545454547"/>
    <n v="1926.8832258064517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x v="3557"/>
    <b v="0"/>
    <n v="558"/>
    <b v="1"/>
    <s v="theater/plays"/>
    <n v="100.03599999999999"/>
    <n v="1926.3749371633753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x v="3558"/>
    <b v="0"/>
    <n v="22"/>
    <b v="1"/>
    <s v="theater/plays"/>
    <n v="144"/>
    <n v="1749.918776978417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x v="3559"/>
    <b v="0"/>
    <n v="24"/>
    <b v="1"/>
    <s v="theater/plays"/>
    <n v="103.49999999999999"/>
    <n v="1752.1636756756757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x v="3560"/>
    <b v="0"/>
    <n v="74"/>
    <b v="1"/>
    <s v="theater/plays"/>
    <n v="108.43750000000001"/>
    <n v="1753.4581949458484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x v="3561"/>
    <b v="0"/>
    <n v="54"/>
    <b v="1"/>
    <s v="theater/plays"/>
    <n v="102.4"/>
    <n v="1750.3541410488244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x v="3562"/>
    <b v="0"/>
    <n v="31"/>
    <b v="1"/>
    <s v="theater/plays"/>
    <n v="148.88888888888889"/>
    <n v="1748.8873913043478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x v="3563"/>
    <b v="0"/>
    <n v="25"/>
    <b v="1"/>
    <s v="theater/plays"/>
    <n v="105.49000000000002"/>
    <n v="1751.2102359346643"/>
    <x v="1"/>
    <s v="plays"/>
    <x v="3549"/>
    <d v="2016-07-04T16:07:36"/>
  </r>
  <r>
    <n v="3564"/>
    <s v="The Pillowman Aberdeen"/>
    <s v="Multi Award-Winng play THE PILLOWMAN coming to the Arts Centre Theatre, Aberdeen"/>
    <n v="1000"/>
    <x v="2025"/>
    <x v="0"/>
    <s v="GB"/>
    <s v="GBP"/>
    <n v="1444060800"/>
    <x v="3564"/>
    <b v="0"/>
    <n v="17"/>
    <b v="1"/>
    <s v="theater/plays"/>
    <n v="100.49999999999999"/>
    <n v="1753.4352545454544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x v="3565"/>
    <b v="0"/>
    <n v="12"/>
    <b v="1"/>
    <s v="theater/plays"/>
    <n v="130.55555555555557"/>
    <n v="1754.7985245901637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x v="3566"/>
    <b v="0"/>
    <n v="38"/>
    <b v="1"/>
    <s v="theater/plays"/>
    <n v="104.75000000000001"/>
    <n v="1755.8565510948904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x v="3567"/>
    <b v="0"/>
    <n v="41"/>
    <b v="1"/>
    <s v="theater/plays"/>
    <n v="108.80000000000001"/>
    <n v="1755.2365447897621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x v="3568"/>
    <b v="0"/>
    <n v="19"/>
    <b v="1"/>
    <s v="theater/plays"/>
    <n v="111.00000000000001"/>
    <n v="1756.458589743589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x v="3569"/>
    <b v="0"/>
    <n v="41"/>
    <b v="1"/>
    <s v="theater/plays"/>
    <n v="100.47999999999999"/>
    <n v="1757.6447522935778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x v="3570"/>
    <b v="0"/>
    <n v="26"/>
    <b v="1"/>
    <s v="theater/plays"/>
    <n v="114.35"/>
    <n v="1751.6404227941175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x v="3571"/>
    <b v="0"/>
    <n v="25"/>
    <b v="1"/>
    <s v="theater/plays"/>
    <n v="122.06666666666666"/>
    <n v="1750.6544935543277"/>
    <x v="1"/>
    <s v="plays"/>
    <x v="3557"/>
    <d v="2014-09-30T20:36:53"/>
  </r>
  <r>
    <n v="3572"/>
    <s v="Monster"/>
    <s v="A darkly comic one woman show by Abram Rooney as part of The Camden Fringe 2015."/>
    <n v="500"/>
    <x v="83"/>
    <x v="0"/>
    <s v="GB"/>
    <s v="GBP"/>
    <n v="1434894082"/>
    <x v="3572"/>
    <b v="0"/>
    <n v="9"/>
    <b v="1"/>
    <s v="theater/plays"/>
    <n v="100"/>
    <n v="1750.5062546125459"/>
    <x v="1"/>
    <s v="plays"/>
    <x v="3558"/>
    <d v="2015-05-22T13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x v="3573"/>
    <b v="0"/>
    <n v="78"/>
    <b v="1"/>
    <s v="theater/plays"/>
    <n v="102.8"/>
    <n v="1752.8177264325323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x v="3574"/>
    <b v="0"/>
    <n v="45"/>
    <b v="1"/>
    <s v="theater/plays"/>
    <n v="106.12068965517241"/>
    <n v="1750.3525740740738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x v="3575"/>
    <b v="0"/>
    <n v="102"/>
    <b v="1"/>
    <s v="theater/plays"/>
    <n v="101.33000000000001"/>
    <n v="1742.1806864564005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x v="3576"/>
    <b v="0"/>
    <n v="5"/>
    <b v="1"/>
    <s v="theater/plays"/>
    <n v="100"/>
    <n v="1726.5843680297396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x v="3577"/>
    <b v="0"/>
    <n v="27"/>
    <b v="1"/>
    <s v="theater/plays"/>
    <n v="130"/>
    <n v="1729.613389199254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x v="3578"/>
    <b v="0"/>
    <n v="37"/>
    <b v="1"/>
    <s v="theater/plays"/>
    <n v="100.01333333333334"/>
    <n v="1731.3850559701491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x v="3579"/>
    <b v="0"/>
    <n v="14"/>
    <b v="1"/>
    <s v="theater/plays"/>
    <n v="100"/>
    <n v="1731.8171775700932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x v="3580"/>
    <b v="0"/>
    <n v="27"/>
    <b v="1"/>
    <s v="theater/plays"/>
    <n v="113.88888888888889"/>
    <n v="1734.123951310861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x v="3581"/>
    <b v="0"/>
    <n v="45"/>
    <b v="1"/>
    <s v="theater/plays"/>
    <n v="100"/>
    <n v="1735.454390243902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x v="3582"/>
    <b v="0"/>
    <n v="49"/>
    <b v="1"/>
    <s v="theater/plays"/>
    <n v="287"/>
    <n v="1735.8969736842103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x v="3583"/>
    <b v="0"/>
    <n v="24"/>
    <b v="1"/>
    <s v="theater/plays"/>
    <n v="108.5"/>
    <n v="1733.7611864406779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x v="3584"/>
    <b v="0"/>
    <n v="112"/>
    <b v="1"/>
    <s v="theater/plays"/>
    <n v="115.5"/>
    <n v="1730.8909245283019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x v="3585"/>
    <b v="0"/>
    <n v="23"/>
    <b v="1"/>
    <s v="theater/plays"/>
    <n v="119.11764705882352"/>
    <n v="1727.6128355387523"/>
    <x v="1"/>
    <s v="plays"/>
    <x v="3571"/>
    <d v="2014-11-21T17:11:30"/>
  </r>
  <r>
    <n v="3586"/>
    <s v="Actors &amp; Musicians who are Blind or Autistic"/>
    <s v="See Theatre In A New Light"/>
    <n v="7500"/>
    <x v="2369"/>
    <x v="0"/>
    <s v="US"/>
    <s v="USD"/>
    <n v="1474649070"/>
    <x v="3586"/>
    <b v="0"/>
    <n v="54"/>
    <b v="1"/>
    <s v="theater/plays"/>
    <n v="109.42666666666668"/>
    <n v="1723.2143749999998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x v="3587"/>
    <b v="0"/>
    <n v="28"/>
    <b v="1"/>
    <s v="theater/plays"/>
    <n v="126.6"/>
    <n v="1710.9111764705881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x v="3588"/>
    <b v="0"/>
    <n v="11"/>
    <b v="1"/>
    <s v="theater/plays"/>
    <n v="100.49999999999999"/>
    <n v="1712.96043726235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x v="3589"/>
    <b v="0"/>
    <n v="62"/>
    <b v="1"/>
    <s v="theater/plays"/>
    <n v="127.49999999999999"/>
    <n v="1715.8403619047617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x v="3590"/>
    <b v="0"/>
    <n v="73"/>
    <b v="1"/>
    <s v="theater/plays"/>
    <n v="100.05999999999999"/>
    <n v="1709.3820419847327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x v="3591"/>
    <b v="0"/>
    <n v="18"/>
    <b v="1"/>
    <s v="theater/plays"/>
    <n v="175"/>
    <n v="1703.0844933078392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x v="3592"/>
    <b v="0"/>
    <n v="35"/>
    <b v="1"/>
    <s v="theater/plays"/>
    <n v="127.25"/>
    <n v="1704.0003639846743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x v="3593"/>
    <b v="0"/>
    <n v="43"/>
    <b v="1"/>
    <s v="theater/plays"/>
    <n v="110.63333333333334"/>
    <n v="1702.3861612284068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x v="3594"/>
    <b v="0"/>
    <n v="36"/>
    <b v="1"/>
    <s v="theater/plays"/>
    <n v="125.93749999999999"/>
    <n v="1699.2772884615383"/>
    <x v="1"/>
    <s v="plays"/>
    <x v="3580"/>
    <d v="2016-08-10T01:36:22"/>
  </r>
  <r>
    <n v="3595"/>
    <s v="The Flu Season"/>
    <s v="A new theatre company staging Will Eno's The Flu Season in Seattle"/>
    <n v="2600"/>
    <x v="2372"/>
    <x v="0"/>
    <s v="US"/>
    <s v="USD"/>
    <n v="1426229940"/>
    <x v="3595"/>
    <b v="0"/>
    <n v="62"/>
    <b v="1"/>
    <s v="theater/plays"/>
    <n v="118.5"/>
    <n v="1698.6689595375722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x v="3596"/>
    <b v="0"/>
    <n v="15"/>
    <b v="1"/>
    <s v="theater/plays"/>
    <n v="107.72727272727273"/>
    <n v="1696.0003667953667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x v="3597"/>
    <b v="0"/>
    <n v="33"/>
    <b v="1"/>
    <s v="theater/plays"/>
    <n v="102.60000000000001"/>
    <n v="1696.9887620889747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x v="3598"/>
    <b v="0"/>
    <n v="27"/>
    <b v="1"/>
    <s v="theater/plays"/>
    <n v="110.1"/>
    <n v="1695.3065697674417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x v="3599"/>
    <b v="0"/>
    <n v="17"/>
    <b v="1"/>
    <s v="theater/plays"/>
    <n v="202"/>
    <n v="1696.4605631067959"/>
    <x v="1"/>
    <s v="plays"/>
    <x v="3585"/>
    <d v="2015-08-04T19:04:37"/>
  </r>
  <r>
    <n v="3600"/>
    <s v="Pariah"/>
    <s v="The First Play From The Man Who Brought You The Black James Bond!"/>
    <n v="10"/>
    <x v="31"/>
    <x v="0"/>
    <s v="US"/>
    <s v="USD"/>
    <n v="1476390164"/>
    <x v="3600"/>
    <b v="0"/>
    <n v="4"/>
    <b v="1"/>
    <s v="theater/plays"/>
    <n v="130"/>
    <n v="1697.7960894941634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x v="3601"/>
    <b v="0"/>
    <n v="53"/>
    <b v="1"/>
    <s v="theater/plays"/>
    <n v="104.35000000000001"/>
    <n v="1701.0802923976607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x v="3602"/>
    <b v="0"/>
    <n v="49"/>
    <b v="1"/>
    <s v="theater/plays"/>
    <n v="100.05"/>
    <n v="1700.3265429687499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x v="3603"/>
    <b v="0"/>
    <n v="57"/>
    <b v="1"/>
    <s v="theater/plays"/>
    <n v="170.66666666666669"/>
    <n v="1695.82228962818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x v="3604"/>
    <b v="0"/>
    <n v="69"/>
    <b v="1"/>
    <s v="theater/plays"/>
    <n v="112.83333333333334"/>
    <n v="1694.1278235294117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x v="3605"/>
    <b v="0"/>
    <n v="15"/>
    <b v="1"/>
    <s v="theater/plays"/>
    <n v="184"/>
    <n v="1690.8058742632611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x v="3606"/>
    <b v="0"/>
    <n v="64"/>
    <b v="1"/>
    <s v="theater/plays"/>
    <n v="130.26666666666665"/>
    <n v="1693.2287204724407"/>
    <x v="1"/>
    <s v="plays"/>
    <x v="3592"/>
    <d v="2016-07-15T14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x v="3607"/>
    <b v="0"/>
    <n v="20"/>
    <b v="1"/>
    <s v="theater/plays"/>
    <n v="105.45454545454544"/>
    <n v="1688.860335305719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x v="3608"/>
    <b v="0"/>
    <n v="27"/>
    <b v="1"/>
    <s v="theater/plays"/>
    <n v="100"/>
    <n v="1691.0517588932805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x v="3609"/>
    <b v="0"/>
    <n v="21"/>
    <b v="1"/>
    <s v="theater/plays"/>
    <n v="153.31632653061226"/>
    <n v="1692.8162178217822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x v="3610"/>
    <b v="0"/>
    <n v="31"/>
    <b v="1"/>
    <s v="theater/plays"/>
    <n v="162.30000000000001"/>
    <n v="1690.212678571428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x v="3611"/>
    <b v="0"/>
    <n v="51"/>
    <b v="1"/>
    <s v="theater/plays"/>
    <n v="136"/>
    <n v="1690.3463021868786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x v="3612"/>
    <b v="0"/>
    <n v="57"/>
    <b v="1"/>
    <s v="theater/plays"/>
    <n v="144.4"/>
    <n v="1686.9406175298805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x v="3613"/>
    <b v="0"/>
    <n v="20"/>
    <b v="1"/>
    <s v="theater/plays"/>
    <n v="100"/>
    <n v="1675.8965868263472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x v="3614"/>
    <b v="0"/>
    <n v="71"/>
    <b v="1"/>
    <s v="theater/plays"/>
    <n v="100.8"/>
    <n v="1676.74838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x v="3615"/>
    <b v="0"/>
    <n v="72"/>
    <b v="1"/>
    <s v="theater/plays"/>
    <n v="106.80000000000001"/>
    <n v="1675.0584969939878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x v="3616"/>
    <b v="0"/>
    <n v="45"/>
    <b v="1"/>
    <s v="theater/plays"/>
    <n v="124.8"/>
    <n v="1673.0606224899598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x v="3617"/>
    <b v="0"/>
    <n v="51"/>
    <b v="1"/>
    <s v="theater/plays"/>
    <n v="118.91891891891892"/>
    <n v="1670.1492756539235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x v="3618"/>
    <b v="0"/>
    <n v="56"/>
    <b v="1"/>
    <s v="theater/plays"/>
    <n v="101"/>
    <n v="1671.74231854838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x v="3619"/>
    <b v="0"/>
    <n v="17"/>
    <b v="1"/>
    <s v="theater/plays"/>
    <n v="112.99999999999999"/>
    <n v="1671.0387676767675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x v="3620"/>
    <b v="0"/>
    <n v="197"/>
    <b v="1"/>
    <s v="theater/plays"/>
    <n v="105.19047619047619"/>
    <n v="1672.1339878542508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x v="3621"/>
    <b v="0"/>
    <n v="70"/>
    <b v="1"/>
    <s v="theater/plays"/>
    <n v="109.73333333333332"/>
    <n v="1653.1220892494928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x v="3622"/>
    <b v="0"/>
    <n v="21"/>
    <b v="1"/>
    <s v="theater/plays"/>
    <n v="100.099"/>
    <n v="1649.7910365853656"/>
    <x v="1"/>
    <s v="plays"/>
    <x v="3608"/>
    <d v="2014-08-26T05:19:31"/>
  </r>
  <r>
    <n v="3623"/>
    <s v="Since I've Been Here"/>
    <s v="An original play exploring the complications of romantic relationships in all forms."/>
    <n v="2500"/>
    <x v="142"/>
    <x v="0"/>
    <s v="US"/>
    <s v="USD"/>
    <n v="1406358000"/>
    <x v="3623"/>
    <b v="0"/>
    <n v="34"/>
    <b v="1"/>
    <s v="theater/plays"/>
    <n v="120"/>
    <n v="1651.1124236252545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x v="3624"/>
    <b v="0"/>
    <n v="39"/>
    <b v="1"/>
    <s v="theater/plays"/>
    <n v="104.93333333333332"/>
    <n v="1648.3595918367346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x v="3625"/>
    <b v="0"/>
    <n v="78"/>
    <b v="1"/>
    <s v="theater/plays"/>
    <n v="102.66666666666666"/>
    <n v="1645.2928425357873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x v="3626"/>
    <b v="0"/>
    <n v="48"/>
    <b v="1"/>
    <s v="theater/plays"/>
    <n v="101.82500000000002"/>
    <n v="1642.3528688524589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x v="3627"/>
    <b v="0"/>
    <n v="29"/>
    <b v="1"/>
    <s v="theater/plays"/>
    <n v="100"/>
    <n v="1637.3618069815195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x v="3628"/>
    <b v="0"/>
    <n v="0"/>
    <b v="0"/>
    <s v="theater/musical"/>
    <n v="0"/>
    <n v="1636.6156378600822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x v="3629"/>
    <b v="0"/>
    <n v="2"/>
    <b v="0"/>
    <s v="theater/musical"/>
    <n v="1.9999999999999998E-4"/>
    <n v="1639.9901030927833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x v="3630"/>
    <b v="0"/>
    <n v="1"/>
    <b v="0"/>
    <s v="theater/musical"/>
    <n v="3.3333333333333333E-2"/>
    <n v="1643.3743801652893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x v="3631"/>
    <b v="0"/>
    <n v="59"/>
    <b v="0"/>
    <s v="theater/musical"/>
    <n v="51.023391812865491"/>
    <n v="1646.77474120082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x v="3632"/>
    <b v="0"/>
    <n v="1"/>
    <b v="0"/>
    <s v="theater/musical"/>
    <n v="20"/>
    <n v="1632.0896265560166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x v="3633"/>
    <b v="0"/>
    <n v="31"/>
    <b v="0"/>
    <s v="theater/musical"/>
    <n v="35.24"/>
    <n v="1635.2748440748439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x v="3634"/>
    <b v="0"/>
    <n v="18"/>
    <b v="0"/>
    <s v="theater/musical"/>
    <n v="4.246666666666667"/>
    <n v="1635.0108333333333"/>
    <x v="1"/>
    <s v="musical"/>
    <x v="3620"/>
    <d v="2016-11-27T03:59:34"/>
  </r>
  <r>
    <n v="3635"/>
    <s v="Mary's Son"/>
    <s v="Mary's Son is a pop opera about Jesus and the hope he brings to all people."/>
    <n v="3500"/>
    <x v="2391"/>
    <x v="2"/>
    <s v="US"/>
    <s v="USD"/>
    <n v="1461186676"/>
    <x v="3635"/>
    <b v="0"/>
    <n v="10"/>
    <b v="0"/>
    <s v="theater/musical"/>
    <n v="36.457142857142856"/>
    <n v="1631.7749478079331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x v="3636"/>
    <b v="0"/>
    <n v="0"/>
    <b v="0"/>
    <s v="theater/musical"/>
    <n v="0"/>
    <n v="1632.5192468619246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x v="3637"/>
    <b v="0"/>
    <n v="14"/>
    <b v="0"/>
    <s v="theater/musical"/>
    <n v="30.866666666666664"/>
    <n v="1635.941719077568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x v="3638"/>
    <b v="0"/>
    <n v="2"/>
    <b v="0"/>
    <s v="theater/musical"/>
    <n v="6.5454545454545459"/>
    <n v="1637.4331932773109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x v="3639"/>
    <b v="0"/>
    <n v="1"/>
    <b v="0"/>
    <s v="theater/musical"/>
    <n v="4.0000000000000001E-3"/>
    <n v="1640.4256842105262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x v="3640"/>
    <b v="0"/>
    <n v="3"/>
    <b v="0"/>
    <s v="theater/musical"/>
    <n v="5.5"/>
    <n v="1643.884388185654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x v="3641"/>
    <b v="0"/>
    <n v="0"/>
    <b v="0"/>
    <s v="theater/musical"/>
    <n v="0"/>
    <n v="1647.24355179704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x v="3642"/>
    <b v="0"/>
    <n v="2"/>
    <b v="0"/>
    <s v="theater/musical"/>
    <n v="2.1428571428571428"/>
    <n v="1650.7334745762712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x v="3643"/>
    <b v="0"/>
    <n v="0"/>
    <b v="0"/>
    <s v="theater/musical"/>
    <n v="0"/>
    <n v="1654.2063694267515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x v="3644"/>
    <b v="0"/>
    <n v="12"/>
    <b v="0"/>
    <s v="theater/musical"/>
    <n v="16.420000000000002"/>
    <n v="1657.7259574468085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x v="3645"/>
    <b v="0"/>
    <n v="1"/>
    <b v="0"/>
    <s v="theater/musical"/>
    <n v="0.1"/>
    <n v="1659.5100213219616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x v="3646"/>
    <b v="0"/>
    <n v="8"/>
    <b v="0"/>
    <s v="theater/musical"/>
    <n v="4.8099999999999996"/>
    <n v="1663.0538461538461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x v="3647"/>
    <b v="0"/>
    <n v="2"/>
    <b v="0"/>
    <s v="theater/musical"/>
    <n v="6"/>
    <n v="1665.5850107066381"/>
    <x v="1"/>
    <s v="musical"/>
    <x v="3633"/>
    <d v="2016-08-16T17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x v="3648"/>
    <b v="0"/>
    <n v="73"/>
    <b v="1"/>
    <s v="theater/plays"/>
    <n v="100.38249999999999"/>
    <n v="1669.0948497854076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x v="3649"/>
    <b v="0"/>
    <n v="8"/>
    <b v="1"/>
    <s v="theater/plays"/>
    <n v="104"/>
    <n v="1586.3337634408601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x v="3650"/>
    <b v="0"/>
    <n v="17"/>
    <b v="1"/>
    <s v="theater/plays"/>
    <n v="100"/>
    <n v="1588.0715517241379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x v="3651"/>
    <b v="0"/>
    <n v="9"/>
    <b v="1"/>
    <s v="theater/plays"/>
    <n v="104"/>
    <n v="1590.4215982721382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x v="3652"/>
    <b v="0"/>
    <n v="17"/>
    <b v="1"/>
    <s v="theater/plays"/>
    <n v="250.66666666666669"/>
    <n v="1592.73852813852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x v="3653"/>
    <b v="0"/>
    <n v="33"/>
    <b v="1"/>
    <s v="theater/plays"/>
    <n v="100.49999999999999"/>
    <n v="1594.562255965292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x v="3654"/>
    <b v="0"/>
    <n v="38"/>
    <b v="1"/>
    <s v="theater/plays"/>
    <n v="174.4"/>
    <n v="1593.6591304347826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x v="3655"/>
    <b v="0"/>
    <n v="79"/>
    <b v="1"/>
    <s v="theater/plays"/>
    <n v="116.26"/>
    <n v="1591.431808278867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x v="3656"/>
    <b v="0"/>
    <n v="46"/>
    <b v="1"/>
    <s v="theater/plays"/>
    <n v="105.82000000000001"/>
    <n v="1582.2144104803492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x v="3657"/>
    <b v="0"/>
    <n v="20"/>
    <b v="1"/>
    <s v="theater/plays"/>
    <n v="110.75"/>
    <n v="1574.0989059080962"/>
    <x v="1"/>
    <s v="plays"/>
    <x v="3643"/>
    <d v="2016-05-09T15:06:59"/>
  </r>
  <r>
    <n v="3658"/>
    <s v="Mr. Marmalade"/>
    <s v="Life is hard when your own imaginary friend can't make time for you."/>
    <n v="1500"/>
    <x v="17"/>
    <x v="0"/>
    <s v="US"/>
    <s v="USD"/>
    <n v="1404273540"/>
    <x v="3658"/>
    <b v="0"/>
    <n v="20"/>
    <b v="1"/>
    <s v="theater/plays"/>
    <n v="100.66666666666666"/>
    <n v="1572.693421052631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x v="3659"/>
    <b v="0"/>
    <n v="13"/>
    <b v="1"/>
    <s v="theater/plays"/>
    <n v="102.03333333333333"/>
    <n v="1572.8312087912086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x v="3660"/>
    <b v="0"/>
    <n v="22"/>
    <b v="1"/>
    <s v="theater/plays"/>
    <n v="100"/>
    <n v="1569.5533039647576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x v="3661"/>
    <b v="0"/>
    <n v="36"/>
    <b v="1"/>
    <s v="theater/plays"/>
    <n v="111.00000000000001"/>
    <n v="1572.4662251655627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x v="3662"/>
    <b v="0"/>
    <n v="40"/>
    <b v="1"/>
    <s v="theater/plays"/>
    <n v="101.42500000000001"/>
    <n v="1568.577876106194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x v="3663"/>
    <b v="0"/>
    <n v="9"/>
    <b v="1"/>
    <s v="theater/plays"/>
    <n v="104"/>
    <n v="1554.0647450110864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x v="3664"/>
    <b v="0"/>
    <n v="19"/>
    <b v="1"/>
    <s v="theater/plays"/>
    <n v="109.375"/>
    <n v="1556.998222222222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x v="3665"/>
    <b v="0"/>
    <n v="14"/>
    <b v="1"/>
    <s v="theater/plays"/>
    <n v="115.16129032258064"/>
    <n v="1558.51714922049"/>
    <x v="1"/>
    <s v="plays"/>
    <x v="3651"/>
    <d v="2015-10-17T19:23:42"/>
  </r>
  <r>
    <n v="3666"/>
    <s v="Israel LÃ³pez @ Ojai Playwrights Conference"/>
    <s v="Artistic Internship @ Ojai Playwrights Conference"/>
    <n v="1200"/>
    <x v="647"/>
    <x v="0"/>
    <s v="US"/>
    <s v="USD"/>
    <n v="1406185200"/>
    <x v="3666"/>
    <b v="0"/>
    <n v="38"/>
    <b v="1"/>
    <s v="theater/plays"/>
    <n v="100"/>
    <n v="1560.402232142857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x v="3667"/>
    <b v="0"/>
    <n v="58"/>
    <b v="1"/>
    <s v="theater/plays"/>
    <n v="103.17033333333335"/>
    <n v="1561.20850111856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x v="3668"/>
    <b v="0"/>
    <n v="28"/>
    <b v="1"/>
    <s v="theater/plays"/>
    <n v="103.49999999999999"/>
    <n v="1557.769260089686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x v="3669"/>
    <b v="0"/>
    <n v="17"/>
    <b v="1"/>
    <s v="theater/plays"/>
    <n v="138.19999999999999"/>
    <n v="1558.9440224719099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x v="3670"/>
    <b v="0"/>
    <n v="12"/>
    <b v="1"/>
    <s v="theater/plays"/>
    <n v="109.54545454545455"/>
    <n v="1559.3425450450447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x v="3671"/>
    <b v="0"/>
    <n v="40"/>
    <b v="1"/>
    <s v="theater/plays"/>
    <n v="100.85714285714286"/>
    <n v="1562.3184875846498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x v="3672"/>
    <b v="0"/>
    <n v="57"/>
    <b v="1"/>
    <s v="theater/plays"/>
    <n v="101.53333333333335"/>
    <n v="1557.8667194570132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x v="3673"/>
    <b v="0"/>
    <n v="114"/>
    <b v="1"/>
    <s v="theater/plays"/>
    <n v="113.625"/>
    <n v="1554.4922675736957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x v="3674"/>
    <b v="0"/>
    <n v="31"/>
    <b v="1"/>
    <s v="theater/plays"/>
    <n v="100"/>
    <n v="1547.6956590909087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x v="3675"/>
    <b v="0"/>
    <n v="3"/>
    <b v="1"/>
    <s v="theater/plays"/>
    <n v="140"/>
    <n v="1540.970592255125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x v="3676"/>
    <b v="0"/>
    <n v="16"/>
    <b v="1"/>
    <s v="theater/plays"/>
    <n v="128.75"/>
    <n v="1544.3289726027394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x v="3677"/>
    <b v="0"/>
    <n v="199"/>
    <b v="1"/>
    <s v="theater/plays"/>
    <n v="102.90416666666667"/>
    <n v="1545.50592677345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x v="3678"/>
    <b v="0"/>
    <n v="31"/>
    <b v="1"/>
    <s v="theater/plays"/>
    <n v="102.49999999999999"/>
    <n v="1520.7284174311924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x v="3679"/>
    <b v="0"/>
    <n v="30"/>
    <b v="1"/>
    <s v="theater/plays"/>
    <n v="110.1"/>
    <n v="1519.5117011494249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x v="3680"/>
    <b v="0"/>
    <n v="34"/>
    <b v="1"/>
    <s v="theater/plays"/>
    <n v="112.76666666666667"/>
    <n v="1517.9391474654374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x v="3681"/>
    <b v="0"/>
    <n v="18"/>
    <b v="1"/>
    <s v="theater/plays"/>
    <n v="111.9"/>
    <n v="1513.6318475750575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x v="3682"/>
    <b v="0"/>
    <n v="67"/>
    <b v="1"/>
    <s v="theater/plays"/>
    <n v="139.19999999999999"/>
    <n v="1514.5453472222218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x v="3683"/>
    <b v="0"/>
    <n v="66"/>
    <b v="1"/>
    <s v="theater/plays"/>
    <n v="110.85714285714286"/>
    <n v="1508.3702784222735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x v="3684"/>
    <b v="0"/>
    <n v="23"/>
    <b v="1"/>
    <s v="theater/plays"/>
    <n v="139.06666666666666"/>
    <n v="1502.854860465116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x v="3685"/>
    <b v="0"/>
    <n v="126"/>
    <b v="1"/>
    <s v="theater/plays"/>
    <n v="105.69999999999999"/>
    <n v="1503.92678321678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x v="3686"/>
    <b v="0"/>
    <n v="6"/>
    <b v="1"/>
    <s v="theater/plays"/>
    <n v="101.42857142857142"/>
    <n v="1495.0924999999997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x v="3687"/>
    <b v="0"/>
    <n v="25"/>
    <b v="1"/>
    <s v="theater/plays"/>
    <n v="100.245"/>
    <n v="1497.7625058548006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x v="3688"/>
    <b v="0"/>
    <n v="39"/>
    <b v="1"/>
    <s v="theater/plays"/>
    <n v="109.16666666666666"/>
    <n v="1489.5125352112673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x v="3689"/>
    <b v="0"/>
    <n v="62"/>
    <b v="1"/>
    <s v="theater/plays"/>
    <n v="118.33333333333333"/>
    <n v="1485.3113882352939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x v="3690"/>
    <b v="0"/>
    <n v="31"/>
    <b v="1"/>
    <s v="theater/plays"/>
    <n v="120"/>
    <n v="1480.4418396226411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x v="3691"/>
    <b v="0"/>
    <n v="274"/>
    <b v="1"/>
    <s v="theater/plays"/>
    <n v="127.96000000000001"/>
    <n v="1479.686382978723"/>
    <x v="1"/>
    <s v="plays"/>
    <x v="3677"/>
    <d v="2015-01-16T16:48:49"/>
  </r>
  <r>
    <n v="3692"/>
    <s v="An Evening With Durang"/>
    <s v="Help us independently produce two great comedies by Christopher Durang."/>
    <n v="1000"/>
    <x v="2343"/>
    <x v="0"/>
    <s v="US"/>
    <s v="USD"/>
    <n v="1411084800"/>
    <x v="3692"/>
    <b v="0"/>
    <n v="17"/>
    <b v="1"/>
    <s v="theater/plays"/>
    <n v="126"/>
    <n v="1361.9036492890991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x v="3693"/>
    <b v="0"/>
    <n v="14"/>
    <b v="1"/>
    <s v="theater/plays"/>
    <n v="129.12912912912913"/>
    <n v="1362.1457007125887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x v="3694"/>
    <b v="0"/>
    <n v="60"/>
    <b v="1"/>
    <s v="theater/plays"/>
    <n v="107.42857142857143"/>
    <n v="1364.3650952380949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x v="3695"/>
    <b v="0"/>
    <n v="33"/>
    <b v="1"/>
    <s v="theater/plays"/>
    <n v="100.125"/>
    <n v="1358.6475894988064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x v="3696"/>
    <b v="0"/>
    <n v="78"/>
    <b v="1"/>
    <s v="theater/plays"/>
    <n v="155"/>
    <n v="1352.3166028708133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x v="3697"/>
    <b v="0"/>
    <n v="30"/>
    <b v="1"/>
    <s v="theater/plays"/>
    <n v="108"/>
    <n v="1348.1255155875299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x v="3698"/>
    <b v="0"/>
    <n v="136"/>
    <b v="1"/>
    <s v="theater/plays"/>
    <n v="110.52"/>
    <n v="1346.1738942307688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x v="3699"/>
    <b v="0"/>
    <n v="40"/>
    <b v="1"/>
    <s v="theater/plays"/>
    <n v="100.8"/>
    <n v="1336.1020240963855"/>
    <x v="1"/>
    <s v="plays"/>
    <x v="3685"/>
    <d v="2014-09-15T14:26:56"/>
  </r>
  <r>
    <n v="3700"/>
    <s v="Generations (Senior Project)"/>
    <s v="Help me produce the play I have written for my senior project!"/>
    <n v="500"/>
    <x v="2422"/>
    <x v="0"/>
    <s v="US"/>
    <s v="USD"/>
    <n v="1412092800"/>
    <x v="3700"/>
    <b v="0"/>
    <n v="18"/>
    <b v="1"/>
    <s v="theater/plays"/>
    <n v="121.2"/>
    <n v="1333.242367149758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x v="3701"/>
    <b v="0"/>
    <n v="39"/>
    <b v="1"/>
    <s v="theater/plays"/>
    <n v="100.33333333333334"/>
    <n v="1335.003244552058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x v="3702"/>
    <b v="0"/>
    <n v="21"/>
    <b v="1"/>
    <s v="theater/plays"/>
    <n v="109.16666666666666"/>
    <n v="1334.5906310679611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x v="3703"/>
    <b v="0"/>
    <n v="30"/>
    <b v="1"/>
    <s v="theater/plays"/>
    <n v="123.42857142857142"/>
    <n v="1329.8694403892944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x v="3704"/>
    <b v="0"/>
    <n v="27"/>
    <b v="1"/>
    <s v="theater/plays"/>
    <n v="136.33666666666667"/>
    <n v="1329.952048780487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x v="3705"/>
    <b v="0"/>
    <n v="35"/>
    <b v="1"/>
    <s v="theater/plays"/>
    <n v="103.46657233816768"/>
    <n v="1332.2037408312958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x v="3706"/>
    <b v="0"/>
    <n v="13"/>
    <b v="1"/>
    <s v="theater/plays"/>
    <n v="121.33333333333334"/>
    <n v="1328.2998284313724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x v="3707"/>
    <b v="0"/>
    <n v="23"/>
    <b v="1"/>
    <s v="theater/plays"/>
    <n v="186"/>
    <n v="1327.0917199017199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x v="3708"/>
    <b v="0"/>
    <n v="39"/>
    <b v="1"/>
    <s v="theater/plays"/>
    <n v="300"/>
    <n v="1325.77913793103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x v="3709"/>
    <b v="0"/>
    <n v="35"/>
    <b v="1"/>
    <s v="theater/plays"/>
    <n v="108.25"/>
    <n v="1323.867481481481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x v="3710"/>
    <b v="0"/>
    <n v="27"/>
    <b v="1"/>
    <s v="theater/plays"/>
    <n v="141.15384615384616"/>
    <n v="1324.4649257425745"/>
    <x v="1"/>
    <s v="plays"/>
    <x v="3696"/>
    <d v="2015-03-09T13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x v="3711"/>
    <b v="0"/>
    <n v="21"/>
    <b v="1"/>
    <s v="theater/plays"/>
    <n v="113.99999999999999"/>
    <n v="1323.1980893300249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x v="3712"/>
    <b v="0"/>
    <n v="104"/>
    <b v="1"/>
    <s v="theater/plays"/>
    <n v="153.73333333333335"/>
    <n v="1325.0717164179107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x v="3713"/>
    <b v="0"/>
    <n v="19"/>
    <b v="1"/>
    <s v="theater/plays"/>
    <n v="101.49999999999999"/>
    <n v="1299.6230174563591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x v="3714"/>
    <b v="0"/>
    <n v="97"/>
    <b v="1"/>
    <s v="theater/plays"/>
    <n v="102.35000000000001"/>
    <n v="1297.7970749999999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x v="3715"/>
    <b v="0"/>
    <n v="27"/>
    <b v="1"/>
    <s v="theater/plays"/>
    <n v="102.57142857142858"/>
    <n v="1275.3980701754385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x v="3716"/>
    <b v="0"/>
    <n v="24"/>
    <b v="1"/>
    <s v="theater/plays"/>
    <n v="155.75"/>
    <n v="1269.582487437186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x v="3717"/>
    <b v="0"/>
    <n v="13"/>
    <b v="1"/>
    <s v="theater/plays"/>
    <n v="100.75"/>
    <n v="1269.6418891687658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x v="3718"/>
    <b v="0"/>
    <n v="46"/>
    <b v="1"/>
    <s v="theater/plays"/>
    <n v="239.4"/>
    <n v="1262.671287878788"/>
    <x v="1"/>
    <s v="plays"/>
    <x v="3703"/>
    <d v="2015-01-28T17:11:15"/>
  </r>
  <r>
    <n v="3719"/>
    <s v="Corium"/>
    <s v="A new piece of physical theatre about love, regret and longing."/>
    <n v="200"/>
    <x v="2433"/>
    <x v="0"/>
    <s v="GB"/>
    <s v="GBP"/>
    <n v="1434994266"/>
    <x v="3719"/>
    <b v="0"/>
    <n v="4"/>
    <b v="1"/>
    <s v="theater/plays"/>
    <n v="210"/>
    <n v="1262.8375443037976"/>
    <x v="1"/>
    <s v="plays"/>
    <x v="3704"/>
    <d v="2015-05-23T17:31:06"/>
  </r>
  <r>
    <n v="3720"/>
    <s v="Lakotas and the American Theatre"/>
    <s v="Breaking the American Indian stereotype in the American Theatre."/>
    <n v="3300"/>
    <x v="2434"/>
    <x v="0"/>
    <s v="US"/>
    <s v="USD"/>
    <n v="1435881006"/>
    <x v="3720"/>
    <b v="0"/>
    <n v="40"/>
    <b v="1"/>
    <s v="theater/plays"/>
    <n v="104.51515151515152"/>
    <n v="1264.9767258883248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x v="3721"/>
    <b v="0"/>
    <n v="44"/>
    <b v="1"/>
    <s v="theater/plays"/>
    <n v="100.8"/>
    <n v="1259.4194147582698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x v="3722"/>
    <b v="0"/>
    <n v="35"/>
    <b v="1"/>
    <s v="theater/plays"/>
    <n v="111.20000000000002"/>
    <n v="1249.7750765306123"/>
    <x v="1"/>
    <s v="plays"/>
    <x v="3707"/>
    <d v="2016-01-12T16:07:27"/>
  </r>
  <r>
    <n v="3723"/>
    <s v="Beauty and the Beast"/>
    <s v="Saltmine Theatre Company present Beauty and the Beast:"/>
    <n v="4500"/>
    <x v="2437"/>
    <x v="0"/>
    <s v="GB"/>
    <s v="GBP"/>
    <n v="1417374262"/>
    <x v="3723"/>
    <b v="0"/>
    <n v="63"/>
    <b v="1"/>
    <s v="theater/plays"/>
    <n v="102.04444444444445"/>
    <n v="1248.705447570332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x v="3724"/>
    <b v="0"/>
    <n v="89"/>
    <b v="1"/>
    <s v="theater/plays"/>
    <n v="102.54767441860466"/>
    <n v="1240.1328974358976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x v="3725"/>
    <b v="0"/>
    <n v="15"/>
    <b v="1"/>
    <s v="theater/plays"/>
    <n v="127"/>
    <n v="1231.98529562982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x v="3726"/>
    <b v="0"/>
    <n v="46"/>
    <b v="1"/>
    <s v="theater/plays"/>
    <n v="338.70588235294122"/>
    <n v="1234.1785567010309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x v="3727"/>
    <b v="0"/>
    <n v="33"/>
    <b v="1"/>
    <s v="theater/plays"/>
    <n v="100.75"/>
    <n v="1229.928372093023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x v="3728"/>
    <b v="0"/>
    <n v="31"/>
    <b v="0"/>
    <s v="theater/plays"/>
    <n v="9.31"/>
    <n v="1227.8945077720207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x v="3729"/>
    <b v="0"/>
    <n v="5"/>
    <b v="0"/>
    <s v="theater/plays"/>
    <n v="7.24"/>
    <n v="1226.2474805194804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x v="3730"/>
    <b v="0"/>
    <n v="1"/>
    <b v="0"/>
    <s v="theater/plays"/>
    <n v="10"/>
    <n v="1228.4981249999998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x v="3731"/>
    <b v="0"/>
    <n v="12"/>
    <b v="0"/>
    <s v="theater/plays"/>
    <n v="11.272727272727273"/>
    <n v="1231.444595300261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x v="3732"/>
    <b v="0"/>
    <n v="4"/>
    <b v="0"/>
    <s v="theater/plays"/>
    <n v="15.411764705882353"/>
    <n v="1233.0452356020942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x v="3733"/>
    <b v="0"/>
    <n v="0"/>
    <b v="0"/>
    <s v="theater/plays"/>
    <n v="0"/>
    <n v="1235.9377427821521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x v="3734"/>
    <b v="0"/>
    <n v="7"/>
    <b v="0"/>
    <s v="theater/plays"/>
    <n v="28.466666666666669"/>
    <n v="1239.1902105263157"/>
    <x v="1"/>
    <s v="plays"/>
    <x v="3719"/>
    <d v="2015-03-26T21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x v="3735"/>
    <b v="0"/>
    <n v="2"/>
    <b v="0"/>
    <s v="theater/plays"/>
    <n v="13.333333333333334"/>
    <n v="1241.3331926121371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x v="3736"/>
    <b v="0"/>
    <n v="1"/>
    <b v="0"/>
    <s v="theater/plays"/>
    <n v="0.66666666666666674"/>
    <n v="1244.5642328042327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x v="3737"/>
    <b v="0"/>
    <n v="4"/>
    <b v="0"/>
    <s v="theater/plays"/>
    <n v="21.428571428571427"/>
    <n v="1247.8389389920424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x v="3738"/>
    <b v="0"/>
    <n v="6"/>
    <b v="0"/>
    <s v="theater/plays"/>
    <n v="18"/>
    <n v="1250.7587234042553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x v="3739"/>
    <b v="0"/>
    <n v="8"/>
    <b v="0"/>
    <s v="theater/plays"/>
    <n v="20.125"/>
    <n v="1253.3740799999998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x v="3740"/>
    <b v="0"/>
    <n v="14"/>
    <b v="0"/>
    <s v="theater/plays"/>
    <n v="17.899999999999999"/>
    <n v="1254.5729411764705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x v="3741"/>
    <b v="0"/>
    <n v="0"/>
    <b v="0"/>
    <s v="theater/plays"/>
    <n v="0"/>
    <n v="1256.9766219839141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x v="3742"/>
    <b v="0"/>
    <n v="4"/>
    <b v="0"/>
    <s v="theater/plays"/>
    <n v="2"/>
    <n v="1260.3555913978494"/>
    <x v="1"/>
    <s v="plays"/>
    <x v="3727"/>
    <d v="2014-08-07T05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x v="3743"/>
    <b v="0"/>
    <n v="0"/>
    <b v="0"/>
    <s v="theater/plays"/>
    <n v="0"/>
    <n v="1263.4832345013476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x v="3744"/>
    <b v="0"/>
    <n v="0"/>
    <b v="0"/>
    <s v="theater/plays"/>
    <n v="0"/>
    <n v="1266.898054054054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x v="3745"/>
    <b v="0"/>
    <n v="1"/>
    <b v="0"/>
    <s v="theater/plays"/>
    <n v="10"/>
    <n v="1270.3313821138211"/>
    <x v="1"/>
    <s v="plays"/>
    <x v="3730"/>
    <d v="2014-07-11T16:45:02"/>
  </r>
  <r>
    <n v="3746"/>
    <s v="Stage Play Production - &quot;I Love You to Death&quot;"/>
    <s v="Generational curses CAN be broken...right?"/>
    <n v="8500"/>
    <x v="1672"/>
    <x v="2"/>
    <s v="US"/>
    <s v="USD"/>
    <n v="1475918439"/>
    <x v="3746"/>
    <b v="0"/>
    <n v="1"/>
    <b v="0"/>
    <s v="theater/plays"/>
    <n v="2.3764705882352941"/>
    <n v="1273.7561956521738"/>
    <x v="1"/>
    <s v="plays"/>
    <x v="3731"/>
    <d v="2016-09-08T09:20:39"/>
  </r>
  <r>
    <n v="3747"/>
    <s v="Counting Stars"/>
    <s v="The world premiere of an astonishing new play by acclaimed writer Atiha Sen Gupta."/>
    <n v="2500"/>
    <x v="379"/>
    <x v="2"/>
    <s v="GB"/>
    <s v="GBP"/>
    <n v="1436137140"/>
    <x v="3747"/>
    <b v="0"/>
    <n v="1"/>
    <b v="0"/>
    <s v="theater/plays"/>
    <n v="1"/>
    <n v="1276.6765122615802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x v="3748"/>
    <b v="0"/>
    <n v="52"/>
    <b v="1"/>
    <s v="theater/musical"/>
    <n v="103.52"/>
    <n v="1280.0963934426229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x v="3749"/>
    <b v="0"/>
    <n v="7"/>
    <b v="1"/>
    <s v="theater/musical"/>
    <n v="105"/>
    <n v="1269.4226849315069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x v="3750"/>
    <b v="0"/>
    <n v="28"/>
    <b v="1"/>
    <s v="theater/musical"/>
    <n v="100.44999999999999"/>
    <n v="1271.467802197802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x v="3751"/>
    <b v="0"/>
    <n v="11"/>
    <b v="1"/>
    <s v="theater/musical"/>
    <n v="132.6"/>
    <n v="1258.3671625344352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x v="3752"/>
    <b v="0"/>
    <n v="15"/>
    <b v="1"/>
    <s v="theater/musical"/>
    <n v="112.99999999999999"/>
    <n v="1258.1803314917126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x v="3753"/>
    <b v="0"/>
    <n v="30"/>
    <b v="1"/>
    <s v="theater/musical"/>
    <n v="103.34"/>
    <n v="1260.1004986149583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x v="3754"/>
    <b v="0"/>
    <n v="27"/>
    <b v="1"/>
    <s v="theater/musical"/>
    <n v="120"/>
    <n v="1249.2479999999998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x v="3755"/>
    <b v="0"/>
    <n v="28"/>
    <b v="1"/>
    <s v="theater/musical"/>
    <n v="129.63636363636363"/>
    <n v="1244.371253481894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x v="3756"/>
    <b v="0"/>
    <n v="17"/>
    <b v="1"/>
    <s v="theater/musical"/>
    <n v="101.11111111111111"/>
    <n v="1245.8555307262568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x v="3757"/>
    <b v="0"/>
    <n v="50"/>
    <b v="1"/>
    <s v="theater/musical"/>
    <n v="108.51428571428572"/>
    <n v="1236.6002240896357"/>
    <x v="1"/>
    <s v="musical"/>
    <x v="3742"/>
    <d v="2014-11-11T20:25:15"/>
  </r>
  <r>
    <n v="3758"/>
    <s v="Luigi's Ladies"/>
    <s v="LUIGI'S LADIES: an original one-woman musical comedy"/>
    <n v="1500"/>
    <x v="317"/>
    <x v="0"/>
    <s v="US"/>
    <s v="USD"/>
    <n v="1400475600"/>
    <x v="3758"/>
    <b v="0"/>
    <n v="26"/>
    <b v="1"/>
    <s v="theater/musical"/>
    <n v="102.33333333333334"/>
    <n v="1229.4052808988763"/>
    <x v="1"/>
    <s v="musical"/>
    <x v="3743"/>
    <d v="2014-04-18T11:18:58"/>
  </r>
  <r>
    <n v="3759"/>
    <s v="Pared Down Productions"/>
    <s v="A production company specializing in small-scale musicals"/>
    <n v="4000"/>
    <x v="2450"/>
    <x v="0"/>
    <s v="US"/>
    <s v="USD"/>
    <n v="1440556553"/>
    <x v="3759"/>
    <b v="0"/>
    <n v="88"/>
    <b v="1"/>
    <s v="theater/musical"/>
    <n v="110.24425000000002"/>
    <n v="1228.544450704225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x v="3760"/>
    <b v="0"/>
    <n v="91"/>
    <b v="1"/>
    <s v="theater/musical"/>
    <n v="101.0154"/>
    <n v="1219.5579378531074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x v="3761"/>
    <b v="0"/>
    <n v="3"/>
    <b v="1"/>
    <s v="theater/musical"/>
    <n v="100"/>
    <n v="1208.7046458923512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x v="3762"/>
    <b v="0"/>
    <n v="28"/>
    <b v="1"/>
    <s v="theater/musical"/>
    <n v="106.24"/>
    <n v="1210.7180113636364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x v="3763"/>
    <b v="0"/>
    <n v="77"/>
    <b v="1"/>
    <s v="theater/musical"/>
    <n v="100"/>
    <n v="1210.3838746438746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x v="3764"/>
    <b v="0"/>
    <n v="27"/>
    <b v="1"/>
    <s v="theater/musical"/>
    <n v="100"/>
    <n v="1199.5563999999999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x v="3765"/>
    <b v="0"/>
    <n v="107"/>
    <b v="1"/>
    <s v="theater/musical"/>
    <n v="113.45714285714286"/>
    <n v="1198.6955300859599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x v="3766"/>
    <b v="0"/>
    <n v="96"/>
    <b v="1"/>
    <s v="theater/musical"/>
    <n v="102.65010000000001"/>
    <n v="1179.318218390804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x v="3767"/>
    <b v="0"/>
    <n v="56"/>
    <b v="1"/>
    <s v="theater/musical"/>
    <n v="116.75"/>
    <n v="1153.1346685878962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x v="3768"/>
    <b v="0"/>
    <n v="58"/>
    <b v="1"/>
    <s v="theater/musical"/>
    <n v="107.65274999999998"/>
    <n v="1149.7188728323699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x v="3769"/>
    <b v="0"/>
    <n v="15"/>
    <b v="1"/>
    <s v="theater/musical"/>
    <n v="100"/>
    <n v="1140.5699130434782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x v="3770"/>
    <b v="0"/>
    <n v="20"/>
    <b v="1"/>
    <s v="theater/musical"/>
    <n v="100"/>
    <n v="1140.6878488372092"/>
    <x v="1"/>
    <s v="musical"/>
    <x v="3754"/>
    <d v="2015-05-14T22:20:10"/>
  </r>
  <r>
    <n v="3771"/>
    <s v="COME OUT SWINGIN'!"/>
    <s v="I would like to make a demo recording of six songs from COME OUT SWINGIN'!"/>
    <n v="1000"/>
    <x v="2457"/>
    <x v="0"/>
    <s v="US"/>
    <s v="USD"/>
    <n v="1463529600"/>
    <x v="3771"/>
    <b v="0"/>
    <n v="38"/>
    <b v="1"/>
    <s v="theater/musical"/>
    <n v="146"/>
    <n v="1138.1825655976677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x v="3772"/>
    <b v="0"/>
    <n v="33"/>
    <b v="1"/>
    <s v="theater/musical"/>
    <n v="110.2"/>
    <n v="1137.2415789473685"/>
    <x v="1"/>
    <s v="musical"/>
    <x v="3756"/>
    <d v="2016-11-08T14:48:26"/>
  </r>
  <r>
    <n v="3773"/>
    <s v="Dundee: A Hip-Hopera"/>
    <s v="A dramatic hip-hopera, inspired from monologues written by the performers."/>
    <n v="5000"/>
    <x v="106"/>
    <x v="0"/>
    <s v="US"/>
    <s v="USD"/>
    <n v="1479175680"/>
    <x v="3773"/>
    <b v="0"/>
    <n v="57"/>
    <b v="1"/>
    <s v="theater/musical"/>
    <n v="108.2"/>
    <n v="1124.41824046920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x v="3774"/>
    <b v="0"/>
    <n v="25"/>
    <b v="1"/>
    <s v="theater/musical"/>
    <n v="100"/>
    <n v="1111.813588235294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x v="3775"/>
    <b v="0"/>
    <n v="14"/>
    <b v="1"/>
    <s v="theater/musical"/>
    <n v="100.25"/>
    <n v="1107.7186430678466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x v="3776"/>
    <b v="0"/>
    <n v="94"/>
    <b v="1"/>
    <s v="theater/musical"/>
    <n v="106.71250000000001"/>
    <n v="1105.0639644970413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x v="3777"/>
    <b v="0"/>
    <n v="59"/>
    <b v="1"/>
    <s v="theater/musical"/>
    <n v="143.19999999999999"/>
    <n v="1083.0107418397627"/>
    <x v="1"/>
    <s v="musical"/>
    <x v="3761"/>
    <d v="2014-09-05T02:40:21"/>
  </r>
  <r>
    <n v="3778"/>
    <s v="Give a Puppet a Hand"/>
    <s v="Sponsor an AVENUE Q puppet for The Barn Players April 2015 production."/>
    <n v="2400"/>
    <x v="570"/>
    <x v="0"/>
    <s v="US"/>
    <s v="USD"/>
    <n v="1423942780"/>
    <x v="3778"/>
    <b v="0"/>
    <n v="36"/>
    <b v="1"/>
    <s v="theater/musical"/>
    <n v="105.04166666666667"/>
    <n v="1077.7101785714285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x v="3779"/>
    <b v="0"/>
    <n v="115"/>
    <b v="1"/>
    <s v="theater/musical"/>
    <n v="103.98"/>
    <n v="1073.4018507462686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x v="3780"/>
    <b v="0"/>
    <n v="30"/>
    <b v="1"/>
    <s v="theater/musical"/>
    <n v="120"/>
    <n v="1029.9180239520958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x v="3781"/>
    <b v="0"/>
    <n v="52"/>
    <b v="1"/>
    <s v="theater/musical"/>
    <n v="109.66666666666667"/>
    <n v="1024.0018618618619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x v="3782"/>
    <b v="0"/>
    <n v="27"/>
    <b v="1"/>
    <s v="theater/musical"/>
    <n v="101.75"/>
    <n v="1012.221746987951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x v="3783"/>
    <b v="0"/>
    <n v="24"/>
    <b v="1"/>
    <s v="theater/musical"/>
    <n v="128.91666666666666"/>
    <n v="1009.1317824773414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x v="3784"/>
    <b v="0"/>
    <n v="10"/>
    <b v="1"/>
    <s v="theater/musical"/>
    <n v="114.99999999999999"/>
    <n v="1007.5018787878788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x v="3785"/>
    <b v="0"/>
    <n v="30"/>
    <b v="1"/>
    <s v="theater/musical"/>
    <n v="150.75"/>
    <n v="1007.0687537993921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x v="3786"/>
    <b v="0"/>
    <n v="71"/>
    <b v="1"/>
    <s v="theater/musical"/>
    <n v="110.96666666666665"/>
    <n v="1000.9470121951219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x v="3787"/>
    <b v="0"/>
    <n v="10"/>
    <b v="1"/>
    <s v="theater/musical"/>
    <n v="100.28571428571429"/>
    <n v="983.64715596330279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x v="3788"/>
    <b v="0"/>
    <n v="1"/>
    <b v="0"/>
    <s v="theater/musical"/>
    <n v="0.66666666666666674"/>
    <n v="985.58779141104299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x v="3789"/>
    <b v="0"/>
    <n v="4"/>
    <b v="0"/>
    <s v="theater/musical"/>
    <n v="3.267605633802817"/>
    <n v="987.08190769230771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x v="3790"/>
    <b v="0"/>
    <n v="0"/>
    <b v="0"/>
    <s v="theater/musical"/>
    <n v="0"/>
    <n v="989.77043209876547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x v="3791"/>
    <b v="0"/>
    <n v="0"/>
    <b v="0"/>
    <s v="theater/musical"/>
    <n v="0"/>
    <n v="992.83473684210526"/>
    <x v="1"/>
    <s v="musical"/>
    <x v="3774"/>
    <d v="2014-05-07T16:36:32"/>
  </r>
  <r>
    <n v="3792"/>
    <s v="BorikÃ©n: The Show"/>
    <s v="A cultural and historic journey through Puerto Rico's music and dance!"/>
    <n v="12500"/>
    <x v="428"/>
    <x v="2"/>
    <s v="US"/>
    <s v="USD"/>
    <n v="1436957022"/>
    <x v="3792"/>
    <b v="0"/>
    <n v="2"/>
    <b v="0"/>
    <s v="theater/musical"/>
    <n v="0.27999999999999997"/>
    <n v="995.91807453416152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x v="3793"/>
    <b v="0"/>
    <n v="24"/>
    <b v="0"/>
    <s v="theater/musical"/>
    <n v="59.657142857142851"/>
    <n v="998.91158878504666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x v="3794"/>
    <b v="0"/>
    <n v="1"/>
    <b v="0"/>
    <s v="theater/musical"/>
    <n v="1"/>
    <n v="988.98318749999999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x v="3795"/>
    <b v="0"/>
    <n v="2"/>
    <b v="0"/>
    <s v="theater/musical"/>
    <n v="1.6666666666666667"/>
    <n v="991.92670846394981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x v="3796"/>
    <b v="0"/>
    <n v="1"/>
    <b v="0"/>
    <s v="theater/musical"/>
    <n v="4.4444444444444444E-3"/>
    <n v="995.0145283018868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x v="3797"/>
    <b v="0"/>
    <n v="37"/>
    <b v="0"/>
    <s v="theater/musical"/>
    <n v="89.666666666666657"/>
    <n v="998.15022082018925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x v="3798"/>
    <b v="0"/>
    <n v="5"/>
    <b v="0"/>
    <s v="theater/musical"/>
    <n v="1.4642857142857144"/>
    <n v="984.28360759493671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x v="3799"/>
    <b v="0"/>
    <n v="4"/>
    <b v="0"/>
    <s v="theater/musical"/>
    <n v="4.0199999999999996"/>
    <n v="984.15434920634914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x v="3800"/>
    <b v="0"/>
    <n v="16"/>
    <b v="0"/>
    <s v="theater/musical"/>
    <n v="4.004545454545454"/>
    <n v="986.00834394904462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x v="3801"/>
    <b v="0"/>
    <n v="9"/>
    <b v="0"/>
    <s v="theater/musical"/>
    <n v="8.52"/>
    <n v="986.34383386581464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x v="3802"/>
    <b v="0"/>
    <n v="0"/>
    <b v="0"/>
    <s v="theater/musical"/>
    <n v="0"/>
    <n v="988.13980769230773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x v="3803"/>
    <b v="0"/>
    <n v="40"/>
    <b v="0"/>
    <s v="theater/musical"/>
    <n v="19.650000000000002"/>
    <n v="991.3171061093247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x v="3804"/>
    <b v="0"/>
    <n v="0"/>
    <b v="0"/>
    <s v="theater/musical"/>
    <n v="0"/>
    <n v="986.90845161290326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x v="3805"/>
    <b v="0"/>
    <n v="2"/>
    <b v="0"/>
    <s v="theater/musical"/>
    <n v="2E-3"/>
    <n v="990.10233009708736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x v="3806"/>
    <b v="0"/>
    <n v="1"/>
    <b v="0"/>
    <s v="theater/musical"/>
    <n v="6.6666666666666666E-2"/>
    <n v="993.30720779220781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x v="3807"/>
    <b v="0"/>
    <n v="9"/>
    <b v="0"/>
    <s v="theater/musical"/>
    <n v="30.333333333333336"/>
    <n v="996.52644951140064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x v="3808"/>
    <b v="0"/>
    <n v="24"/>
    <b v="1"/>
    <s v="theater/plays"/>
    <n v="100"/>
    <n v="998.29614379084967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x v="3809"/>
    <b v="0"/>
    <n v="38"/>
    <b v="1"/>
    <s v="theater/plays"/>
    <n v="101.25"/>
    <n v="998.29055737704914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x v="3810"/>
    <b v="0"/>
    <n v="26"/>
    <b v="1"/>
    <s v="theater/plays"/>
    <n v="121.73333333333333"/>
    <n v="994.91322368421049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x v="3811"/>
    <b v="0"/>
    <n v="19"/>
    <b v="1"/>
    <s v="theater/plays"/>
    <n v="330"/>
    <n v="992.17036303630357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x v="3812"/>
    <b v="0"/>
    <n v="11"/>
    <b v="1"/>
    <s v="theater/plays"/>
    <n v="109.55"/>
    <n v="992.72390728476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x v="3813"/>
    <b v="0"/>
    <n v="27"/>
    <b v="1"/>
    <s v="theater/plays"/>
    <n v="100.95190476190474"/>
    <n v="988.74292358803984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x v="3814"/>
    <b v="0"/>
    <n v="34"/>
    <b v="1"/>
    <s v="theater/plays"/>
    <n v="140.13333333333333"/>
    <n v="984.97210000000007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x v="3815"/>
    <b v="0"/>
    <n v="20"/>
    <b v="1"/>
    <s v="theater/plays"/>
    <n v="100.001"/>
    <n v="981.23622073578599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x v="3816"/>
    <b v="0"/>
    <n v="37"/>
    <b v="1"/>
    <s v="theater/plays"/>
    <n v="119.238"/>
    <n v="981.17322147651009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x v="3817"/>
    <b v="0"/>
    <n v="20"/>
    <b v="1"/>
    <s v="theater/plays"/>
    <n v="107.25"/>
    <n v="978.45471380471372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x v="3818"/>
    <b v="0"/>
    <n v="10"/>
    <b v="1"/>
    <s v="theater/plays"/>
    <n v="227.99999999999997"/>
    <n v="974.51368243243235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x v="3819"/>
    <b v="0"/>
    <n v="26"/>
    <b v="1"/>
    <s v="theater/plays"/>
    <n v="106.4"/>
    <n v="975.88491525423728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x v="3820"/>
    <b v="0"/>
    <n v="20"/>
    <b v="1"/>
    <s v="theater/plays"/>
    <n v="143.33333333333334"/>
    <n v="975.58520408163258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x v="3821"/>
    <b v="0"/>
    <n v="46"/>
    <b v="1"/>
    <s v="theater/plays"/>
    <n v="104.54285714285714"/>
    <n v="977.44726962457332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x v="3822"/>
    <b v="0"/>
    <n v="76"/>
    <b v="1"/>
    <s v="theater/plays"/>
    <n v="110.02000000000001"/>
    <n v="968.26386986301361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x v="3823"/>
    <b v="0"/>
    <n v="41"/>
    <b v="1"/>
    <s v="theater/plays"/>
    <n v="106"/>
    <n v="952.68745704467347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x v="3824"/>
    <b v="0"/>
    <n v="7"/>
    <b v="1"/>
    <s v="theater/plays"/>
    <n v="108"/>
    <n v="946.8346551724137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x v="3825"/>
    <b v="0"/>
    <n v="49"/>
    <b v="1"/>
    <s v="theater/plays"/>
    <n v="105.42"/>
    <n v="949.1766435986159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x v="3826"/>
    <b v="0"/>
    <n v="26"/>
    <b v="1"/>
    <s v="theater/plays"/>
    <n v="119.16666666666667"/>
    <n v="934.17031249999991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x v="3827"/>
    <b v="0"/>
    <n v="65"/>
    <b v="1"/>
    <s v="theater/plays"/>
    <n v="152.66666666666666"/>
    <n v="934.9339721254355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x v="3828"/>
    <b v="0"/>
    <n v="28"/>
    <b v="1"/>
    <s v="theater/plays"/>
    <n v="100"/>
    <n v="922.1889860139859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x v="3829"/>
    <b v="0"/>
    <n v="8"/>
    <b v="1"/>
    <s v="theater/plays"/>
    <n v="100.2"/>
    <n v="907.88087719298244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x v="3830"/>
    <b v="0"/>
    <n v="3"/>
    <b v="1"/>
    <s v="theater/plays"/>
    <n v="225"/>
    <n v="909.31355633802809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x v="3831"/>
    <b v="0"/>
    <n v="9"/>
    <b v="1"/>
    <s v="theater/plays"/>
    <n v="106.02199999999999"/>
    <n v="911.73162544169611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x v="3832"/>
    <b v="0"/>
    <n v="9"/>
    <b v="1"/>
    <s v="theater/plays"/>
    <n v="104.66666666666666"/>
    <n v="913.08489361702129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x v="3833"/>
    <b v="0"/>
    <n v="20"/>
    <b v="1"/>
    <s v="theater/plays"/>
    <n v="116.66666666666667"/>
    <n v="911.86455516014234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x v="3834"/>
    <b v="0"/>
    <n v="57"/>
    <b v="1"/>
    <s v="theater/plays"/>
    <n v="109.03333333333333"/>
    <n v="910.12121428571425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x v="3835"/>
    <b v="0"/>
    <n v="8"/>
    <b v="1"/>
    <s v="theater/plays"/>
    <n v="160"/>
    <n v="901.65928315412191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x v="3836"/>
    <b v="0"/>
    <n v="14"/>
    <b v="1"/>
    <s v="theater/plays"/>
    <n v="112.5"/>
    <n v="903.75158273381294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x v="3837"/>
    <b v="0"/>
    <n v="17"/>
    <b v="1"/>
    <s v="theater/plays"/>
    <n v="102.1"/>
    <n v="903.76512635379061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x v="3838"/>
    <b v="0"/>
    <n v="100"/>
    <b v="1"/>
    <s v="theater/plays"/>
    <n v="100.824"/>
    <n v="899.6410869565218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x v="3839"/>
    <b v="0"/>
    <n v="32"/>
    <b v="1"/>
    <s v="theater/plays"/>
    <n v="101.25"/>
    <n v="536.2797818181818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x v="3840"/>
    <b v="0"/>
    <n v="3"/>
    <b v="1"/>
    <s v="theater/plays"/>
    <n v="6500"/>
    <n v="530.84649635036499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x v="3841"/>
    <b v="1"/>
    <n v="34"/>
    <b v="0"/>
    <s v="theater/plays"/>
    <n v="8.7200000000000006"/>
    <n v="532.55289377289375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x v="3842"/>
    <b v="1"/>
    <n v="23"/>
    <b v="0"/>
    <s v="theater/plays"/>
    <n v="21.94"/>
    <n v="531.3049264705882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x v="3843"/>
    <b v="1"/>
    <n v="19"/>
    <b v="0"/>
    <s v="theater/plays"/>
    <n v="21.3"/>
    <n v="529.21749077490779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x v="3844"/>
    <b v="1"/>
    <n v="50"/>
    <b v="0"/>
    <s v="theater/plays"/>
    <n v="41.489795918367342"/>
    <n v="527.23311111111116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x v="3845"/>
    <b v="1"/>
    <n v="12"/>
    <b v="0"/>
    <s v="theater/plays"/>
    <n v="2.105"/>
    <n v="514.07784386617107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x v="3846"/>
    <b v="1"/>
    <n v="8"/>
    <b v="0"/>
    <s v="theater/plays"/>
    <n v="2.7"/>
    <n v="512.85425373134331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x v="3847"/>
    <b v="1"/>
    <n v="9"/>
    <b v="0"/>
    <s v="theater/plays"/>
    <n v="16.161904761904761"/>
    <n v="514.06719101123599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x v="3848"/>
    <b v="1"/>
    <n v="43"/>
    <b v="0"/>
    <s v="theater/plays"/>
    <n v="16.376923076923077"/>
    <n v="509.6200751879699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x v="3849"/>
    <b v="1"/>
    <n v="28"/>
    <b v="0"/>
    <s v="theater/plays"/>
    <n v="7.043333333333333"/>
    <n v="503.50920754716981"/>
    <x v="1"/>
    <s v="plays"/>
    <x v="3830"/>
    <d v="2015-05-12T18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x v="3850"/>
    <b v="1"/>
    <n v="4"/>
    <b v="0"/>
    <s v="theater/plays"/>
    <n v="3.8"/>
    <n v="497.41265151515154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x v="3851"/>
    <b v="1"/>
    <n v="24"/>
    <b v="0"/>
    <s v="theater/plays"/>
    <n v="34.08"/>
    <n v="499.15946768060837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x v="3852"/>
    <b v="0"/>
    <n v="2"/>
    <b v="0"/>
    <s v="theater/plays"/>
    <n v="0.2"/>
    <n v="497.81274809160305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x v="3853"/>
    <b v="0"/>
    <n v="2"/>
    <b v="0"/>
    <s v="theater/plays"/>
    <n v="2.5999999999999999E-2"/>
    <n v="499.64344827586206"/>
    <x v="1"/>
    <s v="plays"/>
    <x v="3834"/>
    <d v="2014-07-28T20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x v="3854"/>
    <b v="0"/>
    <n v="20"/>
    <b v="0"/>
    <s v="theater/plays"/>
    <n v="16.254545454545454"/>
    <n v="501.4651538461538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x v="3855"/>
    <b v="0"/>
    <n v="1"/>
    <b v="0"/>
    <s v="theater/plays"/>
    <n v="2.5"/>
    <n v="496.49783783783784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x v="3856"/>
    <b v="0"/>
    <n v="1"/>
    <b v="0"/>
    <s v="theater/plays"/>
    <n v="0.02"/>
    <n v="498.32534883720933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x v="3857"/>
    <b v="0"/>
    <n v="4"/>
    <b v="0"/>
    <s v="theater/plays"/>
    <n v="5.2"/>
    <n v="500.26046692607002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x v="3858"/>
    <b v="0"/>
    <n v="1"/>
    <b v="0"/>
    <s v="theater/plays"/>
    <n v="2"/>
    <n v="501.19898437500001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x v="3859"/>
    <b v="0"/>
    <n v="1"/>
    <b v="0"/>
    <s v="theater/plays"/>
    <n v="0.04"/>
    <n v="503.12525490196077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x v="3860"/>
    <b v="0"/>
    <n v="13"/>
    <b v="0"/>
    <s v="theater/plays"/>
    <n v="17.666666666666668"/>
    <n v="505.10212598425198"/>
    <x v="1"/>
    <s v="plays"/>
    <x v="3841"/>
    <d v="2014-07-13T15:51:50"/>
  </r>
  <r>
    <n v="3861"/>
    <s v="READY OR NOT HERE I COME"/>
    <s v="THE COMING OF THE LORD!"/>
    <n v="2000"/>
    <x v="173"/>
    <x v="2"/>
    <s v="US"/>
    <s v="USD"/>
    <n v="1415828820"/>
    <x v="3861"/>
    <b v="0"/>
    <n v="1"/>
    <b v="0"/>
    <s v="theater/plays"/>
    <n v="5"/>
    <n v="502.90885375494071"/>
    <x v="1"/>
    <s v="plays"/>
    <x v="3842"/>
    <d v="2014-10-02T14:09:37"/>
  </r>
  <r>
    <n v="3862"/>
    <s v="The Container Play"/>
    <s v="The hit immersive theatre experience of England comes to Corpus Christi!"/>
    <n v="7500"/>
    <x v="116"/>
    <x v="2"/>
    <s v="US"/>
    <s v="USD"/>
    <n v="1473699540"/>
    <x v="3862"/>
    <b v="0"/>
    <n v="1"/>
    <b v="0"/>
    <s v="theater/plays"/>
    <n v="1.3333333333333334E-2"/>
    <n v="504.5076984126984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x v="3863"/>
    <b v="0"/>
    <n v="0"/>
    <b v="0"/>
    <s v="theater/plays"/>
    <n v="0"/>
    <n v="506.51370517928285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x v="3864"/>
    <b v="0"/>
    <n v="3"/>
    <b v="0"/>
    <s v="theater/plays"/>
    <n v="1.2"/>
    <n v="508.53976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x v="3865"/>
    <b v="0"/>
    <n v="14"/>
    <b v="0"/>
    <s v="theater/plays"/>
    <n v="26.937422295897225"/>
    <n v="510.34112449799198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x v="3866"/>
    <b v="0"/>
    <n v="2"/>
    <b v="0"/>
    <s v="theater/plays"/>
    <n v="0.54999999999999993"/>
    <n v="509.77798387096777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x v="3867"/>
    <b v="0"/>
    <n v="5"/>
    <b v="0"/>
    <s v="theater/plays"/>
    <n v="12.55"/>
    <n v="511.79732793522265"/>
    <x v="1"/>
    <s v="plays"/>
    <x v="3848"/>
    <d v="2016-05-19T19:32:19"/>
  </r>
  <r>
    <n v="3868"/>
    <s v="1000 words (Canceled)"/>
    <s v="New collection of music by Scott Evan Davis!"/>
    <n v="5000"/>
    <x v="115"/>
    <x v="1"/>
    <s v="GB"/>
    <s v="GBP"/>
    <n v="1410191405"/>
    <x v="3868"/>
    <b v="0"/>
    <n v="1"/>
    <b v="0"/>
    <s v="theater/musical"/>
    <n v="0.2"/>
    <n v="512.85747967479676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x v="3869"/>
    <b v="0"/>
    <n v="15"/>
    <b v="0"/>
    <s v="theater/musical"/>
    <n v="3.4474868431088401"/>
    <n v="514.90995918367344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x v="3870"/>
    <b v="0"/>
    <n v="10"/>
    <b v="0"/>
    <s v="theater/musical"/>
    <n v="15"/>
    <n v="515.16778688524596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x v="3871"/>
    <b v="0"/>
    <n v="3"/>
    <b v="0"/>
    <s v="theater/musical"/>
    <n v="2.666666666666667"/>
    <n v="511.11497942386831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x v="3872"/>
    <b v="0"/>
    <n v="0"/>
    <b v="0"/>
    <s v="theater/musical"/>
    <n v="0"/>
    <n v="513.06173553719009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x v="3873"/>
    <b v="0"/>
    <n v="0"/>
    <b v="0"/>
    <s v="theater/musical"/>
    <n v="0"/>
    <n v="515.19062240663902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x v="3874"/>
    <b v="0"/>
    <n v="0"/>
    <b v="0"/>
    <s v="theater/musical"/>
    <n v="0"/>
    <n v="517.33725000000004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x v="3875"/>
    <b v="0"/>
    <n v="0"/>
    <b v="0"/>
    <s v="theater/musical"/>
    <n v="0"/>
    <n v="519.50184100418414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x v="3876"/>
    <b v="0"/>
    <n v="46"/>
    <b v="0"/>
    <s v="theater/musical"/>
    <n v="52.794871794871788"/>
    <n v="521.68462184873954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x v="3877"/>
    <b v="0"/>
    <n v="14"/>
    <b v="0"/>
    <s v="theater/musical"/>
    <n v="4.9639999999999995"/>
    <n v="515.19805907172997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x v="3878"/>
    <b v="0"/>
    <n v="1"/>
    <b v="0"/>
    <s v="theater/musical"/>
    <n v="5.5555555555555552E-2"/>
    <n v="512.12262711864412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x v="3879"/>
    <b v="0"/>
    <n v="0"/>
    <b v="0"/>
    <s v="theater/musical"/>
    <n v="0"/>
    <n v="514.25931914893613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x v="3880"/>
    <b v="0"/>
    <n v="17"/>
    <b v="0"/>
    <s v="theater/musical"/>
    <n v="13.066666666666665"/>
    <n v="516.45700854700851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x v="3881"/>
    <b v="0"/>
    <n v="1"/>
    <b v="0"/>
    <s v="theater/musical"/>
    <n v="5"/>
    <n v="514.4675536480687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x v="3882"/>
    <b v="0"/>
    <n v="0"/>
    <b v="0"/>
    <s v="theater/musical"/>
    <n v="0"/>
    <n v="516.57732758620693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x v="3883"/>
    <b v="0"/>
    <n v="0"/>
    <b v="0"/>
    <s v="theater/musical"/>
    <n v="0"/>
    <n v="518.8135930735931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x v="3884"/>
    <b v="0"/>
    <n v="0"/>
    <b v="0"/>
    <s v="theater/musical"/>
    <n v="0"/>
    <n v="521.06930434782612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x v="3885"/>
    <b v="0"/>
    <n v="0"/>
    <b v="0"/>
    <s v="theater/musical"/>
    <n v="0"/>
    <n v="523.3447161572052"/>
    <x v="1"/>
    <s v="musical"/>
    <x v="3865"/>
    <d v="2016-04-09T22:49:51"/>
  </r>
  <r>
    <n v="3886"/>
    <s v="a (Canceled)"/>
    <n v="1"/>
    <n v="10000"/>
    <x v="117"/>
    <x v="1"/>
    <s v="AU"/>
    <s v="AUD"/>
    <n v="1418275702"/>
    <x v="3886"/>
    <b v="0"/>
    <n v="0"/>
    <b v="0"/>
    <s v="theater/musical"/>
    <n v="0"/>
    <n v="525.64008771929821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x v="3887"/>
    <b v="0"/>
    <n v="2"/>
    <b v="0"/>
    <s v="theater/musical"/>
    <n v="1.7500000000000002"/>
    <n v="527.95568281938324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x v="3888"/>
    <b v="0"/>
    <n v="14"/>
    <b v="0"/>
    <s v="theater/plays"/>
    <n v="27.1"/>
    <n v="530.1369026548673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x v="3889"/>
    <b v="0"/>
    <n v="9"/>
    <b v="0"/>
    <s v="theater/plays"/>
    <n v="1.4749999999999999"/>
    <n v="530.08417777777777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x v="3890"/>
    <b v="0"/>
    <n v="8"/>
    <b v="0"/>
    <s v="theater/plays"/>
    <n v="16.826666666666668"/>
    <n v="531.92383928571428"/>
    <x v="1"/>
    <s v="plays"/>
    <x v="3870"/>
    <d v="2015-06-16T18:12:24"/>
  </r>
  <r>
    <n v="3891"/>
    <s v="Out of the Box: A Mime Story"/>
    <s v="A comedy about a mime who dreams of becoming a stand up comedian."/>
    <n v="800"/>
    <x v="92"/>
    <x v="2"/>
    <s v="US"/>
    <s v="USD"/>
    <n v="1427086740"/>
    <x v="3891"/>
    <b v="0"/>
    <n v="7"/>
    <b v="0"/>
    <s v="theater/plays"/>
    <n v="32.5"/>
    <n v="522.990762331838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x v="3892"/>
    <b v="0"/>
    <n v="0"/>
    <b v="0"/>
    <s v="theater/plays"/>
    <n v="0"/>
    <n v="524.1754054054054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x v="3893"/>
    <b v="0"/>
    <n v="84"/>
    <b v="0"/>
    <s v="theater/plays"/>
    <n v="21.55"/>
    <n v="526.547239819004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x v="3894"/>
    <b v="0"/>
    <n v="11"/>
    <b v="0"/>
    <s v="theater/plays"/>
    <n v="3.4666666666666663"/>
    <n v="479.96336363636362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x v="3895"/>
    <b v="0"/>
    <n v="1"/>
    <b v="0"/>
    <s v="theater/plays"/>
    <n v="5"/>
    <n v="479.78054794520551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x v="3896"/>
    <b v="0"/>
    <n v="4"/>
    <b v="0"/>
    <s v="theater/plays"/>
    <n v="10.625"/>
    <n v="481.75201834862389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x v="3897"/>
    <b v="0"/>
    <n v="10"/>
    <b v="0"/>
    <s v="theater/plays"/>
    <n v="17.599999999999998"/>
    <n v="483.18866359447003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x v="3898"/>
    <b v="0"/>
    <n v="16"/>
    <b v="0"/>
    <s v="theater/plays"/>
    <n v="32.56"/>
    <n v="483.38861111111112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x v="3899"/>
    <b v="0"/>
    <n v="2"/>
    <b v="0"/>
    <s v="theater/plays"/>
    <n v="1.25"/>
    <n v="481.85088372093026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x v="3900"/>
    <b v="0"/>
    <n v="5"/>
    <b v="0"/>
    <s v="theater/plays"/>
    <n v="5.4"/>
    <n v="483.51841121495329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x v="3901"/>
    <b v="0"/>
    <n v="1"/>
    <b v="0"/>
    <s v="theater/plays"/>
    <n v="0.83333333333333337"/>
    <n v="485.15464788732396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x v="3902"/>
    <b v="0"/>
    <n v="31"/>
    <b v="0"/>
    <s v="theater/plays"/>
    <n v="48.833333333333336"/>
    <n v="487.32518867924529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x v="3903"/>
    <b v="0"/>
    <n v="0"/>
    <b v="0"/>
    <s v="theater/plays"/>
    <n v="0"/>
    <n v="482.69165876777248"/>
    <x v="1"/>
    <s v="plays"/>
    <x v="3883"/>
    <d v="2015-07-01T00:16:05"/>
  </r>
  <r>
    <n v="3904"/>
    <s v="Black America from Prophets to Pimps"/>
    <s v="A play that will cover 4000 years of black history."/>
    <n v="10000"/>
    <x v="158"/>
    <x v="2"/>
    <s v="US"/>
    <s v="USD"/>
    <n v="1429074240"/>
    <x v="3904"/>
    <b v="0"/>
    <n v="2"/>
    <b v="0"/>
    <s v="theater/plays"/>
    <n v="0.03"/>
    <n v="484.99019047619043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x v="3905"/>
    <b v="0"/>
    <n v="7"/>
    <b v="0"/>
    <s v="theater/plays"/>
    <n v="11.533333333333333"/>
    <n v="487.29636363636359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x v="3906"/>
    <b v="0"/>
    <n v="16"/>
    <b v="0"/>
    <s v="theater/plays"/>
    <n v="67.333333333333329"/>
    <n v="488.80740384615376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x v="3907"/>
    <b v="0"/>
    <n v="4"/>
    <b v="0"/>
    <s v="theater/plays"/>
    <n v="15.299999999999999"/>
    <n v="486.28956521739127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x v="3908"/>
    <b v="0"/>
    <n v="4"/>
    <b v="0"/>
    <s v="theater/plays"/>
    <n v="8.6666666666666679"/>
    <n v="487.9074757281553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x v="3909"/>
    <b v="0"/>
    <n v="4"/>
    <b v="0"/>
    <s v="theater/plays"/>
    <n v="0.22499999999999998"/>
    <n v="489.9704390243902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x v="3910"/>
    <b v="0"/>
    <n v="3"/>
    <b v="0"/>
    <s v="theater/plays"/>
    <n v="3.0833333333333335"/>
    <n v="491.71049019607835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x v="3911"/>
    <b v="0"/>
    <n v="36"/>
    <b v="0"/>
    <s v="theater/plays"/>
    <n v="37.412500000000001"/>
    <n v="493.22137931034479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x v="3912"/>
    <b v="0"/>
    <n v="1"/>
    <b v="0"/>
    <s v="theater/plays"/>
    <n v="6.6666666666666671E-3"/>
    <n v="480.8462376237623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x v="3913"/>
    <b v="0"/>
    <n v="7"/>
    <b v="0"/>
    <s v="theater/plays"/>
    <n v="10"/>
    <n v="483.23353233830841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x v="3914"/>
    <b v="0"/>
    <n v="27"/>
    <b v="0"/>
    <s v="theater/plays"/>
    <n v="36.36"/>
    <n v="480.6496999999999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x v="3915"/>
    <b v="0"/>
    <n v="1"/>
    <b v="0"/>
    <s v="theater/plays"/>
    <n v="0.33333333333333337"/>
    <n v="478.4971859296482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x v="3916"/>
    <b v="0"/>
    <n v="0"/>
    <b v="0"/>
    <s v="theater/plays"/>
    <n v="0"/>
    <n v="480.88858585858577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x v="3917"/>
    <b v="0"/>
    <n v="1"/>
    <b v="0"/>
    <s v="theater/plays"/>
    <n v="0.2857142857142857"/>
    <n v="483.3296446700507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x v="3918"/>
    <b v="0"/>
    <n v="3"/>
    <b v="0"/>
    <s v="theater/plays"/>
    <n v="0.2"/>
    <n v="485.74459183673463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x v="3919"/>
    <b v="0"/>
    <n v="3"/>
    <b v="0"/>
    <s v="theater/plays"/>
    <n v="1.7999999999999998"/>
    <n v="487.62020512820504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x v="3920"/>
    <b v="0"/>
    <n v="3"/>
    <b v="0"/>
    <s v="theater/plays"/>
    <n v="5.4"/>
    <n v="489.66979381443292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x v="3921"/>
    <b v="0"/>
    <n v="0"/>
    <b v="0"/>
    <s v="theater/plays"/>
    <n v="0"/>
    <n v="491.50746113989629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x v="3922"/>
    <b v="0"/>
    <n v="6"/>
    <b v="0"/>
    <s v="theater/plays"/>
    <n v="8.1333333333333329"/>
    <n v="494.06739583333325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x v="3923"/>
    <b v="0"/>
    <n v="17"/>
    <b v="0"/>
    <s v="theater/plays"/>
    <n v="12.034782608695652"/>
    <n v="496.3347643979057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x v="3924"/>
    <b v="0"/>
    <n v="40"/>
    <b v="0"/>
    <s v="theater/plays"/>
    <n v="15.266666666666667"/>
    <n v="491.66284210526311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x v="3925"/>
    <b v="0"/>
    <n v="3"/>
    <b v="0"/>
    <s v="theater/plays"/>
    <n v="10"/>
    <n v="482.14783068783061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x v="3926"/>
    <b v="0"/>
    <n v="1"/>
    <b v="0"/>
    <s v="theater/plays"/>
    <n v="0.3"/>
    <n v="484.63265957446799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x v="3927"/>
    <b v="0"/>
    <n v="2"/>
    <b v="0"/>
    <s v="theater/plays"/>
    <n v="1"/>
    <n v="487.14406417112292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x v="3928"/>
    <b v="0"/>
    <n v="7"/>
    <b v="0"/>
    <s v="theater/plays"/>
    <n v="13.020000000000001"/>
    <n v="489.62870967741929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x v="3929"/>
    <b v="0"/>
    <n v="14"/>
    <b v="0"/>
    <s v="theater/plays"/>
    <n v="2.2650000000000001"/>
    <n v="488.75643243243235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x v="3930"/>
    <b v="0"/>
    <n v="0"/>
    <b v="0"/>
    <s v="theater/plays"/>
    <n v="0"/>
    <n v="488.95076086956516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x v="3931"/>
    <b v="0"/>
    <n v="0"/>
    <b v="0"/>
    <s v="theater/plays"/>
    <n v="0"/>
    <n v="491.62262295081962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x v="3932"/>
    <b v="0"/>
    <n v="1"/>
    <b v="0"/>
    <s v="theater/plays"/>
    <n v="8.3333333333333332E-3"/>
    <n v="494.32384615384609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x v="3933"/>
    <b v="0"/>
    <n v="12"/>
    <b v="0"/>
    <s v="theater/plays"/>
    <n v="15.742857142857142"/>
    <n v="497.04939226519332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x v="3934"/>
    <b v="0"/>
    <n v="12"/>
    <b v="0"/>
    <s v="theater/plays"/>
    <n v="11"/>
    <n v="493.68855555555547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x v="3935"/>
    <b v="0"/>
    <n v="23"/>
    <b v="0"/>
    <s v="theater/plays"/>
    <n v="43.833333333333336"/>
    <n v="493.3739664804468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x v="3936"/>
    <b v="0"/>
    <n v="0"/>
    <b v="0"/>
    <s v="theater/plays"/>
    <n v="0"/>
    <n v="488.75808988764038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x v="3937"/>
    <b v="0"/>
    <n v="10"/>
    <b v="0"/>
    <s v="theater/plays"/>
    <n v="86.135181975736558"/>
    <n v="491.51943502824849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x v="3938"/>
    <b v="0"/>
    <n v="5"/>
    <b v="0"/>
    <s v="theater/plays"/>
    <n v="12.196620583717358"/>
    <n v="480.19284090909082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x v="3939"/>
    <b v="0"/>
    <n v="1"/>
    <b v="0"/>
    <s v="theater/plays"/>
    <n v="0.1"/>
    <n v="480.66822857142853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x v="3940"/>
    <b v="0"/>
    <n v="2"/>
    <b v="0"/>
    <s v="theater/plays"/>
    <n v="0.22"/>
    <n v="483.40195402298843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x v="3941"/>
    <b v="0"/>
    <n v="2"/>
    <b v="0"/>
    <s v="theater/plays"/>
    <n v="0.90909090909090906"/>
    <n v="486.13260115606931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x v="3942"/>
    <b v="0"/>
    <n v="0"/>
    <b v="0"/>
    <s v="theater/plays"/>
    <n v="0"/>
    <n v="488.66825581395341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x v="3943"/>
    <b v="0"/>
    <n v="13"/>
    <b v="0"/>
    <s v="theater/plays"/>
    <n v="35.64"/>
    <n v="491.52596491228064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x v="3944"/>
    <b v="0"/>
    <n v="0"/>
    <b v="0"/>
    <s v="theater/plays"/>
    <n v="0"/>
    <n v="483.93494117647049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x v="3945"/>
    <b v="0"/>
    <n v="1"/>
    <b v="0"/>
    <s v="theater/plays"/>
    <n v="0.25"/>
    <n v="486.79846153846148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x v="3946"/>
    <b v="0"/>
    <n v="5"/>
    <b v="0"/>
    <s v="theater/plays"/>
    <n v="3.25"/>
    <n v="489.66630952380945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x v="3947"/>
    <b v="0"/>
    <n v="2"/>
    <b v="0"/>
    <s v="theater/plays"/>
    <n v="3.3666666666666663"/>
    <n v="491.4307784431137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x v="3948"/>
    <b v="0"/>
    <n v="0"/>
    <b v="0"/>
    <s v="theater/plays"/>
    <n v="0"/>
    <n v="493.7827710843373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x v="3949"/>
    <b v="0"/>
    <n v="32"/>
    <b v="0"/>
    <s v="theater/plays"/>
    <n v="15.770000000000001"/>
    <n v="496.77539393939389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x v="3950"/>
    <b v="0"/>
    <n v="1"/>
    <b v="0"/>
    <s v="theater/plays"/>
    <n v="0.625"/>
    <n v="490.18865853658531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x v="3951"/>
    <b v="0"/>
    <n v="1"/>
    <b v="0"/>
    <s v="theater/plays"/>
    <n v="5.0000000000000001E-4"/>
    <n v="493.04257668711648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x v="3952"/>
    <b v="0"/>
    <n v="1"/>
    <b v="0"/>
    <s v="theater/plays"/>
    <n v="9.6153846153846159E-2"/>
    <n v="496.07987654320982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x v="3953"/>
    <b v="0"/>
    <n v="0"/>
    <b v="0"/>
    <s v="theater/plays"/>
    <n v="0"/>
    <n v="499.00583850931667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x v="3954"/>
    <b v="0"/>
    <n v="0"/>
    <b v="0"/>
    <s v="theater/plays"/>
    <n v="0"/>
    <n v="502.12462499999992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x v="3955"/>
    <b v="0"/>
    <n v="8"/>
    <b v="0"/>
    <s v="theater/plays"/>
    <n v="24.285714285714285"/>
    <n v="505.28264150943386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x v="3956"/>
    <b v="0"/>
    <n v="0"/>
    <b v="0"/>
    <s v="theater/plays"/>
    <n v="0"/>
    <n v="505.79075949367081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x v="3957"/>
    <b v="0"/>
    <n v="1"/>
    <b v="0"/>
    <s v="theater/plays"/>
    <n v="2.5000000000000001E-2"/>
    <n v="509.01235668789803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x v="3958"/>
    <b v="0"/>
    <n v="16"/>
    <b v="0"/>
    <s v="theater/plays"/>
    <n v="32.049999999999997"/>
    <n v="512.23038461538454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x v="3959"/>
    <b v="0"/>
    <n v="12"/>
    <b v="0"/>
    <s v="theater/plays"/>
    <n v="24.333333333333336"/>
    <n v="511.39961290322583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x v="3960"/>
    <b v="0"/>
    <n v="4"/>
    <b v="0"/>
    <s v="theater/plays"/>
    <n v="1.5"/>
    <n v="512.82428571428568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x v="3961"/>
    <b v="0"/>
    <n v="2"/>
    <b v="0"/>
    <s v="theater/plays"/>
    <n v="0.42"/>
    <n v="515.88196078431372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x v="3962"/>
    <b v="0"/>
    <n v="3"/>
    <b v="0"/>
    <s v="theater/plays"/>
    <n v="3.214285714285714"/>
    <n v="519.13776315789471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x v="3963"/>
    <b v="0"/>
    <n v="0"/>
    <b v="0"/>
    <s v="theater/plays"/>
    <n v="0"/>
    <n v="522.27774834437082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x v="3964"/>
    <b v="0"/>
    <n v="3"/>
    <b v="0"/>
    <s v="theater/plays"/>
    <n v="6.3"/>
    <n v="525.75959999999998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x v="3965"/>
    <b v="0"/>
    <n v="4"/>
    <b v="0"/>
    <s v="theater/plays"/>
    <n v="14.249999999999998"/>
    <n v="528.44255033557044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x v="3966"/>
    <b v="0"/>
    <n v="2"/>
    <b v="0"/>
    <s v="theater/plays"/>
    <n v="0.6"/>
    <n v="530.08743243243248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x v="3967"/>
    <b v="0"/>
    <n v="10"/>
    <b v="0"/>
    <s v="theater/plays"/>
    <n v="24.117647058823529"/>
    <n v="533.38734693877552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x v="3968"/>
    <b v="0"/>
    <n v="11"/>
    <b v="0"/>
    <s v="theater/plays"/>
    <n v="10.54"/>
    <n v="534.23246575342466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x v="3969"/>
    <b v="0"/>
    <n v="6"/>
    <b v="0"/>
    <s v="theater/plays"/>
    <n v="7.4690265486725664"/>
    <n v="534.28234482758626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x v="3970"/>
    <b v="0"/>
    <n v="2"/>
    <b v="0"/>
    <s v="theater/plays"/>
    <n v="7.3333333333333334E-2"/>
    <n v="536.52736111111108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x v="3971"/>
    <b v="0"/>
    <n v="6"/>
    <b v="0"/>
    <s v="theater/plays"/>
    <n v="0.97142857142857131"/>
    <n v="540.20237762237764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x v="3972"/>
    <b v="0"/>
    <n v="8"/>
    <b v="0"/>
    <s v="theater/plays"/>
    <n v="21.099999999999998"/>
    <n v="543.0488732394366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x v="3973"/>
    <b v="0"/>
    <n v="37"/>
    <b v="0"/>
    <s v="theater/plays"/>
    <n v="78.100000000000009"/>
    <n v="545.40382978723403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x v="3974"/>
    <b v="0"/>
    <n v="11"/>
    <b v="0"/>
    <s v="theater/plays"/>
    <n v="32"/>
    <n v="521.40671428571432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x v="3975"/>
    <b v="0"/>
    <n v="0"/>
    <b v="0"/>
    <s v="theater/plays"/>
    <n v="0"/>
    <n v="522.85568345323748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x v="3976"/>
    <b v="0"/>
    <n v="10"/>
    <b v="0"/>
    <s v="theater/plays"/>
    <n v="47.692307692307693"/>
    <n v="526.64449275362324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x v="3977"/>
    <b v="0"/>
    <n v="6"/>
    <b v="0"/>
    <s v="theater/plays"/>
    <n v="1.4500000000000002"/>
    <n v="525.96306569343062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x v="3978"/>
    <b v="0"/>
    <n v="8"/>
    <b v="0"/>
    <s v="theater/plays"/>
    <n v="10.7"/>
    <n v="520.23485294117654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x v="3979"/>
    <b v="0"/>
    <n v="6"/>
    <b v="0"/>
    <s v="theater/plays"/>
    <n v="1.8333333333333333"/>
    <n v="522.50325925925927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x v="3980"/>
    <b v="0"/>
    <n v="7"/>
    <b v="0"/>
    <s v="theater/plays"/>
    <n v="18"/>
    <n v="525.58164179104483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x v="3981"/>
    <b v="0"/>
    <n v="7"/>
    <b v="0"/>
    <s v="theater/plays"/>
    <n v="4.083333333333333"/>
    <n v="526.14992481203012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x v="3982"/>
    <b v="0"/>
    <n v="5"/>
    <b v="0"/>
    <s v="theater/plays"/>
    <n v="20"/>
    <n v="520.85560606060608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x v="3983"/>
    <b v="0"/>
    <n v="46"/>
    <b v="0"/>
    <s v="theater/plays"/>
    <n v="34.802513464991023"/>
    <n v="523.53389312977106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x v="3984"/>
    <b v="0"/>
    <n v="10"/>
    <b v="0"/>
    <s v="theater/plays"/>
    <n v="6.3333333333333339"/>
    <n v="497.73799999999994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x v="3985"/>
    <b v="0"/>
    <n v="19"/>
    <b v="0"/>
    <s v="theater/plays"/>
    <n v="32.049999999999997"/>
    <n v="500.85999999999996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x v="3986"/>
    <b v="0"/>
    <n v="13"/>
    <b v="0"/>
    <s v="theater/plays"/>
    <n v="9.76"/>
    <n v="499.76515624999996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x v="3987"/>
    <b v="0"/>
    <n v="13"/>
    <b v="0"/>
    <s v="theater/plays"/>
    <n v="37.75"/>
    <n v="499.85779527559049"/>
    <x v="1"/>
    <s v="plays"/>
    <x v="3967"/>
    <d v="2014-05-06T22:11:30"/>
  </r>
  <r>
    <n v="3988"/>
    <s v="Folk-Tales: What Stories Do Your Folks Tell?"/>
    <s v="An evening of of stories based both in myth and truth."/>
    <n v="1500"/>
    <x v="573"/>
    <x v="2"/>
    <s v="US"/>
    <s v="USD"/>
    <n v="1440813413"/>
    <x v="3988"/>
    <b v="0"/>
    <n v="4"/>
    <b v="0"/>
    <s v="theater/plays"/>
    <n v="2.1333333333333333"/>
    <n v="502.62650793650789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x v="3989"/>
    <b v="0"/>
    <n v="0"/>
    <b v="0"/>
    <s v="theater/plays"/>
    <n v="0"/>
    <n v="506.39151999999996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x v="3990"/>
    <b v="0"/>
    <n v="3"/>
    <b v="0"/>
    <s v="theater/plays"/>
    <n v="4.1818181818181817"/>
    <n v="510.4753225806451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x v="3991"/>
    <b v="0"/>
    <n v="1"/>
    <b v="0"/>
    <s v="theater/plays"/>
    <n v="20"/>
    <n v="514.0645528455284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x v="3992"/>
    <b v="0"/>
    <n v="9"/>
    <b v="0"/>
    <s v="theater/plays"/>
    <n v="5.41"/>
    <n v="517.45852459016385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x v="3993"/>
    <b v="0"/>
    <n v="1"/>
    <b v="0"/>
    <s v="theater/plays"/>
    <n v="6.0000000000000001E-3"/>
    <n v="517.2639669421487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x v="3994"/>
    <b v="0"/>
    <n v="1"/>
    <b v="0"/>
    <s v="theater/plays"/>
    <n v="0.25"/>
    <n v="521.54949999999997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x v="3995"/>
    <b v="0"/>
    <n v="4"/>
    <b v="0"/>
    <s v="theater/plays"/>
    <n v="35"/>
    <n v="525.89025210084026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x v="3996"/>
    <b v="0"/>
    <n v="17"/>
    <b v="0"/>
    <s v="theater/plays"/>
    <n v="16.566666666666666"/>
    <n v="529.75372881355929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x v="3997"/>
    <b v="0"/>
    <n v="0"/>
    <b v="0"/>
    <s v="theater/plays"/>
    <n v="0"/>
    <n v="530.03367521367522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x v="3998"/>
    <b v="0"/>
    <n v="12"/>
    <b v="0"/>
    <s v="theater/plays"/>
    <n v="57.199999999999996"/>
    <n v="534.60293103448271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x v="3999"/>
    <b v="0"/>
    <n v="14"/>
    <b v="0"/>
    <s v="theater/plays"/>
    <n v="16.514285714285716"/>
    <n v="533.03426086956517"/>
    <x v="1"/>
    <s v="plays"/>
    <x v="3979"/>
    <d v="2014-07-22T19:53:18"/>
  </r>
  <r>
    <n v="4000"/>
    <s v="The Escorts"/>
    <s v="An Enticing Trip into the World of Assisted Dying"/>
    <n v="8000"/>
    <x v="115"/>
    <x v="2"/>
    <s v="US"/>
    <s v="USD"/>
    <n v="1462631358"/>
    <x v="4000"/>
    <b v="0"/>
    <n v="1"/>
    <b v="0"/>
    <s v="theater/plays"/>
    <n v="0.125"/>
    <n v="527.56964912280694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x v="4001"/>
    <b v="0"/>
    <n v="14"/>
    <b v="0"/>
    <s v="theater/plays"/>
    <n v="37.75"/>
    <n v="532.14991150442472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x v="4002"/>
    <b v="0"/>
    <n v="4"/>
    <b v="0"/>
    <s v="theater/plays"/>
    <n v="1.8399999999999999"/>
    <n v="532.85660714285711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x v="4003"/>
    <b v="0"/>
    <n v="2"/>
    <b v="0"/>
    <s v="theater/plays"/>
    <n v="10.050000000000001"/>
    <n v="537.44990990990982"/>
    <x v="1"/>
    <s v="plays"/>
    <x v="3982"/>
    <d v="2015-01-16T14:05:47"/>
  </r>
  <r>
    <n v="4004"/>
    <s v="South Florida Tours"/>
    <s v="Help Launch The Queen Into South Florida!"/>
    <n v="500"/>
    <x v="116"/>
    <x v="2"/>
    <s v="US"/>
    <s v="USD"/>
    <n v="1412740457"/>
    <x v="4004"/>
    <b v="0"/>
    <n v="1"/>
    <b v="0"/>
    <s v="theater/plays"/>
    <n v="0.2"/>
    <n v="540.50854545454536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x v="4005"/>
    <b v="0"/>
    <n v="2"/>
    <b v="0"/>
    <s v="theater/plays"/>
    <n v="1.3333333333333335"/>
    <n v="545.45816513761463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x v="4006"/>
    <b v="0"/>
    <n v="1"/>
    <b v="0"/>
    <s v="theater/plays"/>
    <n v="6.6666666666666671E-3"/>
    <n v="550.1383333333333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x v="4007"/>
    <b v="0"/>
    <n v="1"/>
    <b v="0"/>
    <s v="theater/plays"/>
    <n v="0.25"/>
    <n v="555.26112149532707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x v="4008"/>
    <b v="0"/>
    <n v="4"/>
    <b v="0"/>
    <s v="theater/plays"/>
    <n v="6"/>
    <n v="560.45226415094339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x v="4009"/>
    <b v="0"/>
    <n v="3"/>
    <b v="0"/>
    <s v="theater/plays"/>
    <n v="3.8860103626943006"/>
    <n v="565.21847619047617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x v="4010"/>
    <b v="0"/>
    <n v="38"/>
    <b v="0"/>
    <s v="theater/plays"/>
    <n v="24.194444444444443"/>
    <n v="569.9321153846153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x v="4011"/>
    <b v="0"/>
    <n v="4"/>
    <b v="0"/>
    <s v="theater/plays"/>
    <n v="7.6"/>
    <n v="558.55281553398049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x v="4012"/>
    <b v="0"/>
    <n v="0"/>
    <b v="0"/>
    <s v="theater/plays"/>
    <n v="0"/>
    <n v="563.84254901960776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x v="4013"/>
    <b v="0"/>
    <n v="2"/>
    <b v="0"/>
    <s v="theater/plays"/>
    <n v="1.3"/>
    <n v="569.42514851485146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x v="4014"/>
    <b v="0"/>
    <n v="0"/>
    <b v="0"/>
    <s v="theater/plays"/>
    <n v="0"/>
    <n v="574.85939999999994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x v="4015"/>
    <b v="0"/>
    <n v="1"/>
    <b v="0"/>
    <s v="theater/plays"/>
    <n v="1.4285714285714287E-2"/>
    <n v="580.66606060606057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x v="4016"/>
    <b v="0"/>
    <n v="7"/>
    <b v="0"/>
    <s v="theater/plays"/>
    <n v="14.000000000000002"/>
    <n v="586.58102040816323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x v="4017"/>
    <b v="0"/>
    <n v="2"/>
    <b v="0"/>
    <s v="theater/plays"/>
    <n v="1.05"/>
    <n v="591.90659793814427"/>
    <x v="1"/>
    <s v="plays"/>
    <x v="3996"/>
    <d v="2014-08-05T16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x v="4018"/>
    <b v="0"/>
    <n v="4"/>
    <b v="0"/>
    <s v="theater/plays"/>
    <n v="8.6666666666666679"/>
    <n v="596.97854166666662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x v="4019"/>
    <b v="0"/>
    <n v="4"/>
    <b v="0"/>
    <s v="theater/plays"/>
    <n v="0.82857142857142851"/>
    <n v="601.89410526315783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x v="4020"/>
    <b v="0"/>
    <n v="3"/>
    <b v="0"/>
    <s v="theater/plays"/>
    <n v="16.666666666666664"/>
    <n v="607.98872340425521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x v="4021"/>
    <b v="0"/>
    <n v="2"/>
    <b v="0"/>
    <s v="theater/plays"/>
    <n v="0.83333333333333337"/>
    <n v="613.45096774193541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x v="4022"/>
    <b v="0"/>
    <n v="197"/>
    <b v="0"/>
    <s v="theater/plays"/>
    <n v="69.561111111111103"/>
    <n v="618.76021739130431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x v="4023"/>
    <b v="0"/>
    <n v="0"/>
    <b v="0"/>
    <s v="theater/plays"/>
    <n v="0"/>
    <n v="487.96637362637364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x v="4024"/>
    <b v="0"/>
    <n v="1"/>
    <b v="0"/>
    <s v="theater/plays"/>
    <n v="1.25"/>
    <n v="493.38822222222223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x v="4025"/>
    <b v="0"/>
    <n v="4"/>
    <b v="0"/>
    <s v="theater/plays"/>
    <n v="5"/>
    <n v="498.81955056179777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x v="4026"/>
    <b v="0"/>
    <n v="0"/>
    <b v="0"/>
    <s v="theater/plays"/>
    <n v="0"/>
    <n v="501.64704545454549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x v="4027"/>
    <b v="0"/>
    <n v="7"/>
    <b v="0"/>
    <s v="theater/plays"/>
    <n v="7.166666666666667"/>
    <n v="507.41310344827588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x v="4028"/>
    <b v="0"/>
    <n v="11"/>
    <b v="0"/>
    <s v="theater/plays"/>
    <n v="28.050000000000004"/>
    <n v="510.8132558139535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x v="4029"/>
    <b v="0"/>
    <n v="0"/>
    <b v="0"/>
    <s v="theater/plays"/>
    <n v="0"/>
    <n v="510.22282352941181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x v="4030"/>
    <b v="0"/>
    <n v="6"/>
    <b v="0"/>
    <s v="theater/plays"/>
    <n v="16"/>
    <n v="516.29690476190478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x v="4031"/>
    <b v="0"/>
    <n v="0"/>
    <b v="0"/>
    <s v="theater/plays"/>
    <n v="0"/>
    <n v="517.6980722891567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x v="4032"/>
    <b v="0"/>
    <n v="7"/>
    <b v="0"/>
    <s v="theater/plays"/>
    <n v="6.8287037037037033"/>
    <n v="524.01146341463414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x v="4033"/>
    <b v="0"/>
    <n v="94"/>
    <b v="0"/>
    <s v="theater/plays"/>
    <n v="25.698702928870294"/>
    <n v="525.38197530864204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x v="4034"/>
    <b v="0"/>
    <n v="2"/>
    <b v="0"/>
    <s v="theater/plays"/>
    <n v="1.4814814814814816"/>
    <n v="455.17437499999994"/>
    <x v="1"/>
    <s v="plays"/>
    <x v="4013"/>
    <d v="2015-03-04T22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x v="4035"/>
    <b v="0"/>
    <n v="25"/>
    <b v="0"/>
    <s v="theater/plays"/>
    <n v="36.85"/>
    <n v="458.40443037974677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x v="4036"/>
    <b v="0"/>
    <n v="17"/>
    <b v="0"/>
    <s v="theater/plays"/>
    <n v="47.05"/>
    <n v="417.03782051282053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x v="4037"/>
    <b v="0"/>
    <n v="2"/>
    <b v="0"/>
    <s v="theater/plays"/>
    <n v="11.428571428571429"/>
    <n v="385.79155844155844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x v="4038"/>
    <b v="0"/>
    <n v="4"/>
    <b v="0"/>
    <s v="theater/plays"/>
    <n v="12.04"/>
    <n v="389.81513157894739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x v="4039"/>
    <b v="0"/>
    <n v="5"/>
    <b v="0"/>
    <s v="theater/plays"/>
    <n v="60"/>
    <n v="390.99933333333337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x v="4040"/>
    <b v="0"/>
    <n v="2"/>
    <b v="0"/>
    <s v="theater/plays"/>
    <n v="31.25"/>
    <n v="392.22905405405407"/>
    <x v="1"/>
    <s v="plays"/>
    <x v="4019"/>
    <d v="2015-05-20T05:33:24"/>
  </r>
  <r>
    <n v="4041"/>
    <s v="In the Land of Gold"/>
    <s v="A bold, colouful, vibrant play centred around the last remaining monarchy of Africa."/>
    <n v="5000"/>
    <x v="577"/>
    <x v="2"/>
    <s v="GB"/>
    <s v="GBP"/>
    <n v="1473160954"/>
    <x v="4041"/>
    <b v="0"/>
    <n v="2"/>
    <b v="0"/>
    <s v="theater/plays"/>
    <n v="0.42"/>
    <n v="363.35547945205479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x v="4042"/>
    <b v="0"/>
    <n v="3"/>
    <b v="0"/>
    <s v="theater/plays"/>
    <n v="0.21"/>
    <n v="368.11041666666665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x v="4043"/>
    <b v="0"/>
    <n v="0"/>
    <b v="0"/>
    <s v="theater/plays"/>
    <n v="0"/>
    <n v="372.99929577464792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x v="4044"/>
    <b v="0"/>
    <n v="4"/>
    <b v="0"/>
    <s v="theater/plays"/>
    <n v="37.5"/>
    <n v="378.32785714285717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x v="4045"/>
    <b v="0"/>
    <n v="1"/>
    <b v="0"/>
    <s v="theater/plays"/>
    <n v="0.02"/>
    <n v="380.55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x v="4046"/>
    <b v="0"/>
    <n v="12"/>
    <b v="0"/>
    <s v="theater/plays"/>
    <n v="8.2142857142857135"/>
    <n v="386.13161764705882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x v="4047"/>
    <b v="0"/>
    <n v="4"/>
    <b v="0"/>
    <s v="theater/plays"/>
    <n v="2.1999999999999997"/>
    <n v="385.0291044776119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x v="4048"/>
    <b v="0"/>
    <n v="91"/>
    <b v="0"/>
    <s v="theater/plays"/>
    <n v="17.652941176470588"/>
    <n v="389.19621212121211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x v="4049"/>
    <b v="0"/>
    <n v="1"/>
    <b v="0"/>
    <s v="theater/plays"/>
    <n v="0.08"/>
    <n v="349.01461538461541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x v="4050"/>
    <b v="0"/>
    <n v="1"/>
    <b v="0"/>
    <s v="theater/plays"/>
    <n v="6.6666666666666666E-2"/>
    <n v="354.2179687500000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x v="4051"/>
    <b v="0"/>
    <n v="0"/>
    <b v="0"/>
    <s v="theater/plays"/>
    <n v="0"/>
    <n v="359.82460317460317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x v="4052"/>
    <b v="0"/>
    <n v="13"/>
    <b v="0"/>
    <s v="theater/plays"/>
    <n v="37.533333333333339"/>
    <n v="365.62822580645161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x v="4053"/>
    <b v="0"/>
    <n v="2"/>
    <b v="0"/>
    <s v="theater/plays"/>
    <n v="22"/>
    <n v="353.16311475409839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x v="4054"/>
    <b v="0"/>
    <n v="0"/>
    <b v="0"/>
    <s v="theater/plays"/>
    <n v="0"/>
    <n v="357.21583333333336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x v="4055"/>
    <b v="0"/>
    <n v="21"/>
    <b v="0"/>
    <s v="theater/plays"/>
    <n v="17.62"/>
    <n v="363.27033898305086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x v="4056"/>
    <b v="0"/>
    <n v="9"/>
    <b v="0"/>
    <s v="theater/plays"/>
    <n v="53"/>
    <n v="354.34396551724137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x v="4057"/>
    <b v="0"/>
    <n v="6"/>
    <b v="0"/>
    <s v="theater/plays"/>
    <n v="22.142857142857142"/>
    <n v="346.61315789473684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x v="4058"/>
    <b v="0"/>
    <n v="4"/>
    <b v="0"/>
    <s v="theater/plays"/>
    <n v="2.5333333333333332"/>
    <n v="338.96339285714288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x v="4059"/>
    <b v="0"/>
    <n v="7"/>
    <b v="0"/>
    <s v="theater/plays"/>
    <n v="2.5"/>
    <n v="343.39909090909094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x v="4060"/>
    <b v="0"/>
    <n v="5"/>
    <b v="0"/>
    <s v="theater/plays"/>
    <n v="2.85"/>
    <n v="345.12870370370371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x v="4061"/>
    <b v="0"/>
    <n v="0"/>
    <b v="0"/>
    <s v="theater/plays"/>
    <n v="0"/>
    <n v="346.26320754716983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x v="4062"/>
    <b v="0"/>
    <n v="3"/>
    <b v="0"/>
    <s v="theater/plays"/>
    <n v="2.4500000000000002"/>
    <n v="352.92211538461538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x v="4063"/>
    <b v="0"/>
    <n v="9"/>
    <b v="0"/>
    <s v="theater/plays"/>
    <n v="1.4210526315789473"/>
    <n v="350.23431372549021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x v="4064"/>
    <b v="0"/>
    <n v="6"/>
    <b v="0"/>
    <s v="theater/plays"/>
    <n v="19.25"/>
    <n v="354.53899999999999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x v="4065"/>
    <b v="0"/>
    <n v="4"/>
    <b v="0"/>
    <s v="theater/plays"/>
    <n v="0.67500000000000004"/>
    <n v="353.9173469387755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x v="4066"/>
    <b v="0"/>
    <n v="1"/>
    <b v="0"/>
    <s v="theater/plays"/>
    <n v="0.16666666666666669"/>
    <n v="360.72812500000003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x v="4067"/>
    <b v="0"/>
    <n v="17"/>
    <b v="0"/>
    <s v="theater/plays"/>
    <n v="60.9"/>
    <n v="367.87127659574469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x v="4068"/>
    <b v="0"/>
    <n v="1"/>
    <b v="0"/>
    <s v="theater/plays"/>
    <n v="1"/>
    <n v="309.67282608695655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x v="4069"/>
    <b v="0"/>
    <n v="13"/>
    <b v="0"/>
    <s v="theater/plays"/>
    <n v="34.4"/>
    <n v="315.77777777777777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x v="4070"/>
    <b v="0"/>
    <n v="6"/>
    <b v="0"/>
    <s v="theater/plays"/>
    <n v="16.5"/>
    <n v="313.18181818181819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x v="4071"/>
    <b v="0"/>
    <n v="0"/>
    <b v="0"/>
    <s v="theater/plays"/>
    <n v="0"/>
    <n v="316.62790697674421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x v="4072"/>
    <b v="0"/>
    <n v="2"/>
    <b v="0"/>
    <s v="theater/plays"/>
    <n v="0.4"/>
    <n v="324.16666666666669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x v="4073"/>
    <b v="0"/>
    <n v="2"/>
    <b v="0"/>
    <s v="theater/plays"/>
    <n v="1.0571428571428572"/>
    <n v="331.97560975609758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x v="4074"/>
    <b v="0"/>
    <n v="21"/>
    <b v="0"/>
    <s v="theater/plays"/>
    <n v="26.727272727272727"/>
    <n v="339.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x v="4075"/>
    <b v="0"/>
    <n v="13"/>
    <b v="0"/>
    <s v="theater/plays"/>
    <n v="28.799999999999997"/>
    <n v="329.20512820512823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x v="4076"/>
    <b v="0"/>
    <n v="0"/>
    <b v="0"/>
    <s v="theater/plays"/>
    <n v="0"/>
    <n v="322.71052631578948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x v="4077"/>
    <b v="0"/>
    <n v="6"/>
    <b v="0"/>
    <s v="theater/plays"/>
    <n v="8.9"/>
    <n v="331.4324324324324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x v="4078"/>
    <b v="0"/>
    <n v="0"/>
    <b v="0"/>
    <s v="theater/plays"/>
    <n v="0"/>
    <n v="303.55555555555554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x v="4079"/>
    <b v="0"/>
    <n v="1"/>
    <b v="0"/>
    <s v="theater/plays"/>
    <n v="0.16666666666666669"/>
    <n v="312.22857142857146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x v="4080"/>
    <b v="0"/>
    <n v="0"/>
    <b v="0"/>
    <s v="theater/plays"/>
    <n v="0"/>
    <n v="321.26470588235293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x v="4081"/>
    <b v="0"/>
    <n v="12"/>
    <b v="0"/>
    <s v="theater/plays"/>
    <n v="15.737410071942445"/>
    <n v="331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x v="4082"/>
    <b v="0"/>
    <n v="2"/>
    <b v="0"/>
    <s v="theater/plays"/>
    <n v="2"/>
    <n v="330.4062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x v="4083"/>
    <b v="0"/>
    <n v="6"/>
    <b v="0"/>
    <s v="theater/plays"/>
    <n v="21.685714285714287"/>
    <n v="340.96774193548384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x v="4084"/>
    <b v="0"/>
    <n v="1"/>
    <b v="0"/>
    <s v="theater/plays"/>
    <n v="0.33333333333333337"/>
    <n v="327.03333333333336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x v="4085"/>
    <b v="0"/>
    <n v="1"/>
    <b v="0"/>
    <s v="theater/plays"/>
    <n v="0.2857142857142857"/>
    <n v="337.9655172413793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x v="4086"/>
    <b v="0"/>
    <n v="5"/>
    <b v="0"/>
    <s v="theater/plays"/>
    <n v="4.7"/>
    <n v="349.67857142857144"/>
    <x v="1"/>
    <s v="plays"/>
    <x v="4064"/>
    <d v="2015-10-27T22:34:59"/>
  </r>
  <r>
    <n v="4087"/>
    <s v="Stage Production &quot;The Nail Shop&quot;"/>
    <s v="Comedy Stage Play"/>
    <n v="9600"/>
    <x v="117"/>
    <x v="2"/>
    <s v="US"/>
    <s v="USD"/>
    <n v="1468777786"/>
    <x v="4087"/>
    <b v="0"/>
    <n v="0"/>
    <b v="0"/>
    <s v="theater/plays"/>
    <n v="0"/>
    <n v="360.88888888888891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x v="4088"/>
    <b v="0"/>
    <n v="3"/>
    <b v="0"/>
    <s v="theater/plays"/>
    <n v="10.8"/>
    <n v="374.76923076923077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x v="4089"/>
    <b v="0"/>
    <n v="8"/>
    <b v="0"/>
    <s v="theater/plays"/>
    <n v="4.8"/>
    <n v="381.12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x v="4090"/>
    <b v="0"/>
    <n v="3"/>
    <b v="0"/>
    <s v="theater/plays"/>
    <n v="3.2"/>
    <n v="387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x v="4091"/>
    <b v="0"/>
    <n v="8"/>
    <b v="0"/>
    <s v="theater/plays"/>
    <n v="12.75"/>
    <n v="402.43478260869563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x v="4092"/>
    <b v="0"/>
    <n v="1"/>
    <b v="0"/>
    <s v="theater/plays"/>
    <n v="1.8181818181818181E-2"/>
    <n v="411.45454545454544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x v="4093"/>
    <b v="0"/>
    <n v="4"/>
    <b v="0"/>
    <s v="theater/plays"/>
    <n v="2.4"/>
    <n v="430.09523809523807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x v="4094"/>
    <b v="0"/>
    <n v="8"/>
    <b v="0"/>
    <s v="theater/plays"/>
    <n v="36.5"/>
    <n v="448.6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x v="4095"/>
    <b v="0"/>
    <n v="1"/>
    <b v="0"/>
    <s v="theater/plays"/>
    <n v="2.666666666666667"/>
    <n v="433.78947368421052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x v="4096"/>
    <b v="0"/>
    <n v="5"/>
    <b v="0"/>
    <s v="theater/plays"/>
    <n v="11.428571428571429"/>
    <n v="413.44444444444446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x v="4097"/>
    <b v="0"/>
    <n v="0"/>
    <b v="0"/>
    <s v="theater/plays"/>
    <n v="0"/>
    <n v="414.23529411764707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x v="4098"/>
    <b v="0"/>
    <n v="0"/>
    <b v="0"/>
    <s v="theater/plays"/>
    <n v="0"/>
    <n v="440.125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x v="4099"/>
    <b v="0"/>
    <n v="1"/>
    <b v="0"/>
    <s v="theater/plays"/>
    <n v="1.1111111111111112"/>
    <n v="469.46666666666664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x v="4100"/>
    <b v="0"/>
    <n v="0"/>
    <b v="0"/>
    <s v="theater/plays"/>
    <n v="0"/>
    <n v="499.42857142857144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x v="4101"/>
    <b v="0"/>
    <n v="0"/>
    <b v="0"/>
    <s v="theater/plays"/>
    <n v="0"/>
    <n v="537.84615384615381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x v="4102"/>
    <b v="0"/>
    <n v="6"/>
    <b v="0"/>
    <s v="theater/plays"/>
    <n v="27.400000000000002"/>
    <n v="582.66666666666663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x v="4103"/>
    <b v="0"/>
    <n v="6"/>
    <b v="0"/>
    <s v="theater/plays"/>
    <n v="10"/>
    <n v="623.18181818181813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x v="4104"/>
    <b v="0"/>
    <n v="14"/>
    <b v="0"/>
    <s v="theater/plays"/>
    <n v="21.366666666666667"/>
    <n v="675.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x v="4105"/>
    <b v="0"/>
    <n v="6"/>
    <b v="0"/>
    <s v="theater/plays"/>
    <n v="6.9696969696969706"/>
    <n v="679.33333333333337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x v="4106"/>
    <b v="0"/>
    <n v="33"/>
    <b v="0"/>
    <s v="theater/plays"/>
    <n v="70.599999999999994"/>
    <n v="476.75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x v="4107"/>
    <b v="0"/>
    <n v="4"/>
    <b v="0"/>
    <s v="theater/plays"/>
    <n v="2.0500000000000003"/>
    <n v="40.571428571428569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x v="4108"/>
    <b v="0"/>
    <n v="1"/>
    <b v="0"/>
    <s v="theater/plays"/>
    <n v="1.9666666666666666"/>
    <n v="40.5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x v="4109"/>
    <b v="0"/>
    <n v="0"/>
    <b v="0"/>
    <s v="theater/plays"/>
    <n v="0"/>
    <n v="36.799999999999997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x v="4110"/>
    <b v="0"/>
    <n v="6"/>
    <b v="0"/>
    <s v="theater/plays"/>
    <n v="28.666666666666668"/>
    <n v="46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x v="4111"/>
    <b v="0"/>
    <n v="6"/>
    <b v="0"/>
    <s v="theater/plays"/>
    <n v="3.1333333333333333"/>
    <n v="32.666666666666664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x v="4112"/>
    <b v="0"/>
    <n v="1"/>
    <b v="0"/>
    <s v="theater/plays"/>
    <n v="0.04"/>
    <n v="2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x v="4113"/>
    <b v="0"/>
    <n v="3"/>
    <b v="0"/>
    <s v="theater/plays"/>
    <n v="0.2"/>
    <n v="3"/>
    <x v="1"/>
    <s v="plays"/>
    <x v="4091"/>
    <d v="2015-12-20T13:45:23"/>
  </r>
  <r>
    <m/>
    <m/>
    <m/>
    <m/>
    <x v="2548"/>
    <x v="4"/>
    <m/>
    <m/>
    <m/>
    <x v="4114"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FFDF4-23EB-4A4B-A0E8-48AA455D8D8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10" firstHeaderRow="0" firstDataRow="1" firstDataCol="1" rowPageCount="1" colPageCount="1"/>
  <pivotFields count="22">
    <pivotField showAll="0"/>
    <pivotField showAll="0"/>
    <pivotField showAll="0"/>
    <pivotField showAll="0"/>
    <pivotField axis="axisPage" dataField="1" multipleItemSelectionAllowe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h="1" x="2471"/>
        <item h="1" x="2385"/>
        <item h="1"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Sum of pledged" fld="4" baseField="0" baseItem="0"/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A0280-2AAE-A84E-9CA0-BB85AD094A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8">
    <pivotField showAll="0"/>
    <pivotField showAll="0"/>
    <pivotField showAll="0"/>
    <pivotField showAll="0"/>
    <pivotField showAll="0"/>
    <pivotField axis="axisPage" dataField="1" showAll="0">
      <items count="6">
        <item x="1"/>
        <item x="2"/>
        <item x="3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Count of state" fld="5" subtotal="count" baseField="0" baseItem="0"/>
    <dataField name="Count of country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7ECD5-B235-F844-8E75-E4F1FBFFD3D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48" firstHeaderRow="1" firstDataRow="1" firstDataCol="1" rowPageCount="3" colPageCount="1"/>
  <pivotFields count="18">
    <pivotField showAll="0"/>
    <pivotField showAll="0"/>
    <pivotField showAll="0"/>
    <pivotField showAll="0"/>
    <pivotField showAll="0"/>
    <pivotField axis="axisPage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pageFields count="3">
    <pageField fld="16" hier="-1"/>
    <pageField fld="6" hier="-1"/>
    <pageField fld="5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6B474-4565-F349-A047-3B54B3BDC15C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7B96F-C437-984D-B5D8-7A5E79A4A67D}">
  <sheetPr codeName="Sheet1"/>
  <dimension ref="A2:C10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1.83203125" bestFit="1" customWidth="1"/>
  </cols>
  <sheetData>
    <row r="2" spans="1:3" x14ac:dyDescent="0.2">
      <c r="A2" s="7" t="s">
        <v>8217</v>
      </c>
      <c r="B2" t="s">
        <v>8381</v>
      </c>
    </row>
    <row r="4" spans="1:3" x14ac:dyDescent="0.2">
      <c r="A4" s="7" t="s">
        <v>8311</v>
      </c>
      <c r="B4" t="s">
        <v>8402</v>
      </c>
      <c r="C4" t="s">
        <v>8309</v>
      </c>
    </row>
    <row r="5" spans="1:3" x14ac:dyDescent="0.2">
      <c r="A5" s="8" t="s">
        <v>4600</v>
      </c>
      <c r="B5" s="5">
        <v>2542931.5099999998</v>
      </c>
      <c r="C5" s="5">
        <v>349</v>
      </c>
    </row>
    <row r="6" spans="1:3" x14ac:dyDescent="0.2">
      <c r="A6" s="8" t="s">
        <v>8220</v>
      </c>
      <c r="B6" s="5">
        <v>2838967.4</v>
      </c>
      <c r="C6" s="5">
        <v>1530</v>
      </c>
    </row>
    <row r="7" spans="1:3" x14ac:dyDescent="0.2">
      <c r="A7" s="8" t="s">
        <v>8221</v>
      </c>
      <c r="B7" s="5">
        <v>196109.38</v>
      </c>
      <c r="C7" s="5">
        <v>50</v>
      </c>
    </row>
    <row r="8" spans="1:3" x14ac:dyDescent="0.2">
      <c r="A8" s="8" t="s">
        <v>8219</v>
      </c>
      <c r="B8" s="5">
        <v>40588727.369999975</v>
      </c>
      <c r="C8" s="5">
        <v>2178</v>
      </c>
    </row>
    <row r="9" spans="1:3" x14ac:dyDescent="0.2">
      <c r="A9" s="8" t="s">
        <v>8312</v>
      </c>
      <c r="B9" s="5"/>
      <c r="C9" s="5"/>
    </row>
    <row r="10" spans="1:3" x14ac:dyDescent="0.2">
      <c r="A10" s="8" t="s">
        <v>8313</v>
      </c>
      <c r="B10" s="5">
        <v>46166735.659999967</v>
      </c>
      <c r="C10" s="5">
        <v>4107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zoomScale="93" zoomScaleNormal="60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22" bestFit="1" customWidth="1"/>
    <col min="18" max="18" width="14.5" bestFit="1" customWidth="1"/>
    <col min="19" max="19" width="27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8380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E2/D2*100</f>
        <v>136.85882352941178</v>
      </c>
      <c r="P2">
        <f>AVERAGE(E2:E4115 )</f>
        <v>11223.563845405923</v>
      </c>
      <c r="Q2" t="s">
        <v>8315</v>
      </c>
      <c r="R2" t="s">
        <v>8316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E3/D3*100</f>
        <v>142.60827250608273</v>
      </c>
      <c r="P3">
        <f t="shared" ref="P3:P66" si="1">AVERAGE(E3:E4116 )</f>
        <v>11223.464298565515</v>
      </c>
      <c r="Q3" t="s">
        <v>8315</v>
      </c>
      <c r="R3" t="s">
        <v>8316</v>
      </c>
      <c r="S3" s="9">
        <f t="shared" ref="S3:S66" si="2">(((I3/60)/60)/24)+DATE(1970,1,1)</f>
        <v>42796.600497685184</v>
      </c>
      <c r="T3" s="9">
        <f t="shared" ref="T3:T66" si="3">(((J3/60)/60)/24)+DATE(1970,1,1)</f>
        <v>42766.600497685184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>
        <f t="shared" si="1"/>
        <v>11222.630267509719</v>
      </c>
      <c r="Q4" t="s">
        <v>8315</v>
      </c>
      <c r="R4" t="s">
        <v>8316</v>
      </c>
      <c r="S4" s="9">
        <f t="shared" si="2"/>
        <v>42415.702349537038</v>
      </c>
      <c r="T4" s="9">
        <f t="shared" si="3"/>
        <v>42405.702349537038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>
        <f t="shared" si="1"/>
        <v>11225.232464120643</v>
      </c>
      <c r="Q5" t="s">
        <v>8315</v>
      </c>
      <c r="R5" t="s">
        <v>8316</v>
      </c>
      <c r="S5" s="9">
        <f t="shared" si="2"/>
        <v>41858.515127314815</v>
      </c>
      <c r="T5" s="9">
        <f t="shared" si="3"/>
        <v>41828.515127314815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>
        <f t="shared" si="1"/>
        <v>11225.43568369829</v>
      </c>
      <c r="Q6" t="s">
        <v>8315</v>
      </c>
      <c r="R6" t="s">
        <v>8316</v>
      </c>
      <c r="S6" s="9">
        <f t="shared" si="2"/>
        <v>42357.834247685183</v>
      </c>
      <c r="T6" s="9">
        <f t="shared" si="3"/>
        <v>42327.834247685183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>
        <f t="shared" si="1"/>
        <v>11214.997415429538</v>
      </c>
      <c r="Q7" t="s">
        <v>8315</v>
      </c>
      <c r="R7" t="s">
        <v>8316</v>
      </c>
      <c r="S7" s="9">
        <f t="shared" si="2"/>
        <v>42580.232638888891</v>
      </c>
      <c r="T7" s="9">
        <f t="shared" si="3"/>
        <v>42563.932951388888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>
        <f t="shared" si="1"/>
        <v>11216.658807205446</v>
      </c>
      <c r="Q8" t="s">
        <v>8315</v>
      </c>
      <c r="R8" t="s">
        <v>8316</v>
      </c>
      <c r="S8" s="9">
        <f t="shared" si="2"/>
        <v>41804.072337962964</v>
      </c>
      <c r="T8" s="9">
        <f t="shared" si="3"/>
        <v>41794.072337962964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>
        <f t="shared" si="1"/>
        <v>11217.315651326997</v>
      </c>
      <c r="Q9" t="s">
        <v>8315</v>
      </c>
      <c r="R9" t="s">
        <v>8316</v>
      </c>
      <c r="S9" s="9">
        <f t="shared" si="2"/>
        <v>42556.047071759262</v>
      </c>
      <c r="T9" s="9">
        <f t="shared" si="3"/>
        <v>42516.047071759262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>
        <f t="shared" si="1"/>
        <v>11217.828879688255</v>
      </c>
      <c r="Q10" t="s">
        <v>8315</v>
      </c>
      <c r="R10" t="s">
        <v>8316</v>
      </c>
      <c r="S10" s="9">
        <f t="shared" si="2"/>
        <v>42475.875</v>
      </c>
      <c r="T10" s="9">
        <f t="shared" si="3"/>
        <v>42468.94458333333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>
        <f t="shared" si="1"/>
        <v>11219.708613885496</v>
      </c>
      <c r="Q11" t="s">
        <v>8315</v>
      </c>
      <c r="R11" t="s">
        <v>8316</v>
      </c>
      <c r="S11" s="9">
        <f t="shared" si="2"/>
        <v>42477.103518518517</v>
      </c>
      <c r="T11" s="9">
        <f t="shared" si="3"/>
        <v>42447.103518518517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>
        <f t="shared" si="1"/>
        <v>11222.288954678355</v>
      </c>
      <c r="Q12" t="s">
        <v>8315</v>
      </c>
      <c r="R12" t="s">
        <v>8316</v>
      </c>
      <c r="S12" s="9">
        <f t="shared" si="2"/>
        <v>41815.068043981482</v>
      </c>
      <c r="T12" s="9">
        <f t="shared" si="3"/>
        <v>41780.068043981482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>
        <f t="shared" si="1"/>
        <v>11224.289268827681</v>
      </c>
      <c r="Q13" t="s">
        <v>8315</v>
      </c>
      <c r="R13" t="s">
        <v>8316</v>
      </c>
      <c r="S13" s="9">
        <f t="shared" si="2"/>
        <v>42604.125</v>
      </c>
      <c r="T13" s="9">
        <f t="shared" si="3"/>
        <v>42572.778495370367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>
        <f t="shared" si="1"/>
        <v>11225.556769868352</v>
      </c>
      <c r="Q14" t="s">
        <v>8315</v>
      </c>
      <c r="R14" t="s">
        <v>8316</v>
      </c>
      <c r="S14" s="9">
        <f t="shared" si="2"/>
        <v>41836.125</v>
      </c>
      <c r="T14" s="9">
        <f t="shared" si="3"/>
        <v>41791.713252314818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>
        <f t="shared" si="1"/>
        <v>11216.202357961467</v>
      </c>
      <c r="Q15" t="s">
        <v>8315</v>
      </c>
      <c r="R15" t="s">
        <v>8316</v>
      </c>
      <c r="S15" s="9">
        <f t="shared" si="2"/>
        <v>42544.852083333331</v>
      </c>
      <c r="T15" s="9">
        <f t="shared" si="3"/>
        <v>42508.677187499998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>
        <f t="shared" si="1"/>
        <v>11217.572407317068</v>
      </c>
      <c r="Q16" t="s">
        <v>8315</v>
      </c>
      <c r="R16" t="s">
        <v>8316</v>
      </c>
      <c r="S16" s="9">
        <f t="shared" si="2"/>
        <v>41833.582638888889</v>
      </c>
      <c r="T16" s="9">
        <f t="shared" si="3"/>
        <v>41808.02648148148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>
        <f t="shared" si="1"/>
        <v>11218.831634545006</v>
      </c>
      <c r="Q17" t="s">
        <v>8315</v>
      </c>
      <c r="R17" t="s">
        <v>8316</v>
      </c>
      <c r="S17" s="9">
        <f t="shared" si="2"/>
        <v>42274.843055555553</v>
      </c>
      <c r="T17" s="9">
        <f t="shared" si="3"/>
        <v>42256.391875000001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>
        <f t="shared" si="1"/>
        <v>11221.049016593453</v>
      </c>
      <c r="Q18" t="s">
        <v>8315</v>
      </c>
      <c r="R18" t="s">
        <v>8316</v>
      </c>
      <c r="S18" s="9">
        <f t="shared" si="2"/>
        <v>41806.229166666664</v>
      </c>
      <c r="T18" s="9">
        <f t="shared" si="3"/>
        <v>41760.796423611115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>
        <f t="shared" si="1"/>
        <v>11220.851811081273</v>
      </c>
      <c r="Q19" t="s">
        <v>8315</v>
      </c>
      <c r="R19" t="s">
        <v>8316</v>
      </c>
      <c r="S19" s="9">
        <f t="shared" si="2"/>
        <v>41947.773402777777</v>
      </c>
      <c r="T19" s="9">
        <f t="shared" si="3"/>
        <v>41917.731736111113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>
        <f t="shared" si="1"/>
        <v>11223.222624511713</v>
      </c>
      <c r="Q20" t="s">
        <v>8315</v>
      </c>
      <c r="R20" t="s">
        <v>8316</v>
      </c>
      <c r="S20" s="9">
        <f t="shared" si="2"/>
        <v>41899.542314814818</v>
      </c>
      <c r="T20" s="9">
        <f t="shared" si="3"/>
        <v>41869.542314814818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>
        <f t="shared" si="1"/>
        <v>11218.17424664224</v>
      </c>
      <c r="Q21" t="s">
        <v>8315</v>
      </c>
      <c r="R21" t="s">
        <v>8316</v>
      </c>
      <c r="S21" s="9">
        <f t="shared" si="2"/>
        <v>42205.816365740742</v>
      </c>
      <c r="T21" s="9">
        <f t="shared" si="3"/>
        <v>42175.816365740742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>
        <f t="shared" si="1"/>
        <v>11220.612735710791</v>
      </c>
      <c r="Q22" t="s">
        <v>8315</v>
      </c>
      <c r="R22" t="s">
        <v>8316</v>
      </c>
      <c r="S22" s="9">
        <f t="shared" si="2"/>
        <v>42260.758240740746</v>
      </c>
      <c r="T22" s="9">
        <f t="shared" si="3"/>
        <v>42200.758240740746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>
        <f t="shared" si="1"/>
        <v>11222.864534571214</v>
      </c>
      <c r="Q23" t="s">
        <v>8315</v>
      </c>
      <c r="R23" t="s">
        <v>8316</v>
      </c>
      <c r="S23" s="9">
        <f t="shared" si="2"/>
        <v>41908.627187500002</v>
      </c>
      <c r="T23" s="9">
        <f t="shared" si="3"/>
        <v>41878.627187500002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>
        <f t="shared" si="1"/>
        <v>11220.673152492664</v>
      </c>
      <c r="Q24" t="s">
        <v>8315</v>
      </c>
      <c r="R24" t="s">
        <v>8316</v>
      </c>
      <c r="S24" s="9">
        <f t="shared" si="2"/>
        <v>42005.332638888889</v>
      </c>
      <c r="T24" s="9">
        <f t="shared" si="3"/>
        <v>41989.91134259259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>
        <f t="shared" si="1"/>
        <v>11223.315702762155</v>
      </c>
      <c r="Q25" t="s">
        <v>8315</v>
      </c>
      <c r="R25" t="s">
        <v>8316</v>
      </c>
      <c r="S25" s="9">
        <f t="shared" si="2"/>
        <v>42124.638888888891</v>
      </c>
      <c r="T25" s="9">
        <f t="shared" si="3"/>
        <v>42097.778946759259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>
        <f t="shared" si="1"/>
        <v>11225.480327628356</v>
      </c>
      <c r="Q26" t="s">
        <v>8315</v>
      </c>
      <c r="R26" t="s">
        <v>8316</v>
      </c>
      <c r="S26" s="9">
        <f t="shared" si="2"/>
        <v>42262.818750000006</v>
      </c>
      <c r="T26" s="9">
        <f t="shared" si="3"/>
        <v>42229.820173611108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>
        <f t="shared" si="1"/>
        <v>11218.912166788939</v>
      </c>
      <c r="Q27" t="s">
        <v>8315</v>
      </c>
      <c r="R27" t="s">
        <v>8316</v>
      </c>
      <c r="S27" s="9">
        <f t="shared" si="2"/>
        <v>42378.025011574078</v>
      </c>
      <c r="T27" s="9">
        <f t="shared" si="3"/>
        <v>42318.025011574078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>
        <f t="shared" si="1"/>
        <v>11221.460824363985</v>
      </c>
      <c r="Q28" t="s">
        <v>8315</v>
      </c>
      <c r="R28" t="s">
        <v>8316</v>
      </c>
      <c r="S28" s="9">
        <f t="shared" si="2"/>
        <v>41868.515555555554</v>
      </c>
      <c r="T28" s="9">
        <f t="shared" si="3"/>
        <v>41828.515555555554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>
        <f t="shared" si="1"/>
        <v>11223.731795938334</v>
      </c>
      <c r="Q29" t="s">
        <v>8315</v>
      </c>
      <c r="R29" t="s">
        <v>8316</v>
      </c>
      <c r="S29" s="9">
        <f t="shared" si="2"/>
        <v>41959.206400462965</v>
      </c>
      <c r="T29" s="9">
        <f t="shared" si="3"/>
        <v>41929.164733796293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>
        <f t="shared" si="1"/>
        <v>11221.009997552612</v>
      </c>
      <c r="Q30" t="s">
        <v>8315</v>
      </c>
      <c r="R30" t="s">
        <v>8316</v>
      </c>
      <c r="S30" s="9">
        <f t="shared" si="2"/>
        <v>42354.96393518518</v>
      </c>
      <c r="T30" s="9">
        <f t="shared" si="3"/>
        <v>42324.96393518518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>
        <f t="shared" si="1"/>
        <v>11220.809020807827</v>
      </c>
      <c r="Q31" t="s">
        <v>8315</v>
      </c>
      <c r="R31" t="s">
        <v>8316</v>
      </c>
      <c r="S31" s="9">
        <f t="shared" si="2"/>
        <v>41842.67324074074</v>
      </c>
      <c r="T31" s="9">
        <f t="shared" si="3"/>
        <v>41812.67324074074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>
        <f t="shared" si="1"/>
        <v>11222.650550930453</v>
      </c>
      <c r="Q32" t="s">
        <v>8315</v>
      </c>
      <c r="R32" t="s">
        <v>8316</v>
      </c>
      <c r="S32" s="9">
        <f t="shared" si="2"/>
        <v>41872.292997685188</v>
      </c>
      <c r="T32" s="9">
        <f t="shared" si="3"/>
        <v>41842.292997685188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>
        <f t="shared" si="1"/>
        <v>11224.406774430559</v>
      </c>
      <c r="Q33" t="s">
        <v>8315</v>
      </c>
      <c r="R33" t="s">
        <v>8316</v>
      </c>
      <c r="S33" s="9">
        <f t="shared" si="2"/>
        <v>42394.79206018518</v>
      </c>
      <c r="T33" s="9">
        <f t="shared" si="3"/>
        <v>42376.79206018518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>
        <f t="shared" si="1"/>
        <v>11227.153321901023</v>
      </c>
      <c r="Q34" t="s">
        <v>8315</v>
      </c>
      <c r="R34" t="s">
        <v>8316</v>
      </c>
      <c r="S34" s="9">
        <f t="shared" si="2"/>
        <v>42503.165972222225</v>
      </c>
      <c r="T34" s="9">
        <f t="shared" si="3"/>
        <v>42461.627511574072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>
        <f t="shared" si="1"/>
        <v>11222.915917667233</v>
      </c>
      <c r="Q35" t="s">
        <v>8315</v>
      </c>
      <c r="R35" t="s">
        <v>8316</v>
      </c>
      <c r="S35" s="9">
        <f t="shared" si="2"/>
        <v>42316.702557870376</v>
      </c>
      <c r="T35" s="9">
        <f t="shared" si="3"/>
        <v>42286.660891203705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>
        <f t="shared" si="1"/>
        <v>11224.352906862739</v>
      </c>
      <c r="Q36" t="s">
        <v>8315</v>
      </c>
      <c r="R36" t="s">
        <v>8316</v>
      </c>
      <c r="S36" s="9">
        <f t="shared" si="2"/>
        <v>41856.321770833332</v>
      </c>
      <c r="T36" s="9">
        <f t="shared" si="3"/>
        <v>41841.321770833332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>
        <f t="shared" si="1"/>
        <v>11226.273071831325</v>
      </c>
      <c r="Q37" t="s">
        <v>8315</v>
      </c>
      <c r="R37" t="s">
        <v>8316</v>
      </c>
      <c r="S37" s="9">
        <f t="shared" si="2"/>
        <v>42122</v>
      </c>
      <c r="T37" s="9">
        <f t="shared" si="3"/>
        <v>42098.291828703703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>
        <f t="shared" si="1"/>
        <v>11228.617670426675</v>
      </c>
      <c r="Q38" t="s">
        <v>8315</v>
      </c>
      <c r="R38" t="s">
        <v>8316</v>
      </c>
      <c r="S38" s="9">
        <f t="shared" si="2"/>
        <v>42098.265335648146</v>
      </c>
      <c r="T38" s="9">
        <f t="shared" si="3"/>
        <v>42068.307002314818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>
        <f t="shared" si="1"/>
        <v>11229.279828305122</v>
      </c>
      <c r="Q39" t="s">
        <v>8315</v>
      </c>
      <c r="R39" t="s">
        <v>8316</v>
      </c>
      <c r="S39" s="9">
        <f t="shared" si="2"/>
        <v>42062.693043981482</v>
      </c>
      <c r="T39" s="9">
        <f t="shared" si="3"/>
        <v>42032.693043981482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>
        <f t="shared" si="1"/>
        <v>11222.13367517173</v>
      </c>
      <c r="Q40" t="s">
        <v>8315</v>
      </c>
      <c r="R40" t="s">
        <v>8316</v>
      </c>
      <c r="S40" s="9">
        <f t="shared" si="2"/>
        <v>41405.057222222218</v>
      </c>
      <c r="T40" s="9">
        <f t="shared" si="3"/>
        <v>41375.057222222218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>
        <f t="shared" si="1"/>
        <v>11224.212480981587</v>
      </c>
      <c r="Q41" t="s">
        <v>8315</v>
      </c>
      <c r="R41" t="s">
        <v>8316</v>
      </c>
      <c r="S41" s="9">
        <f t="shared" si="2"/>
        <v>41784.957638888889</v>
      </c>
      <c r="T41" s="9">
        <f t="shared" si="3"/>
        <v>41754.047083333331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>
        <f t="shared" si="1"/>
        <v>11218.930009818352</v>
      </c>
      <c r="Q42" t="s">
        <v>8315</v>
      </c>
      <c r="R42" t="s">
        <v>8316</v>
      </c>
      <c r="S42" s="9">
        <f t="shared" si="2"/>
        <v>41809.166666666664</v>
      </c>
      <c r="T42" s="9">
        <f t="shared" si="3"/>
        <v>41789.21398148148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>
        <f t="shared" si="1"/>
        <v>11221.186805794247</v>
      </c>
      <c r="Q43" t="s">
        <v>8315</v>
      </c>
      <c r="R43" t="s">
        <v>8316</v>
      </c>
      <c r="S43" s="9">
        <f t="shared" si="2"/>
        <v>41917.568912037037</v>
      </c>
      <c r="T43" s="9">
        <f t="shared" si="3"/>
        <v>41887.568912037037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>
        <f t="shared" si="1"/>
        <v>11223.451340864432</v>
      </c>
      <c r="Q44" t="s">
        <v>8315</v>
      </c>
      <c r="R44" t="s">
        <v>8316</v>
      </c>
      <c r="S44" s="9">
        <f t="shared" si="2"/>
        <v>42001.639189814814</v>
      </c>
      <c r="T44" s="9">
        <f t="shared" si="3"/>
        <v>41971.639189814814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>
        <f t="shared" si="1"/>
        <v>11221.329859985253</v>
      </c>
      <c r="Q45" t="s">
        <v>8315</v>
      </c>
      <c r="R45" t="s">
        <v>8316</v>
      </c>
      <c r="S45" s="9">
        <f t="shared" si="2"/>
        <v>41833</v>
      </c>
      <c r="T45" s="9">
        <f t="shared" si="3"/>
        <v>41802.790347222224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>
        <f t="shared" si="1"/>
        <v>11216.503159705153</v>
      </c>
      <c r="Q46" t="s">
        <v>8315</v>
      </c>
      <c r="R46" t="s">
        <v>8316</v>
      </c>
      <c r="S46" s="9">
        <f t="shared" si="2"/>
        <v>41919.098807870374</v>
      </c>
      <c r="T46" s="9">
        <f t="shared" si="3"/>
        <v>41874.098807870374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>
        <f t="shared" si="1"/>
        <v>11218.768213320218</v>
      </c>
      <c r="Q47" t="s">
        <v>8315</v>
      </c>
      <c r="R47" t="s">
        <v>8316</v>
      </c>
      <c r="S47" s="9">
        <f t="shared" si="2"/>
        <v>42487.623923611114</v>
      </c>
      <c r="T47" s="9">
        <f t="shared" si="3"/>
        <v>42457.623923611114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>
        <f t="shared" si="1"/>
        <v>11220.051096361842</v>
      </c>
      <c r="Q48" t="s">
        <v>8315</v>
      </c>
      <c r="R48" t="s">
        <v>8316</v>
      </c>
      <c r="S48" s="9">
        <f t="shared" si="2"/>
        <v>42353.964976851858</v>
      </c>
      <c r="T48" s="9">
        <f t="shared" si="3"/>
        <v>42323.964976851858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>
        <f t="shared" si="1"/>
        <v>11220.658436193748</v>
      </c>
      <c r="Q49" t="s">
        <v>8315</v>
      </c>
      <c r="R49" t="s">
        <v>8316</v>
      </c>
      <c r="S49" s="9">
        <f t="shared" si="2"/>
        <v>41992.861192129625</v>
      </c>
      <c r="T49" s="9">
        <f t="shared" si="3"/>
        <v>41932.819525462961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>
        <f t="shared" si="1"/>
        <v>11222.094763895713</v>
      </c>
      <c r="Q50" t="s">
        <v>8315</v>
      </c>
      <c r="R50" t="s">
        <v>8316</v>
      </c>
      <c r="S50" s="9">
        <f t="shared" si="2"/>
        <v>42064.5</v>
      </c>
      <c r="T50" s="9">
        <f t="shared" si="3"/>
        <v>42033.516898148147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>
        <f t="shared" si="1"/>
        <v>11224.324307503068</v>
      </c>
      <c r="Q51" t="s">
        <v>8315</v>
      </c>
      <c r="R51" t="s">
        <v>8316</v>
      </c>
      <c r="S51" s="9">
        <f t="shared" si="2"/>
        <v>42301.176446759258</v>
      </c>
      <c r="T51" s="9">
        <f t="shared" si="3"/>
        <v>42271.176446759258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>
        <f t="shared" si="1"/>
        <v>11224.133442421253</v>
      </c>
      <c r="Q52" t="s">
        <v>8315</v>
      </c>
      <c r="R52" t="s">
        <v>8316</v>
      </c>
      <c r="S52" s="9">
        <f t="shared" si="2"/>
        <v>42034.708333333328</v>
      </c>
      <c r="T52" s="9">
        <f t="shared" si="3"/>
        <v>41995.752986111111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>
        <f t="shared" si="1"/>
        <v>11226.748291902528</v>
      </c>
      <c r="Q53" t="s">
        <v>8315</v>
      </c>
      <c r="R53" t="s">
        <v>8316</v>
      </c>
      <c r="S53" s="9">
        <f t="shared" si="2"/>
        <v>42226.928668981483</v>
      </c>
      <c r="T53" s="9">
        <f t="shared" si="3"/>
        <v>42196.928668981483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>
        <f t="shared" si="1"/>
        <v>11226.045374199895</v>
      </c>
      <c r="Q54" t="s">
        <v>8315</v>
      </c>
      <c r="R54" t="s">
        <v>8316</v>
      </c>
      <c r="S54" s="9">
        <f t="shared" si="2"/>
        <v>41837.701921296299</v>
      </c>
      <c r="T54" s="9">
        <f t="shared" si="3"/>
        <v>41807.701921296299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>
        <f t="shared" si="1"/>
        <v>11225.94811868997</v>
      </c>
      <c r="Q55" t="s">
        <v>8315</v>
      </c>
      <c r="R55" t="s">
        <v>8316</v>
      </c>
      <c r="S55" s="9">
        <f t="shared" si="2"/>
        <v>41733.916666666664</v>
      </c>
      <c r="T55" s="9">
        <f t="shared" si="3"/>
        <v>41719.549131944441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>
        <f t="shared" si="1"/>
        <v>11227.903032019698</v>
      </c>
      <c r="Q56" t="s">
        <v>8315</v>
      </c>
      <c r="R56" t="s">
        <v>8316</v>
      </c>
      <c r="S56" s="9">
        <f t="shared" si="2"/>
        <v>42363.713206018518</v>
      </c>
      <c r="T56" s="9">
        <f t="shared" si="3"/>
        <v>42333.713206018518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>
        <f t="shared" si="1"/>
        <v>11228.180909090903</v>
      </c>
      <c r="Q57" t="s">
        <v>8315</v>
      </c>
      <c r="R57" t="s">
        <v>8316</v>
      </c>
      <c r="S57" s="9">
        <f t="shared" si="2"/>
        <v>42517.968935185185</v>
      </c>
      <c r="T57" s="9">
        <f t="shared" si="3"/>
        <v>42496.968935185185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>
        <f t="shared" si="1"/>
        <v>11228.214960571704</v>
      </c>
      <c r="Q58" t="s">
        <v>8315</v>
      </c>
      <c r="R58" t="s">
        <v>8316</v>
      </c>
      <c r="S58" s="9">
        <f t="shared" si="2"/>
        <v>42163.666666666672</v>
      </c>
      <c r="T58" s="9">
        <f t="shared" si="3"/>
        <v>42149.548888888887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>
        <f t="shared" si="1"/>
        <v>11228.867466107955</v>
      </c>
      <c r="Q59" t="s">
        <v>8315</v>
      </c>
      <c r="R59" t="s">
        <v>8316</v>
      </c>
      <c r="S59" s="9">
        <f t="shared" si="2"/>
        <v>42119.83289351852</v>
      </c>
      <c r="T59" s="9">
        <f t="shared" si="3"/>
        <v>42089.83289351852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>
        <f t="shared" si="1"/>
        <v>11227.867433431946</v>
      </c>
      <c r="Q60" t="s">
        <v>8315</v>
      </c>
      <c r="R60" t="s">
        <v>8316</v>
      </c>
      <c r="S60" s="9">
        <f t="shared" si="2"/>
        <v>41962.786712962959</v>
      </c>
      <c r="T60" s="9">
        <f t="shared" si="3"/>
        <v>41932.745046296295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>
        <f t="shared" si="1"/>
        <v>11228.098473489512</v>
      </c>
      <c r="Q61" t="s">
        <v>8315</v>
      </c>
      <c r="R61" t="s">
        <v>8316</v>
      </c>
      <c r="S61" s="9">
        <f t="shared" si="2"/>
        <v>42261.875</v>
      </c>
      <c r="T61" s="9">
        <f t="shared" si="3"/>
        <v>42230.23583333334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>
        <f t="shared" si="1"/>
        <v>11225.928507646762</v>
      </c>
      <c r="Q62" t="s">
        <v>8315</v>
      </c>
      <c r="R62" t="s">
        <v>8317</v>
      </c>
      <c r="S62" s="9">
        <f t="shared" si="2"/>
        <v>41721</v>
      </c>
      <c r="T62" s="9">
        <f t="shared" si="3"/>
        <v>41701.901817129627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>
        <f t="shared" si="1"/>
        <v>11227.55140389834</v>
      </c>
      <c r="Q63" t="s">
        <v>8315</v>
      </c>
      <c r="R63" t="s">
        <v>8317</v>
      </c>
      <c r="S63" s="9">
        <f t="shared" si="2"/>
        <v>41431.814317129632</v>
      </c>
      <c r="T63" s="9">
        <f t="shared" si="3"/>
        <v>41409.814317129632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>
        <f t="shared" si="1"/>
        <v>11228.492309970379</v>
      </c>
      <c r="Q64" t="s">
        <v>8315</v>
      </c>
      <c r="R64" t="s">
        <v>8317</v>
      </c>
      <c r="S64" s="9">
        <f t="shared" si="2"/>
        <v>41336.799513888887</v>
      </c>
      <c r="T64" s="9">
        <f t="shared" si="3"/>
        <v>41311.799513888887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>
        <f t="shared" si="1"/>
        <v>11230.118202912854</v>
      </c>
      <c r="Q65" t="s">
        <v>8315</v>
      </c>
      <c r="R65" t="s">
        <v>8317</v>
      </c>
      <c r="S65" s="9">
        <f t="shared" si="2"/>
        <v>41636.207638888889</v>
      </c>
      <c r="T65" s="9">
        <f t="shared" si="3"/>
        <v>41612.912187499998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>
        <f t="shared" si="1"/>
        <v>11232.330486419745</v>
      </c>
      <c r="Q66" t="s">
        <v>8315</v>
      </c>
      <c r="R66" t="s">
        <v>8317</v>
      </c>
      <c r="S66" s="9">
        <f t="shared" si="2"/>
        <v>41463.01829861111</v>
      </c>
      <c r="T66" s="9">
        <f t="shared" si="3"/>
        <v>41433.01829861111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E67/D67*100</f>
        <v>107.52857142857141</v>
      </c>
      <c r="P67">
        <f t="shared" ref="P67:P130" si="5">AVERAGE(E67:E4180 )</f>
        <v>11234.590879229432</v>
      </c>
      <c r="Q67" t="s">
        <v>8315</v>
      </c>
      <c r="R67" t="s">
        <v>8317</v>
      </c>
      <c r="S67" s="9">
        <f t="shared" ref="S67:S130" si="6">(((I67/60)/60)/24)+DATE(1970,1,1)</f>
        <v>41862.249305555553</v>
      </c>
      <c r="T67" s="9">
        <f t="shared" ref="T67:T130" si="7">(((J67/60)/60)/24)+DATE(1970,1,1)</f>
        <v>41835.821226851855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>
        <f t="shared" si="5"/>
        <v>11235.506786067186</v>
      </c>
      <c r="Q68" t="s">
        <v>8315</v>
      </c>
      <c r="R68" t="s">
        <v>8317</v>
      </c>
      <c r="S68" s="9">
        <f t="shared" si="6"/>
        <v>42569.849768518514</v>
      </c>
      <c r="T68" s="9">
        <f t="shared" si="7"/>
        <v>42539.849768518514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>
        <f t="shared" si="5"/>
        <v>11237.69692858907</v>
      </c>
      <c r="Q69" t="s">
        <v>8315</v>
      </c>
      <c r="R69" t="s">
        <v>8317</v>
      </c>
      <c r="S69" s="9">
        <f t="shared" si="6"/>
        <v>41105.583379629628</v>
      </c>
      <c r="T69" s="9">
        <f t="shared" si="7"/>
        <v>41075.583379629628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>
        <f t="shared" si="5"/>
        <v>11239.899770143344</v>
      </c>
      <c r="Q70" t="s">
        <v>8315</v>
      </c>
      <c r="R70" t="s">
        <v>8317</v>
      </c>
      <c r="S70" s="9">
        <f t="shared" si="6"/>
        <v>41693.569340277776</v>
      </c>
      <c r="T70" s="9">
        <f t="shared" si="7"/>
        <v>41663.569340277776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>
        <f t="shared" si="5"/>
        <v>11242.489856613094</v>
      </c>
      <c r="Q71" t="s">
        <v>8315</v>
      </c>
      <c r="R71" t="s">
        <v>8317</v>
      </c>
      <c r="S71" s="9">
        <f t="shared" si="6"/>
        <v>40818.290972222225</v>
      </c>
      <c r="T71" s="9">
        <f t="shared" si="7"/>
        <v>40786.187789351854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>
        <f t="shared" si="5"/>
        <v>11242.52651829871</v>
      </c>
      <c r="Q72" t="s">
        <v>8315</v>
      </c>
      <c r="R72" t="s">
        <v>8317</v>
      </c>
      <c r="S72" s="9">
        <f t="shared" si="6"/>
        <v>40790.896354166667</v>
      </c>
      <c r="T72" s="9">
        <f t="shared" si="7"/>
        <v>40730.896354166667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>
        <f t="shared" si="5"/>
        <v>11245.149948058368</v>
      </c>
      <c r="Q73" t="s">
        <v>8315</v>
      </c>
      <c r="R73" t="s">
        <v>8317</v>
      </c>
      <c r="S73" s="9">
        <f t="shared" si="6"/>
        <v>41057.271493055552</v>
      </c>
      <c r="T73" s="9">
        <f t="shared" si="7"/>
        <v>40997.271493055552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>
        <f t="shared" si="5"/>
        <v>11247.380069272633</v>
      </c>
      <c r="Q74" t="s">
        <v>8315</v>
      </c>
      <c r="R74" t="s">
        <v>8317</v>
      </c>
      <c r="S74" s="9">
        <f t="shared" si="6"/>
        <v>41228</v>
      </c>
      <c r="T74" s="9">
        <f t="shared" si="7"/>
        <v>41208.010196759256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>
        <f t="shared" si="5"/>
        <v>11249.57318485523</v>
      </c>
      <c r="Q75" t="s">
        <v>8315</v>
      </c>
      <c r="R75" t="s">
        <v>8317</v>
      </c>
      <c r="S75" s="9">
        <f t="shared" si="6"/>
        <v>40666.165972222225</v>
      </c>
      <c r="T75" s="9">
        <f t="shared" si="7"/>
        <v>40587.75675925926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>
        <f t="shared" si="5"/>
        <v>11252.134960396035</v>
      </c>
      <c r="Q76" t="s">
        <v>8315</v>
      </c>
      <c r="R76" t="s">
        <v>8317</v>
      </c>
      <c r="S76" s="9">
        <f t="shared" si="6"/>
        <v>42390.487210648149</v>
      </c>
      <c r="T76" s="9">
        <f t="shared" si="7"/>
        <v>42360.487210648149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>
        <f t="shared" si="5"/>
        <v>11254.781029957907</v>
      </c>
      <c r="Q77" t="s">
        <v>8315</v>
      </c>
      <c r="R77" t="s">
        <v>8317</v>
      </c>
      <c r="S77" s="9">
        <f t="shared" si="6"/>
        <v>41387.209166666667</v>
      </c>
      <c r="T77" s="9">
        <f t="shared" si="7"/>
        <v>41357.209166666667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>
        <f t="shared" si="5"/>
        <v>11256.567751362056</v>
      </c>
      <c r="Q78" t="s">
        <v>8315</v>
      </c>
      <c r="R78" t="s">
        <v>8317</v>
      </c>
      <c r="S78" s="9">
        <f t="shared" si="6"/>
        <v>40904.733310185184</v>
      </c>
      <c r="T78" s="9">
        <f t="shared" si="7"/>
        <v>40844.691643518519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>
        <f t="shared" si="5"/>
        <v>11259.242155065638</v>
      </c>
      <c r="Q79" t="s">
        <v>8315</v>
      </c>
      <c r="R79" t="s">
        <v>8317</v>
      </c>
      <c r="S79" s="9">
        <f t="shared" si="6"/>
        <v>41050.124305555553</v>
      </c>
      <c r="T79" s="9">
        <f t="shared" si="7"/>
        <v>40997.144872685189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>
        <f t="shared" si="5"/>
        <v>11261.642859266596</v>
      </c>
      <c r="Q80" t="s">
        <v>8315</v>
      </c>
      <c r="R80" t="s">
        <v>8317</v>
      </c>
      <c r="S80" s="9">
        <f t="shared" si="6"/>
        <v>42614.730567129634</v>
      </c>
      <c r="T80" s="9">
        <f t="shared" si="7"/>
        <v>42604.730567129634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>
        <f t="shared" si="5"/>
        <v>11264.099028500616</v>
      </c>
      <c r="Q81" t="s">
        <v>8315</v>
      </c>
      <c r="R81" t="s">
        <v>8317</v>
      </c>
      <c r="S81" s="9">
        <f t="shared" si="6"/>
        <v>41754.776539351849</v>
      </c>
      <c r="T81" s="9">
        <f t="shared" si="7"/>
        <v>41724.776539351849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>
        <f t="shared" si="5"/>
        <v>11266.482047595435</v>
      </c>
      <c r="Q82" t="s">
        <v>8315</v>
      </c>
      <c r="R82" t="s">
        <v>8317</v>
      </c>
      <c r="S82" s="9">
        <f t="shared" si="6"/>
        <v>41618.083981481483</v>
      </c>
      <c r="T82" s="9">
        <f t="shared" si="7"/>
        <v>41583.083981481483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>
        <f t="shared" si="5"/>
        <v>11266.084448301508</v>
      </c>
      <c r="Q83" t="s">
        <v>8315</v>
      </c>
      <c r="R83" t="s">
        <v>8317</v>
      </c>
      <c r="S83" s="9">
        <f t="shared" si="6"/>
        <v>41104.126388888886</v>
      </c>
      <c r="T83" s="9">
        <f t="shared" si="7"/>
        <v>41100.158877314818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>
        <f t="shared" si="5"/>
        <v>11268.510312499995</v>
      </c>
      <c r="Q84" t="s">
        <v>8315</v>
      </c>
      <c r="R84" t="s">
        <v>8317</v>
      </c>
      <c r="S84" s="9">
        <f t="shared" si="6"/>
        <v>40825.820150462961</v>
      </c>
      <c r="T84" s="9">
        <f t="shared" si="7"/>
        <v>40795.820150462961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>
        <f t="shared" si="5"/>
        <v>11270.313341602576</v>
      </c>
      <c r="Q85" t="s">
        <v>8315</v>
      </c>
      <c r="R85" t="s">
        <v>8317</v>
      </c>
      <c r="S85" s="9">
        <f t="shared" si="6"/>
        <v>42057.479166666672</v>
      </c>
      <c r="T85" s="9">
        <f t="shared" si="7"/>
        <v>42042.615613425922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>
        <f t="shared" si="5"/>
        <v>11273.059076923073</v>
      </c>
      <c r="Q86" t="s">
        <v>8315</v>
      </c>
      <c r="R86" t="s">
        <v>8317</v>
      </c>
      <c r="S86" s="9">
        <f t="shared" si="6"/>
        <v>40678.757939814815</v>
      </c>
      <c r="T86" s="9">
        <f t="shared" si="7"/>
        <v>40648.757939814815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>
        <f t="shared" si="5"/>
        <v>11275.732956068499</v>
      </c>
      <c r="Q87" t="s">
        <v>8315</v>
      </c>
      <c r="R87" t="s">
        <v>8317</v>
      </c>
      <c r="S87" s="9">
        <f t="shared" si="6"/>
        <v>40809.125428240739</v>
      </c>
      <c r="T87" s="9">
        <f t="shared" si="7"/>
        <v>40779.125428240739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>
        <f t="shared" si="5"/>
        <v>11278.15841112214</v>
      </c>
      <c r="Q88" t="s">
        <v>8315</v>
      </c>
      <c r="R88" t="s">
        <v>8317</v>
      </c>
      <c r="S88" s="9">
        <f t="shared" si="6"/>
        <v>42365.59774305555</v>
      </c>
      <c r="T88" s="9">
        <f t="shared" si="7"/>
        <v>42291.556076388893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>
        <f t="shared" si="5"/>
        <v>11279.372753911095</v>
      </c>
      <c r="Q89" t="s">
        <v>8315</v>
      </c>
      <c r="R89" t="s">
        <v>8317</v>
      </c>
      <c r="S89" s="9">
        <f t="shared" si="6"/>
        <v>40332.070138888892</v>
      </c>
      <c r="T89" s="9">
        <f t="shared" si="7"/>
        <v>40322.53938657407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>
        <f t="shared" si="5"/>
        <v>11281.524858420264</v>
      </c>
      <c r="Q90" t="s">
        <v>8315</v>
      </c>
      <c r="R90" t="s">
        <v>8317</v>
      </c>
      <c r="S90" s="9">
        <f t="shared" si="6"/>
        <v>41812.65892361111</v>
      </c>
      <c r="T90" s="9">
        <f t="shared" si="7"/>
        <v>41786.65892361111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>
        <f t="shared" si="5"/>
        <v>11283.433311801238</v>
      </c>
      <c r="Q91" t="s">
        <v>8315</v>
      </c>
      <c r="R91" t="s">
        <v>8317</v>
      </c>
      <c r="S91" s="9">
        <f t="shared" si="6"/>
        <v>41427.752222222225</v>
      </c>
      <c r="T91" s="9">
        <f t="shared" si="7"/>
        <v>41402.752222222225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>
        <f t="shared" si="5"/>
        <v>11284.521640159042</v>
      </c>
      <c r="Q92" t="s">
        <v>8315</v>
      </c>
      <c r="R92" t="s">
        <v>8317</v>
      </c>
      <c r="S92" s="9">
        <f t="shared" si="6"/>
        <v>40736.297442129631</v>
      </c>
      <c r="T92" s="9">
        <f t="shared" si="7"/>
        <v>40706.297442129631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>
        <f t="shared" si="5"/>
        <v>11287.201859308969</v>
      </c>
      <c r="Q93" t="s">
        <v>8315</v>
      </c>
      <c r="R93" t="s">
        <v>8317</v>
      </c>
      <c r="S93" s="9">
        <f t="shared" si="6"/>
        <v>40680.402361111112</v>
      </c>
      <c r="T93" s="9">
        <f t="shared" si="7"/>
        <v>40619.402361111112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>
        <f t="shared" si="5"/>
        <v>11289.113147687713</v>
      </c>
      <c r="Q94" t="s">
        <v>8315</v>
      </c>
      <c r="R94" t="s">
        <v>8317</v>
      </c>
      <c r="S94" s="9">
        <f t="shared" si="6"/>
        <v>42767.333333333328</v>
      </c>
      <c r="T94" s="9">
        <f t="shared" si="7"/>
        <v>42721.198877314819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>
        <f t="shared" si="5"/>
        <v>11290.612554091018</v>
      </c>
      <c r="Q95" t="s">
        <v>8315</v>
      </c>
      <c r="R95" t="s">
        <v>8317</v>
      </c>
      <c r="S95" s="9">
        <f t="shared" si="6"/>
        <v>41093.875</v>
      </c>
      <c r="T95" s="9">
        <f t="shared" si="7"/>
        <v>41065.858067129629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>
        <f t="shared" si="5"/>
        <v>11293.146039800991</v>
      </c>
      <c r="Q96" t="s">
        <v>8315</v>
      </c>
      <c r="R96" t="s">
        <v>8317</v>
      </c>
      <c r="S96" s="9">
        <f t="shared" si="6"/>
        <v>41736.717847222222</v>
      </c>
      <c r="T96" s="9">
        <f t="shared" si="7"/>
        <v>41716.717847222222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>
        <f t="shared" si="5"/>
        <v>11295.891286389646</v>
      </c>
      <c r="Q97" t="s">
        <v>8315</v>
      </c>
      <c r="R97" t="s">
        <v>8317</v>
      </c>
      <c r="S97" s="9">
        <f t="shared" si="6"/>
        <v>40965.005104166667</v>
      </c>
      <c r="T97" s="9">
        <f t="shared" si="7"/>
        <v>40935.005104166667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>
        <f t="shared" si="5"/>
        <v>11298.588123444495</v>
      </c>
      <c r="Q98" t="s">
        <v>8315</v>
      </c>
      <c r="R98" t="s">
        <v>8317</v>
      </c>
      <c r="S98" s="9">
        <f t="shared" si="6"/>
        <v>40391.125</v>
      </c>
      <c r="T98" s="9">
        <f t="shared" si="7"/>
        <v>40324.662511574075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>
        <f t="shared" si="5"/>
        <v>11300.972636295739</v>
      </c>
      <c r="Q99" t="s">
        <v>8315</v>
      </c>
      <c r="R99" t="s">
        <v>8317</v>
      </c>
      <c r="S99" s="9">
        <f t="shared" si="6"/>
        <v>40736.135208333333</v>
      </c>
      <c r="T99" s="9">
        <f t="shared" si="7"/>
        <v>40706.135208333333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>
        <f t="shared" si="5"/>
        <v>11303.680796812745</v>
      </c>
      <c r="Q100" t="s">
        <v>8315</v>
      </c>
      <c r="R100" t="s">
        <v>8317</v>
      </c>
      <c r="S100" s="9">
        <f t="shared" si="6"/>
        <v>41250.979166666664</v>
      </c>
      <c r="T100" s="9">
        <f t="shared" si="7"/>
        <v>41214.79483796296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>
        <f t="shared" si="5"/>
        <v>11305.64933499377</v>
      </c>
      <c r="Q101" t="s">
        <v>8315</v>
      </c>
      <c r="R101" t="s">
        <v>8317</v>
      </c>
      <c r="S101" s="9">
        <f t="shared" si="6"/>
        <v>41661.902766203704</v>
      </c>
      <c r="T101" s="9">
        <f t="shared" si="7"/>
        <v>41631.902766203704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>
        <f t="shared" si="5"/>
        <v>11308.069703537612</v>
      </c>
      <c r="Q102" t="s">
        <v>8315</v>
      </c>
      <c r="R102" t="s">
        <v>8317</v>
      </c>
      <c r="S102" s="9">
        <f t="shared" si="6"/>
        <v>41217.794976851852</v>
      </c>
      <c r="T102" s="9">
        <f t="shared" si="7"/>
        <v>41197.753310185188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>
        <f t="shared" si="5"/>
        <v>11309.641612260149</v>
      </c>
      <c r="Q103" t="s">
        <v>8315</v>
      </c>
      <c r="R103" t="s">
        <v>8317</v>
      </c>
      <c r="S103" s="9">
        <f t="shared" si="6"/>
        <v>41298.776736111111</v>
      </c>
      <c r="T103" s="9">
        <f t="shared" si="7"/>
        <v>41274.776736111111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>
        <f t="shared" si="5"/>
        <v>11311.58818295114</v>
      </c>
      <c r="Q104" t="s">
        <v>8315</v>
      </c>
      <c r="R104" t="s">
        <v>8317</v>
      </c>
      <c r="S104" s="9">
        <f t="shared" si="6"/>
        <v>40535.131168981483</v>
      </c>
      <c r="T104" s="9">
        <f t="shared" si="7"/>
        <v>40505.131168981483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>
        <f t="shared" si="5"/>
        <v>11312.497329842927</v>
      </c>
      <c r="Q105" t="s">
        <v>8315</v>
      </c>
      <c r="R105" t="s">
        <v>8317</v>
      </c>
      <c r="S105" s="9">
        <f t="shared" si="6"/>
        <v>41705.805902777778</v>
      </c>
      <c r="T105" s="9">
        <f t="shared" si="7"/>
        <v>41682.805902777778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>
        <f t="shared" si="5"/>
        <v>11314.977503740643</v>
      </c>
      <c r="Q106" t="s">
        <v>8315</v>
      </c>
      <c r="R106" t="s">
        <v>8317</v>
      </c>
      <c r="S106" s="9">
        <f t="shared" si="6"/>
        <v>40636.041666666664</v>
      </c>
      <c r="T106" s="9">
        <f t="shared" si="7"/>
        <v>40612.695208333331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>
        <f t="shared" si="5"/>
        <v>11317.65023447243</v>
      </c>
      <c r="Q107" t="s">
        <v>8315</v>
      </c>
      <c r="R107" t="s">
        <v>8317</v>
      </c>
      <c r="S107" s="9">
        <f t="shared" si="6"/>
        <v>42504</v>
      </c>
      <c r="T107" s="9">
        <f t="shared" si="7"/>
        <v>42485.724768518514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>
        <f t="shared" si="5"/>
        <v>11319.884428642708</v>
      </c>
      <c r="Q108" t="s">
        <v>8315</v>
      </c>
      <c r="R108" t="s">
        <v>8317</v>
      </c>
      <c r="S108" s="9">
        <f t="shared" si="6"/>
        <v>41001.776631944449</v>
      </c>
      <c r="T108" s="9">
        <f t="shared" si="7"/>
        <v>40987.776631944449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>
        <f t="shared" si="5"/>
        <v>11321.455400549034</v>
      </c>
      <c r="Q109" t="s">
        <v>8315</v>
      </c>
      <c r="R109" t="s">
        <v>8317</v>
      </c>
      <c r="S109" s="9">
        <f t="shared" si="6"/>
        <v>40657.982488425929</v>
      </c>
      <c r="T109" s="9">
        <f t="shared" si="7"/>
        <v>40635.982488425929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>
        <f t="shared" si="5"/>
        <v>11322.363152770838</v>
      </c>
      <c r="Q110" t="s">
        <v>8315</v>
      </c>
      <c r="R110" t="s">
        <v>8317</v>
      </c>
      <c r="S110" s="9">
        <f t="shared" si="6"/>
        <v>41425.613078703704</v>
      </c>
      <c r="T110" s="9">
        <f t="shared" si="7"/>
        <v>41365.613078703704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>
        <f t="shared" si="5"/>
        <v>11324.266364544314</v>
      </c>
      <c r="Q111" t="s">
        <v>8315</v>
      </c>
      <c r="R111" t="s">
        <v>8317</v>
      </c>
      <c r="S111" s="9">
        <f t="shared" si="6"/>
        <v>40600.025810185187</v>
      </c>
      <c r="T111" s="9">
        <f t="shared" si="7"/>
        <v>40570.025810185187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>
        <f t="shared" si="5"/>
        <v>11326.546401098894</v>
      </c>
      <c r="Q112" t="s">
        <v>8315</v>
      </c>
      <c r="R112" t="s">
        <v>8317</v>
      </c>
      <c r="S112" s="9">
        <f t="shared" si="6"/>
        <v>41592.249305555553</v>
      </c>
      <c r="T112" s="9">
        <f t="shared" si="7"/>
        <v>41557.949687500004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>
        <f t="shared" si="5"/>
        <v>11328.951234074439</v>
      </c>
      <c r="Q113" t="s">
        <v>8315</v>
      </c>
      <c r="R113" t="s">
        <v>8317</v>
      </c>
      <c r="S113" s="9">
        <f t="shared" si="6"/>
        <v>42155.333182870367</v>
      </c>
      <c r="T113" s="9">
        <f t="shared" si="7"/>
        <v>42125.333182870367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>
        <f t="shared" si="5"/>
        <v>11330.430232383802</v>
      </c>
      <c r="Q114" t="s">
        <v>8315</v>
      </c>
      <c r="R114" t="s">
        <v>8317</v>
      </c>
      <c r="S114" s="9">
        <f t="shared" si="6"/>
        <v>41742.083333333336</v>
      </c>
      <c r="T114" s="9">
        <f t="shared" si="7"/>
        <v>41718.043032407404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>
        <f t="shared" si="5"/>
        <v>11331.962456885773</v>
      </c>
      <c r="Q115" t="s">
        <v>8315</v>
      </c>
      <c r="R115" t="s">
        <v>8317</v>
      </c>
      <c r="S115" s="9">
        <f t="shared" si="6"/>
        <v>40761.625</v>
      </c>
      <c r="T115" s="9">
        <f t="shared" si="7"/>
        <v>40753.758425925924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>
        <f t="shared" si="5"/>
        <v>11333.032947499994</v>
      </c>
      <c r="Q116" t="s">
        <v>8315</v>
      </c>
      <c r="R116" t="s">
        <v>8317</v>
      </c>
      <c r="S116" s="9">
        <f t="shared" si="6"/>
        <v>40921.27416666667</v>
      </c>
      <c r="T116" s="9">
        <f t="shared" si="7"/>
        <v>40861.27416666667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>
        <f t="shared" si="5"/>
        <v>11335.091720430102</v>
      </c>
      <c r="Q117" t="s">
        <v>8315</v>
      </c>
      <c r="R117" t="s">
        <v>8317</v>
      </c>
      <c r="S117" s="9">
        <f t="shared" si="6"/>
        <v>40943.738935185182</v>
      </c>
      <c r="T117" s="9">
        <f t="shared" si="7"/>
        <v>40918.738935185182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>
        <f t="shared" si="5"/>
        <v>11337.768831915952</v>
      </c>
      <c r="Q118" t="s">
        <v>8315</v>
      </c>
      <c r="R118" t="s">
        <v>8317</v>
      </c>
      <c r="S118" s="9">
        <f t="shared" si="6"/>
        <v>40641.455497685187</v>
      </c>
      <c r="T118" s="9">
        <f t="shared" si="7"/>
        <v>40595.497164351851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>
        <f t="shared" si="5"/>
        <v>11339.610155116332</v>
      </c>
      <c r="Q119" t="s">
        <v>8315</v>
      </c>
      <c r="R119" t="s">
        <v>8317</v>
      </c>
      <c r="S119" s="9">
        <f t="shared" si="6"/>
        <v>40338.791666666664</v>
      </c>
      <c r="T119" s="9">
        <f t="shared" si="7"/>
        <v>40248.834999999999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>
        <f t="shared" si="5"/>
        <v>11341.316208708704</v>
      </c>
      <c r="Q120" t="s">
        <v>8315</v>
      </c>
      <c r="R120" t="s">
        <v>8317</v>
      </c>
      <c r="S120" s="9">
        <f t="shared" si="6"/>
        <v>40753.053657407407</v>
      </c>
      <c r="T120" s="9">
        <f t="shared" si="7"/>
        <v>40723.053657407407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>
        <f t="shared" si="5"/>
        <v>11342.740423028779</v>
      </c>
      <c r="Q121" t="s">
        <v>8315</v>
      </c>
      <c r="R121" t="s">
        <v>8317</v>
      </c>
      <c r="S121" s="9">
        <f t="shared" si="6"/>
        <v>40768.958333333336</v>
      </c>
      <c r="T121" s="9">
        <f t="shared" si="7"/>
        <v>40739.069282407407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4600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>
        <f t="shared" si="5"/>
        <v>11344.729566850268</v>
      </c>
      <c r="Q122" t="s">
        <v>8315</v>
      </c>
      <c r="R122" t="s">
        <v>8318</v>
      </c>
      <c r="S122" s="9">
        <f t="shared" si="6"/>
        <v>42646.049849537041</v>
      </c>
      <c r="T122" s="9">
        <f t="shared" si="7"/>
        <v>42616.049849537041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4600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>
        <f t="shared" si="5"/>
        <v>11347.568216879532</v>
      </c>
      <c r="Q123" t="s">
        <v>8315</v>
      </c>
      <c r="R123" t="s">
        <v>8318</v>
      </c>
      <c r="S123" s="9">
        <f t="shared" si="6"/>
        <v>42112.427777777775</v>
      </c>
      <c r="T123" s="9">
        <f t="shared" si="7"/>
        <v>42096.704976851848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4600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>
        <f t="shared" si="5"/>
        <v>11350.410543587168</v>
      </c>
      <c r="Q124" t="s">
        <v>8315</v>
      </c>
      <c r="R124" t="s">
        <v>8318</v>
      </c>
      <c r="S124" s="9">
        <f t="shared" si="6"/>
        <v>42653.431793981479</v>
      </c>
      <c r="T124" s="9">
        <f t="shared" si="7"/>
        <v>42593.431793981479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4600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>
        <f t="shared" si="5"/>
        <v>11353.254545226753</v>
      </c>
      <c r="Q125" t="s">
        <v>8315</v>
      </c>
      <c r="R125" t="s">
        <v>8318</v>
      </c>
      <c r="S125" s="9">
        <f t="shared" si="6"/>
        <v>41940.916666666664</v>
      </c>
      <c r="T125" s="9">
        <f t="shared" si="7"/>
        <v>41904.781990740739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4600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>
        <f t="shared" si="5"/>
        <v>11356.062127819541</v>
      </c>
      <c r="Q126" t="s">
        <v>8315</v>
      </c>
      <c r="R126" t="s">
        <v>8318</v>
      </c>
      <c r="S126" s="9">
        <f t="shared" si="6"/>
        <v>42139.928726851853</v>
      </c>
      <c r="T126" s="9">
        <f t="shared" si="7"/>
        <v>42114.928726851853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4600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>
        <f t="shared" si="5"/>
        <v>11358.908972173469</v>
      </c>
      <c r="Q127" t="s">
        <v>8315</v>
      </c>
      <c r="R127" t="s">
        <v>8318</v>
      </c>
      <c r="S127" s="9">
        <f t="shared" si="6"/>
        <v>42769.993981481486</v>
      </c>
      <c r="T127" s="9">
        <f t="shared" si="7"/>
        <v>42709.993981481486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4600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>
        <f t="shared" si="5"/>
        <v>11361.739691574718</v>
      </c>
      <c r="Q128" t="s">
        <v>8315</v>
      </c>
      <c r="R128" t="s">
        <v>8318</v>
      </c>
      <c r="S128" s="9">
        <f t="shared" si="6"/>
        <v>42166.083333333328</v>
      </c>
      <c r="T128" s="9">
        <f t="shared" si="7"/>
        <v>42135.589548611111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4600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>
        <f t="shared" si="5"/>
        <v>11364.24150739904</v>
      </c>
      <c r="Q129" t="s">
        <v>8315</v>
      </c>
      <c r="R129" t="s">
        <v>8318</v>
      </c>
      <c r="S129" s="9">
        <f t="shared" si="6"/>
        <v>42097.582650462966</v>
      </c>
      <c r="T129" s="9">
        <f t="shared" si="7"/>
        <v>42067.62431712963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4600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>
        <f t="shared" si="5"/>
        <v>11367.044879578518</v>
      </c>
      <c r="Q130" t="s">
        <v>8315</v>
      </c>
      <c r="R130" t="s">
        <v>8318</v>
      </c>
      <c r="S130" s="9">
        <f t="shared" si="6"/>
        <v>42663.22792824074</v>
      </c>
      <c r="T130" s="9">
        <f t="shared" si="7"/>
        <v>42628.22792824074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4600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E131/D131*100</f>
        <v>0</v>
      </c>
      <c r="P131">
        <f t="shared" ref="P131:P194" si="9">AVERAGE(E131:E4244 )</f>
        <v>11369.428830614797</v>
      </c>
      <c r="Q131" t="s">
        <v>8315</v>
      </c>
      <c r="R131" t="s">
        <v>8318</v>
      </c>
      <c r="S131" s="9">
        <f t="shared" ref="S131:S194" si="10">(((I131/60)/60)/24)+DATE(1970,1,1)</f>
        <v>41942.937303240738</v>
      </c>
      <c r="T131" s="9">
        <f t="shared" ref="T131:T194" si="11">(((J131/60)/60)/24)+DATE(1970,1,1)</f>
        <v>41882.937303240738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4600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>
        <f t="shared" si="9"/>
        <v>11372.282602911639</v>
      </c>
      <c r="Q132" t="s">
        <v>8315</v>
      </c>
      <c r="R132" t="s">
        <v>8318</v>
      </c>
      <c r="S132" s="9">
        <f t="shared" si="10"/>
        <v>41806.844444444447</v>
      </c>
      <c r="T132" s="9">
        <f t="shared" si="11"/>
        <v>41778.915416666663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4600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>
        <f t="shared" si="9"/>
        <v>11375.137808184778</v>
      </c>
      <c r="Q133" t="s">
        <v>8315</v>
      </c>
      <c r="R133" t="s">
        <v>8318</v>
      </c>
      <c r="S133" s="9">
        <f t="shared" si="10"/>
        <v>42557</v>
      </c>
      <c r="T133" s="9">
        <f t="shared" si="11"/>
        <v>42541.837511574078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4600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>
        <f t="shared" si="9"/>
        <v>11377.994447513805</v>
      </c>
      <c r="Q134" t="s">
        <v>8315</v>
      </c>
      <c r="R134" t="s">
        <v>8318</v>
      </c>
      <c r="S134" s="9">
        <f t="shared" si="10"/>
        <v>41950.854247685187</v>
      </c>
      <c r="T134" s="9">
        <f t="shared" si="11"/>
        <v>41905.812581018516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4600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>
        <f t="shared" si="9"/>
        <v>11378.929638281832</v>
      </c>
      <c r="Q135" t="s">
        <v>8315</v>
      </c>
      <c r="R135" t="s">
        <v>8318</v>
      </c>
      <c r="S135" s="9">
        <f t="shared" si="10"/>
        <v>42521.729861111111</v>
      </c>
      <c r="T135" s="9">
        <f t="shared" si="11"/>
        <v>42491.80768518518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4600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>
        <f t="shared" si="9"/>
        <v>11381.788665829139</v>
      </c>
      <c r="Q136" t="s">
        <v>8315</v>
      </c>
      <c r="R136" t="s">
        <v>8318</v>
      </c>
      <c r="S136" s="9">
        <f t="shared" si="10"/>
        <v>42251.708333333328</v>
      </c>
      <c r="T136" s="9">
        <f t="shared" si="11"/>
        <v>42221.909930555557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4600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>
        <f t="shared" si="9"/>
        <v>11384.649130434775</v>
      </c>
      <c r="Q137" t="s">
        <v>8315</v>
      </c>
      <c r="R137" t="s">
        <v>8318</v>
      </c>
      <c r="S137" s="9">
        <f t="shared" si="10"/>
        <v>41821.791666666664</v>
      </c>
      <c r="T137" s="9">
        <f t="shared" si="11"/>
        <v>41788.381909722222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4600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>
        <f t="shared" si="9"/>
        <v>11387.409725992953</v>
      </c>
      <c r="Q138" t="s">
        <v>8315</v>
      </c>
      <c r="R138" t="s">
        <v>8318</v>
      </c>
      <c r="S138" s="9">
        <f t="shared" si="10"/>
        <v>42140.427777777775</v>
      </c>
      <c r="T138" s="9">
        <f t="shared" si="11"/>
        <v>42096.410115740742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4600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>
        <f t="shared" si="9"/>
        <v>11390.273042494335</v>
      </c>
      <c r="Q139" t="s">
        <v>8315</v>
      </c>
      <c r="R139" t="s">
        <v>8318</v>
      </c>
      <c r="S139" s="9">
        <f t="shared" si="10"/>
        <v>42289.573993055557</v>
      </c>
      <c r="T139" s="9">
        <f t="shared" si="11"/>
        <v>42239.573993055557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4600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>
        <f t="shared" si="9"/>
        <v>11393.137799295768</v>
      </c>
      <c r="Q140" t="s">
        <v>8315</v>
      </c>
      <c r="R140" t="s">
        <v>8318</v>
      </c>
      <c r="S140" s="9">
        <f t="shared" si="10"/>
        <v>42217.207638888889</v>
      </c>
      <c r="T140" s="9">
        <f t="shared" si="11"/>
        <v>42186.257418981477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4600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>
        <f t="shared" si="9"/>
        <v>11394.818588679238</v>
      </c>
      <c r="Q141" t="s">
        <v>8315</v>
      </c>
      <c r="R141" t="s">
        <v>8318</v>
      </c>
      <c r="S141" s="9">
        <f t="shared" si="10"/>
        <v>42197.920972222222</v>
      </c>
      <c r="T141" s="9">
        <f t="shared" si="11"/>
        <v>42187.920972222222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4600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>
        <f t="shared" si="9"/>
        <v>11397.560113236026</v>
      </c>
      <c r="Q142" t="s">
        <v>8315</v>
      </c>
      <c r="R142" t="s">
        <v>8318</v>
      </c>
      <c r="S142" s="9">
        <f t="shared" si="10"/>
        <v>42083.15662037037</v>
      </c>
      <c r="T142" s="9">
        <f t="shared" si="11"/>
        <v>42053.198287037041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4600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>
        <f t="shared" si="9"/>
        <v>11400.428867354636</v>
      </c>
      <c r="Q143" t="s">
        <v>8315</v>
      </c>
      <c r="R143" t="s">
        <v>8318</v>
      </c>
      <c r="S143" s="9">
        <f t="shared" si="10"/>
        <v>42155.153043981481</v>
      </c>
      <c r="T143" s="9">
        <f t="shared" si="11"/>
        <v>42110.153043981481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4600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>
        <f t="shared" si="9"/>
        <v>11402.973537260819</v>
      </c>
      <c r="Q144" t="s">
        <v>8315</v>
      </c>
      <c r="R144" t="s">
        <v>8318</v>
      </c>
      <c r="S144" s="9">
        <f t="shared" si="10"/>
        <v>41959.934930555552</v>
      </c>
      <c r="T144" s="9">
        <f t="shared" si="11"/>
        <v>41938.893263888887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4600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>
        <f t="shared" si="9"/>
        <v>11405.842581213792</v>
      </c>
      <c r="Q145" t="s">
        <v>8315</v>
      </c>
      <c r="R145" t="s">
        <v>8318</v>
      </c>
      <c r="S145" s="9">
        <f t="shared" si="10"/>
        <v>42616.246527777781</v>
      </c>
      <c r="T145" s="9">
        <f t="shared" si="11"/>
        <v>42559.064143518524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4600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>
        <f t="shared" si="9"/>
        <v>11408.715589420648</v>
      </c>
      <c r="Q146" t="s">
        <v>8315</v>
      </c>
      <c r="R146" t="s">
        <v>8318</v>
      </c>
      <c r="S146" s="9">
        <f t="shared" si="10"/>
        <v>42107.72074074074</v>
      </c>
      <c r="T146" s="9">
        <f t="shared" si="11"/>
        <v>42047.762407407412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4600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>
        <f t="shared" si="9"/>
        <v>11411.068503401353</v>
      </c>
      <c r="Q147" t="s">
        <v>8315</v>
      </c>
      <c r="R147" t="s">
        <v>8318</v>
      </c>
      <c r="S147" s="9">
        <f t="shared" si="10"/>
        <v>42227.542268518519</v>
      </c>
      <c r="T147" s="9">
        <f t="shared" si="11"/>
        <v>42200.542268518519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4600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>
        <f t="shared" si="9"/>
        <v>11413.859095262089</v>
      </c>
      <c r="Q148" t="s">
        <v>8315</v>
      </c>
      <c r="R148" t="s">
        <v>8318</v>
      </c>
      <c r="S148" s="9">
        <f t="shared" si="10"/>
        <v>42753.016180555554</v>
      </c>
      <c r="T148" s="9">
        <f t="shared" si="11"/>
        <v>42693.016180555554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4600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>
        <f t="shared" si="9"/>
        <v>11416.707307789255</v>
      </c>
      <c r="Q149" t="s">
        <v>8315</v>
      </c>
      <c r="R149" t="s">
        <v>8318</v>
      </c>
      <c r="S149" s="9">
        <f t="shared" si="10"/>
        <v>42012.762499999997</v>
      </c>
      <c r="T149" s="9">
        <f t="shared" si="11"/>
        <v>41969.767824074079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4600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>
        <f t="shared" si="9"/>
        <v>11419.585953101354</v>
      </c>
      <c r="Q150" t="s">
        <v>8315</v>
      </c>
      <c r="R150" t="s">
        <v>8318</v>
      </c>
      <c r="S150" s="9">
        <f t="shared" si="10"/>
        <v>42427.281666666662</v>
      </c>
      <c r="T150" s="9">
        <f t="shared" si="11"/>
        <v>42397.281666666662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4600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>
        <f t="shared" si="9"/>
        <v>11422.455962168971</v>
      </c>
      <c r="Q151" t="s">
        <v>8315</v>
      </c>
      <c r="R151" t="s">
        <v>8318</v>
      </c>
      <c r="S151" s="9">
        <f t="shared" si="10"/>
        <v>41998.333333333328</v>
      </c>
      <c r="T151" s="9">
        <f t="shared" si="11"/>
        <v>41968.172106481477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4600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>
        <f t="shared" si="9"/>
        <v>11425.31430121089</v>
      </c>
      <c r="Q152" t="s">
        <v>8315</v>
      </c>
      <c r="R152" t="s">
        <v>8318</v>
      </c>
      <c r="S152" s="9">
        <f t="shared" si="10"/>
        <v>42150.161828703705</v>
      </c>
      <c r="T152" s="9">
        <f t="shared" si="11"/>
        <v>42090.161828703705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4600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>
        <f t="shared" si="9"/>
        <v>11420.5990133737</v>
      </c>
      <c r="Q153" t="s">
        <v>8315</v>
      </c>
      <c r="R153" t="s">
        <v>8318</v>
      </c>
      <c r="S153" s="9">
        <f t="shared" si="10"/>
        <v>42173.550821759258</v>
      </c>
      <c r="T153" s="9">
        <f t="shared" si="11"/>
        <v>42113.550821759258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4600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>
        <f t="shared" si="9"/>
        <v>11423.446211509332</v>
      </c>
      <c r="Q154" t="s">
        <v>8315</v>
      </c>
      <c r="R154" t="s">
        <v>8318</v>
      </c>
      <c r="S154" s="9">
        <f t="shared" si="10"/>
        <v>41905.077546296299</v>
      </c>
      <c r="T154" s="9">
        <f t="shared" si="11"/>
        <v>41875.077546296299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4600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>
        <f t="shared" si="9"/>
        <v>11426.322618025744</v>
      </c>
      <c r="Q155" t="s">
        <v>8315</v>
      </c>
      <c r="R155" t="s">
        <v>8318</v>
      </c>
      <c r="S155" s="9">
        <f t="shared" si="10"/>
        <v>41975.627824074079</v>
      </c>
      <c r="T155" s="9">
        <f t="shared" si="11"/>
        <v>41933.586157407408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4600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>
        <f t="shared" si="9"/>
        <v>11429.117396464639</v>
      </c>
      <c r="Q156" t="s">
        <v>8315</v>
      </c>
      <c r="R156" t="s">
        <v>8318</v>
      </c>
      <c r="S156" s="9">
        <f t="shared" si="10"/>
        <v>42158.547395833331</v>
      </c>
      <c r="T156" s="9">
        <f t="shared" si="11"/>
        <v>42115.547395833331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4600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>
        <f t="shared" si="9"/>
        <v>11431.994162667334</v>
      </c>
      <c r="Q157" t="s">
        <v>8315</v>
      </c>
      <c r="R157" t="s">
        <v>8318</v>
      </c>
      <c r="S157" s="9">
        <f t="shared" si="10"/>
        <v>42208.559432870374</v>
      </c>
      <c r="T157" s="9">
        <f t="shared" si="11"/>
        <v>42168.559432870374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4600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>
        <f t="shared" si="9"/>
        <v>11434.862023749361</v>
      </c>
      <c r="Q158" t="s">
        <v>8315</v>
      </c>
      <c r="R158" t="s">
        <v>8318</v>
      </c>
      <c r="S158" s="9">
        <f t="shared" si="10"/>
        <v>41854.124953703707</v>
      </c>
      <c r="T158" s="9">
        <f t="shared" si="11"/>
        <v>41794.124953703707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4600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>
        <f t="shared" si="9"/>
        <v>11437.300705079599</v>
      </c>
      <c r="Q159" t="s">
        <v>8315</v>
      </c>
      <c r="R159" t="s">
        <v>8318</v>
      </c>
      <c r="S159" s="9">
        <f t="shared" si="10"/>
        <v>42426.911712962959</v>
      </c>
      <c r="T159" s="9">
        <f t="shared" si="11"/>
        <v>42396.911712962959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4600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>
        <f t="shared" si="9"/>
        <v>11440.189810414553</v>
      </c>
      <c r="Q160" t="s">
        <v>8315</v>
      </c>
      <c r="R160" t="s">
        <v>8318</v>
      </c>
      <c r="S160" s="9">
        <f t="shared" si="10"/>
        <v>41934.07671296296</v>
      </c>
      <c r="T160" s="9">
        <f t="shared" si="11"/>
        <v>41904.07671296296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4600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>
        <f t="shared" si="9"/>
        <v>11443.082399494304</v>
      </c>
      <c r="Q161" t="s">
        <v>8315</v>
      </c>
      <c r="R161" t="s">
        <v>8318</v>
      </c>
      <c r="S161" s="9">
        <f t="shared" si="10"/>
        <v>42554.434548611112</v>
      </c>
      <c r="T161" s="9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>
        <f t="shared" si="9"/>
        <v>11445.973922610008</v>
      </c>
      <c r="Q162" t="s">
        <v>8315</v>
      </c>
      <c r="R162" t="s">
        <v>8319</v>
      </c>
      <c r="S162" s="9">
        <f t="shared" si="10"/>
        <v>42231.913090277783</v>
      </c>
      <c r="T162" s="9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>
        <f t="shared" si="9"/>
        <v>11448.869438401207</v>
      </c>
      <c r="Q163" t="s">
        <v>8315</v>
      </c>
      <c r="R163" t="s">
        <v>8319</v>
      </c>
      <c r="S163" s="9">
        <f t="shared" si="10"/>
        <v>41822.687442129631</v>
      </c>
      <c r="T163" s="9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>
        <f t="shared" si="9"/>
        <v>11451.765154352219</v>
      </c>
      <c r="Q164" t="s">
        <v>8315</v>
      </c>
      <c r="R164" t="s">
        <v>8319</v>
      </c>
      <c r="S164" s="9">
        <f t="shared" si="10"/>
        <v>41867.987500000003</v>
      </c>
      <c r="T164" s="9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>
        <f t="shared" si="9"/>
        <v>11454.553502910649</v>
      </c>
      <c r="Q165" t="s">
        <v>8315</v>
      </c>
      <c r="R165" t="s">
        <v>8319</v>
      </c>
      <c r="S165" s="9">
        <f t="shared" si="10"/>
        <v>42278</v>
      </c>
      <c r="T165" s="9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>
        <f t="shared" si="9"/>
        <v>11457.45338987341</v>
      </c>
      <c r="Q166" t="s">
        <v>8315</v>
      </c>
      <c r="R166" t="s">
        <v>8319</v>
      </c>
      <c r="S166" s="9">
        <f t="shared" si="10"/>
        <v>41901.762743055559</v>
      </c>
      <c r="T166" s="9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>
        <f t="shared" si="9"/>
        <v>11460.192679159274</v>
      </c>
      <c r="Q167" t="s">
        <v>8315</v>
      </c>
      <c r="R167" t="s">
        <v>8319</v>
      </c>
      <c r="S167" s="9">
        <f t="shared" si="10"/>
        <v>42381.658842592587</v>
      </c>
      <c r="T167" s="9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>
        <f t="shared" si="9"/>
        <v>11463.095463525828</v>
      </c>
      <c r="Q168" t="s">
        <v>8315</v>
      </c>
      <c r="R168" t="s">
        <v>8319</v>
      </c>
      <c r="S168" s="9">
        <f t="shared" si="10"/>
        <v>42751.075949074075</v>
      </c>
      <c r="T168" s="9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>
        <f t="shared" si="9"/>
        <v>11465.239647833791</v>
      </c>
      <c r="Q169" t="s">
        <v>8315</v>
      </c>
      <c r="R169" t="s">
        <v>8319</v>
      </c>
      <c r="S169" s="9">
        <f t="shared" si="10"/>
        <v>42220.927488425921</v>
      </c>
      <c r="T169" s="9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>
        <f t="shared" si="9"/>
        <v>11468.1423948302</v>
      </c>
      <c r="Q170" t="s">
        <v>8315</v>
      </c>
      <c r="R170" t="s">
        <v>8319</v>
      </c>
      <c r="S170" s="9">
        <f t="shared" si="10"/>
        <v>42082.793634259258</v>
      </c>
      <c r="T170" s="9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>
        <f t="shared" si="9"/>
        <v>11470.967019011399</v>
      </c>
      <c r="Q171" t="s">
        <v>8315</v>
      </c>
      <c r="R171" t="s">
        <v>8319</v>
      </c>
      <c r="S171" s="9">
        <f t="shared" si="10"/>
        <v>41930.505312499998</v>
      </c>
      <c r="T171" s="9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>
        <f t="shared" si="9"/>
        <v>11473.733491379304</v>
      </c>
      <c r="Q172" t="s">
        <v>8315</v>
      </c>
      <c r="R172" t="s">
        <v>8319</v>
      </c>
      <c r="S172" s="9">
        <f t="shared" si="10"/>
        <v>42246.227777777778</v>
      </c>
      <c r="T172" s="9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>
        <f t="shared" si="9"/>
        <v>11476.560966269331</v>
      </c>
      <c r="Q173" t="s">
        <v>8315</v>
      </c>
      <c r="R173" t="s">
        <v>8319</v>
      </c>
      <c r="S173" s="9">
        <f t="shared" si="10"/>
        <v>42594.180717592593</v>
      </c>
      <c r="T173" s="9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>
        <f t="shared" si="9"/>
        <v>11479.472067478429</v>
      </c>
      <c r="Q174" t="s">
        <v>8315</v>
      </c>
      <c r="R174" t="s">
        <v>8319</v>
      </c>
      <c r="S174" s="9">
        <f t="shared" si="10"/>
        <v>42082.353275462956</v>
      </c>
      <c r="T174" s="9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>
        <f t="shared" si="9"/>
        <v>11482.384899771625</v>
      </c>
      <c r="Q175" t="s">
        <v>8315</v>
      </c>
      <c r="R175" t="s">
        <v>8319</v>
      </c>
      <c r="S175" s="9">
        <f t="shared" si="10"/>
        <v>42063.573009259257</v>
      </c>
      <c r="T175" s="9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>
        <f t="shared" si="9"/>
        <v>11485.29921065989</v>
      </c>
      <c r="Q176" t="s">
        <v>8315</v>
      </c>
      <c r="R176" t="s">
        <v>8319</v>
      </c>
      <c r="S176" s="9">
        <f t="shared" si="10"/>
        <v>42132.758981481486</v>
      </c>
      <c r="T176" s="9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>
        <f t="shared" si="9"/>
        <v>11488.215001269351</v>
      </c>
      <c r="Q177" t="s">
        <v>8315</v>
      </c>
      <c r="R177" t="s">
        <v>8319</v>
      </c>
      <c r="S177" s="9">
        <f t="shared" si="10"/>
        <v>41880.777905092589</v>
      </c>
      <c r="T177" s="9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>
        <f t="shared" si="9"/>
        <v>11490.802917724726</v>
      </c>
      <c r="Q178" t="s">
        <v>8315</v>
      </c>
      <c r="R178" t="s">
        <v>8319</v>
      </c>
      <c r="S178" s="9">
        <f t="shared" si="10"/>
        <v>42221.824062500003</v>
      </c>
      <c r="T178" s="9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>
        <f t="shared" si="9"/>
        <v>11493.721587503167</v>
      </c>
      <c r="Q179" t="s">
        <v>8315</v>
      </c>
      <c r="R179" t="s">
        <v>8319</v>
      </c>
      <c r="S179" s="9">
        <f t="shared" si="10"/>
        <v>42087.00608796296</v>
      </c>
      <c r="T179" s="9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>
        <f t="shared" si="9"/>
        <v>11496.596008638204</v>
      </c>
      <c r="Q180" t="s">
        <v>8315</v>
      </c>
      <c r="R180" t="s">
        <v>8319</v>
      </c>
      <c r="S180" s="9">
        <f t="shared" si="10"/>
        <v>42334.997048611112</v>
      </c>
      <c r="T180" s="9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>
        <f t="shared" si="9"/>
        <v>11499.51763405336</v>
      </c>
      <c r="Q181" t="s">
        <v>8315</v>
      </c>
      <c r="R181" t="s">
        <v>8319</v>
      </c>
      <c r="S181" s="9">
        <f t="shared" si="10"/>
        <v>42433.080497685187</v>
      </c>
      <c r="T181" s="9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>
        <f t="shared" si="9"/>
        <v>11502.389905948137</v>
      </c>
      <c r="Q182" t="s">
        <v>8315</v>
      </c>
      <c r="R182" t="s">
        <v>8319</v>
      </c>
      <c r="S182" s="9">
        <f t="shared" si="10"/>
        <v>42107.791666666672</v>
      </c>
      <c r="T182" s="9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>
        <f t="shared" si="9"/>
        <v>11505.212532417994</v>
      </c>
      <c r="Q183" t="s">
        <v>8315</v>
      </c>
      <c r="R183" t="s">
        <v>8319</v>
      </c>
      <c r="S183" s="9">
        <f t="shared" si="10"/>
        <v>42177.741840277777</v>
      </c>
      <c r="T183" s="9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>
        <f t="shared" si="9"/>
        <v>11507.954956764997</v>
      </c>
      <c r="Q184" t="s">
        <v>8315</v>
      </c>
      <c r="R184" t="s">
        <v>8319</v>
      </c>
      <c r="S184" s="9">
        <f t="shared" si="10"/>
        <v>42742.011944444443</v>
      </c>
      <c r="T184" s="9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>
        <f t="shared" si="9"/>
        <v>11510.88244467056</v>
      </c>
      <c r="Q185" t="s">
        <v>8315</v>
      </c>
      <c r="R185" t="s">
        <v>8319</v>
      </c>
      <c r="S185" s="9">
        <f t="shared" si="10"/>
        <v>41969.851967592593</v>
      </c>
      <c r="T185" s="9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>
        <f t="shared" si="9"/>
        <v>11512.670964376583</v>
      </c>
      <c r="Q186" t="s">
        <v>8315</v>
      </c>
      <c r="R186" t="s">
        <v>8319</v>
      </c>
      <c r="S186" s="9">
        <f t="shared" si="10"/>
        <v>41883.165972222225</v>
      </c>
      <c r="T186" s="9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>
        <f t="shared" si="9"/>
        <v>11515.588162382279</v>
      </c>
      <c r="Q187" t="s">
        <v>8315</v>
      </c>
      <c r="R187" t="s">
        <v>8319</v>
      </c>
      <c r="S187" s="9">
        <f t="shared" si="10"/>
        <v>42600.91133101852</v>
      </c>
      <c r="T187" s="9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>
        <f t="shared" si="9"/>
        <v>11517.959747963332</v>
      </c>
      <c r="Q188" t="s">
        <v>8315</v>
      </c>
      <c r="R188" t="s">
        <v>8319</v>
      </c>
      <c r="S188" s="9">
        <f t="shared" si="10"/>
        <v>42797.833333333328</v>
      </c>
      <c r="T188" s="9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>
        <f t="shared" si="9"/>
        <v>11520.892765469816</v>
      </c>
      <c r="Q189" t="s">
        <v>8315</v>
      </c>
      <c r="R189" t="s">
        <v>8319</v>
      </c>
      <c r="S189" s="9">
        <f t="shared" si="10"/>
        <v>42206.290972222225</v>
      </c>
      <c r="T189" s="9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>
        <f t="shared" si="9"/>
        <v>11523.623507386646</v>
      </c>
      <c r="Q190" t="s">
        <v>8315</v>
      </c>
      <c r="R190" t="s">
        <v>8319</v>
      </c>
      <c r="S190" s="9">
        <f t="shared" si="10"/>
        <v>41887.18304398148</v>
      </c>
      <c r="T190" s="9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>
        <f t="shared" si="9"/>
        <v>11526.559462420375</v>
      </c>
      <c r="Q191" t="s">
        <v>8315</v>
      </c>
      <c r="R191" t="s">
        <v>8319</v>
      </c>
      <c r="S191" s="9">
        <f t="shared" si="10"/>
        <v>42616.690706018519</v>
      </c>
      <c r="T191" s="9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>
        <f t="shared" si="9"/>
        <v>11529.4089933741</v>
      </c>
      <c r="Q192" t="s">
        <v>8315</v>
      </c>
      <c r="R192" t="s">
        <v>8319</v>
      </c>
      <c r="S192" s="9">
        <f t="shared" si="10"/>
        <v>42537.650995370372</v>
      </c>
      <c r="T192" s="9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>
        <f t="shared" si="9"/>
        <v>11532.33517461126</v>
      </c>
      <c r="Q193" t="s">
        <v>8315</v>
      </c>
      <c r="R193" t="s">
        <v>8319</v>
      </c>
      <c r="S193" s="9">
        <f t="shared" si="10"/>
        <v>42279.441412037035</v>
      </c>
      <c r="T193" s="9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>
        <f t="shared" si="9"/>
        <v>11535.211853646091</v>
      </c>
      <c r="Q194" t="s">
        <v>8315</v>
      </c>
      <c r="R194" t="s">
        <v>8319</v>
      </c>
      <c r="S194" s="9">
        <f t="shared" si="10"/>
        <v>41929.792037037041</v>
      </c>
      <c r="T194" s="9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E195/D195*100</f>
        <v>0</v>
      </c>
      <c r="P195">
        <f t="shared" ref="P195:P258" si="13">AVERAGE(E195:E4308 )</f>
        <v>11538.149423616416</v>
      </c>
      <c r="Q195" t="s">
        <v>8315</v>
      </c>
      <c r="R195" t="s">
        <v>8319</v>
      </c>
      <c r="S195" s="9">
        <f t="shared" ref="S195:S258" si="14">(((I195/60)/60)/24)+DATE(1970,1,1)</f>
        <v>41971.976458333331</v>
      </c>
      <c r="T195" s="9">
        <f t="shared" ref="T195:T258" si="15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>
        <f t="shared" si="13"/>
        <v>11541.092829081625</v>
      </c>
      <c r="Q196" t="s">
        <v>8315</v>
      </c>
      <c r="R196" t="s">
        <v>8319</v>
      </c>
      <c r="S196" s="9">
        <f t="shared" si="14"/>
        <v>42435.996886574074</v>
      </c>
      <c r="T196" s="9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>
        <f t="shared" si="13"/>
        <v>11544.036971166106</v>
      </c>
      <c r="Q197" t="s">
        <v>8315</v>
      </c>
      <c r="R197" t="s">
        <v>8319</v>
      </c>
      <c r="S197" s="9">
        <f t="shared" si="14"/>
        <v>42195.67050925926</v>
      </c>
      <c r="T197" s="9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>
        <f t="shared" si="13"/>
        <v>11546.983381827455</v>
      </c>
      <c r="Q198" t="s">
        <v>8315</v>
      </c>
      <c r="R198" t="s">
        <v>8319</v>
      </c>
      <c r="S198" s="9">
        <f t="shared" si="14"/>
        <v>42287.875</v>
      </c>
      <c r="T198" s="9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>
        <f t="shared" si="13"/>
        <v>11549.557286188403</v>
      </c>
      <c r="Q199" t="s">
        <v>8315</v>
      </c>
      <c r="R199" t="s">
        <v>8319</v>
      </c>
      <c r="S199" s="9">
        <f t="shared" si="14"/>
        <v>42783.875</v>
      </c>
      <c r="T199" s="9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>
        <f t="shared" si="13"/>
        <v>11552.439706332985</v>
      </c>
      <c r="Q200" t="s">
        <v>8315</v>
      </c>
      <c r="R200" t="s">
        <v>8319</v>
      </c>
      <c r="S200" s="9">
        <f t="shared" si="14"/>
        <v>41917.383356481485</v>
      </c>
      <c r="T200" s="9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>
        <f t="shared" si="13"/>
        <v>11555.319256704974</v>
      </c>
      <c r="Q201" t="s">
        <v>8315</v>
      </c>
      <c r="R201" t="s">
        <v>8319</v>
      </c>
      <c r="S201" s="9">
        <f t="shared" si="14"/>
        <v>42614.123865740738</v>
      </c>
      <c r="T201" s="9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>
        <f t="shared" si="13"/>
        <v>11558.271561062844</v>
      </c>
      <c r="Q202" t="s">
        <v>8315</v>
      </c>
      <c r="R202" t="s">
        <v>8319</v>
      </c>
      <c r="S202" s="9">
        <f t="shared" si="14"/>
        <v>41897.083368055559</v>
      </c>
      <c r="T202" s="9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>
        <f t="shared" si="13"/>
        <v>11560.823751597234</v>
      </c>
      <c r="Q203" t="s">
        <v>8315</v>
      </c>
      <c r="R203" t="s">
        <v>8319</v>
      </c>
      <c r="S203" s="9">
        <f t="shared" si="14"/>
        <v>42043.818622685183</v>
      </c>
      <c r="T203" s="9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>
        <f t="shared" si="13"/>
        <v>11563.681835378316</v>
      </c>
      <c r="Q204" t="s">
        <v>8315</v>
      </c>
      <c r="R204" t="s">
        <v>8319</v>
      </c>
      <c r="S204" s="9">
        <f t="shared" si="14"/>
        <v>42285.874305555553</v>
      </c>
      <c r="T204" s="9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>
        <f t="shared" si="13"/>
        <v>11566.638542572226</v>
      </c>
      <c r="Q205" t="s">
        <v>8315</v>
      </c>
      <c r="R205" t="s">
        <v>8319</v>
      </c>
      <c r="S205" s="9">
        <f t="shared" si="14"/>
        <v>42033.847962962958</v>
      </c>
      <c r="T205" s="9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>
        <f t="shared" si="13"/>
        <v>11569.405969309457</v>
      </c>
      <c r="Q206" t="s">
        <v>8315</v>
      </c>
      <c r="R206" t="s">
        <v>8319</v>
      </c>
      <c r="S206" s="9">
        <f t="shared" si="14"/>
        <v>42586.583368055552</v>
      </c>
      <c r="T206" s="9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>
        <f t="shared" si="13"/>
        <v>11533.438818112045</v>
      </c>
      <c r="Q207" t="s">
        <v>8315</v>
      </c>
      <c r="R207" t="s">
        <v>8319</v>
      </c>
      <c r="S207" s="9">
        <f t="shared" si="14"/>
        <v>42283.632199074069</v>
      </c>
      <c r="T207" s="9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>
        <f t="shared" si="13"/>
        <v>11536.05740532241</v>
      </c>
      <c r="Q208" t="s">
        <v>8315</v>
      </c>
      <c r="R208" t="s">
        <v>8319</v>
      </c>
      <c r="S208" s="9">
        <f t="shared" si="14"/>
        <v>42588.004432870366</v>
      </c>
      <c r="T208" s="9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>
        <f t="shared" si="13"/>
        <v>11539.010069106727</v>
      </c>
      <c r="Q209" t="s">
        <v>8315</v>
      </c>
      <c r="R209" t="s">
        <v>8319</v>
      </c>
      <c r="S209" s="9">
        <f t="shared" si="14"/>
        <v>42008.197199074071</v>
      </c>
      <c r="T209" s="9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>
        <f t="shared" si="13"/>
        <v>11541.418929851505</v>
      </c>
      <c r="Q210" t="s">
        <v>8315</v>
      </c>
      <c r="R210" t="s">
        <v>8319</v>
      </c>
      <c r="S210" s="9">
        <f t="shared" si="14"/>
        <v>41989.369988425926</v>
      </c>
      <c r="T210" s="9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>
        <f t="shared" si="13"/>
        <v>11544.374478873235</v>
      </c>
      <c r="Q211" t="s">
        <v>8315</v>
      </c>
      <c r="R211" t="s">
        <v>8319</v>
      </c>
      <c r="S211" s="9">
        <f t="shared" si="14"/>
        <v>42195.922858796301</v>
      </c>
      <c r="T211" s="9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>
        <f t="shared" si="13"/>
        <v>11547.331542008193</v>
      </c>
      <c r="Q212" t="s">
        <v>8315</v>
      </c>
      <c r="R212" t="s">
        <v>8319</v>
      </c>
      <c r="S212" s="9">
        <f t="shared" si="14"/>
        <v>42278.208333333328</v>
      </c>
      <c r="T212" s="9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>
        <f t="shared" si="13"/>
        <v>11549.513794517034</v>
      </c>
      <c r="Q213" t="s">
        <v>8315</v>
      </c>
      <c r="R213" t="s">
        <v>8319</v>
      </c>
      <c r="S213" s="9">
        <f t="shared" si="14"/>
        <v>42266.159918981488</v>
      </c>
      <c r="T213" s="9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>
        <f t="shared" si="13"/>
        <v>11551.902188621216</v>
      </c>
      <c r="Q214" t="s">
        <v>8315</v>
      </c>
      <c r="R214" t="s">
        <v>8319</v>
      </c>
      <c r="S214" s="9">
        <f t="shared" si="14"/>
        <v>42476.839351851857</v>
      </c>
      <c r="T214" s="9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>
        <f t="shared" si="13"/>
        <v>11554.863199179692</v>
      </c>
      <c r="Q215" t="s">
        <v>8315</v>
      </c>
      <c r="R215" t="s">
        <v>8319</v>
      </c>
      <c r="S215" s="9">
        <f t="shared" si="14"/>
        <v>42232.587974537033</v>
      </c>
      <c r="T215" s="9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>
        <f t="shared" si="13"/>
        <v>11557.820856410252</v>
      </c>
      <c r="Q216" t="s">
        <v>8315</v>
      </c>
      <c r="R216" t="s">
        <v>8319</v>
      </c>
      <c r="S216" s="9">
        <f t="shared" si="14"/>
        <v>42069.64061342593</v>
      </c>
      <c r="T216" s="9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>
        <f t="shared" si="13"/>
        <v>11560.784903821488</v>
      </c>
      <c r="Q217" t="s">
        <v>8315</v>
      </c>
      <c r="R217" t="s">
        <v>8319</v>
      </c>
      <c r="S217" s="9">
        <f t="shared" si="14"/>
        <v>42417.999305555553</v>
      </c>
      <c r="T217" s="9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>
        <f t="shared" si="13"/>
        <v>11563.74816316059</v>
      </c>
      <c r="Q218" t="s">
        <v>8315</v>
      </c>
      <c r="R218" t="s">
        <v>8319</v>
      </c>
      <c r="S218" s="9">
        <f t="shared" si="14"/>
        <v>42116.917094907403</v>
      </c>
      <c r="T218" s="9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>
        <f t="shared" si="13"/>
        <v>11559.569186553756</v>
      </c>
      <c r="Q219" t="s">
        <v>8315</v>
      </c>
      <c r="R219" t="s">
        <v>8319</v>
      </c>
      <c r="S219" s="9">
        <f t="shared" si="14"/>
        <v>42001.64061342593</v>
      </c>
      <c r="T219" s="9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>
        <f t="shared" si="13"/>
        <v>11559.470770020529</v>
      </c>
      <c r="Q220" t="s">
        <v>8315</v>
      </c>
      <c r="R220" t="s">
        <v>8319</v>
      </c>
      <c r="S220" s="9">
        <f t="shared" si="14"/>
        <v>42139.628344907411</v>
      </c>
      <c r="T220" s="9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>
        <f t="shared" si="13"/>
        <v>11562.4128677792</v>
      </c>
      <c r="Q221" t="s">
        <v>8315</v>
      </c>
      <c r="R221" t="s">
        <v>8319</v>
      </c>
      <c r="S221" s="9">
        <f t="shared" si="14"/>
        <v>42461.290972222225</v>
      </c>
      <c r="T221" s="9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>
        <f t="shared" si="13"/>
        <v>11563.118418079091</v>
      </c>
      <c r="Q222" t="s">
        <v>8315</v>
      </c>
      <c r="R222" t="s">
        <v>8319</v>
      </c>
      <c r="S222" s="9">
        <f t="shared" si="14"/>
        <v>42236.837499999994</v>
      </c>
      <c r="T222" s="9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>
        <f t="shared" si="13"/>
        <v>11565.99617775494</v>
      </c>
      <c r="Q223" t="s">
        <v>8315</v>
      </c>
      <c r="R223" t="s">
        <v>8319</v>
      </c>
      <c r="S223" s="9">
        <f t="shared" si="14"/>
        <v>42091.79587962963</v>
      </c>
      <c r="T223" s="9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>
        <f t="shared" si="13"/>
        <v>11568.967913669061</v>
      </c>
      <c r="Q224" t="s">
        <v>8315</v>
      </c>
      <c r="R224" t="s">
        <v>8319</v>
      </c>
      <c r="S224" s="9">
        <f t="shared" si="14"/>
        <v>42090.110416666663</v>
      </c>
      <c r="T224" s="9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>
        <f t="shared" si="13"/>
        <v>11571.907766640961</v>
      </c>
      <c r="Q225" t="s">
        <v>8315</v>
      </c>
      <c r="R225" t="s">
        <v>8319</v>
      </c>
      <c r="S225" s="9">
        <f t="shared" si="14"/>
        <v>42512.045138888891</v>
      </c>
      <c r="T225" s="9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>
        <f t="shared" si="13"/>
        <v>11574.88255012853</v>
      </c>
      <c r="Q226" t="s">
        <v>8315</v>
      </c>
      <c r="R226" t="s">
        <v>8319</v>
      </c>
      <c r="S226" s="9">
        <f t="shared" si="14"/>
        <v>42195.235254629632</v>
      </c>
      <c r="T226" s="9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>
        <f t="shared" si="13"/>
        <v>11577.858863461039</v>
      </c>
      <c r="Q227" t="s">
        <v>8315</v>
      </c>
      <c r="R227" t="s">
        <v>8319</v>
      </c>
      <c r="S227" s="9">
        <f t="shared" si="14"/>
        <v>42468.919606481482</v>
      </c>
      <c r="T227" s="9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>
        <f t="shared" si="13"/>
        <v>11580.836707818926</v>
      </c>
      <c r="Q228" t="s">
        <v>8315</v>
      </c>
      <c r="R228" t="s">
        <v>8319</v>
      </c>
      <c r="S228" s="9">
        <f t="shared" si="14"/>
        <v>42155.395138888889</v>
      </c>
      <c r="T228" s="9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>
        <f t="shared" si="13"/>
        <v>11583.751767429891</v>
      </c>
      <c r="Q229" t="s">
        <v>8315</v>
      </c>
      <c r="R229" t="s">
        <v>8319</v>
      </c>
      <c r="S229" s="9">
        <f t="shared" si="14"/>
        <v>42194.893993055557</v>
      </c>
      <c r="T229" s="9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>
        <f t="shared" si="13"/>
        <v>11586.732660833757</v>
      </c>
      <c r="Q230" t="s">
        <v>8315</v>
      </c>
      <c r="R230" t="s">
        <v>8319</v>
      </c>
      <c r="S230" s="9">
        <f t="shared" si="14"/>
        <v>42156.686400462961</v>
      </c>
      <c r="T230" s="9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>
        <f t="shared" si="13"/>
        <v>11589.715088803085</v>
      </c>
      <c r="Q231" t="s">
        <v>8315</v>
      </c>
      <c r="R231" t="s">
        <v>8319</v>
      </c>
      <c r="S231" s="9">
        <f t="shared" si="14"/>
        <v>42413.933993055558</v>
      </c>
      <c r="T231" s="9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>
        <f t="shared" si="13"/>
        <v>11592.699052523167</v>
      </c>
      <c r="Q232" t="s">
        <v>8315</v>
      </c>
      <c r="R232" t="s">
        <v>8319</v>
      </c>
      <c r="S232" s="9">
        <f t="shared" si="14"/>
        <v>42159.777210648142</v>
      </c>
      <c r="T232" s="9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>
        <f t="shared" si="13"/>
        <v>11595.6691012104</v>
      </c>
      <c r="Q233" t="s">
        <v>8315</v>
      </c>
      <c r="R233" t="s">
        <v>8319</v>
      </c>
      <c r="S233" s="9">
        <f t="shared" si="14"/>
        <v>42371.958923611113</v>
      </c>
      <c r="T233" s="9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>
        <f t="shared" si="13"/>
        <v>11598.65613601236</v>
      </c>
      <c r="Q234" t="s">
        <v>8315</v>
      </c>
      <c r="R234" t="s">
        <v>8319</v>
      </c>
      <c r="S234" s="9">
        <f t="shared" si="14"/>
        <v>42062.82576388889</v>
      </c>
      <c r="T234" s="9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>
        <f t="shared" si="13"/>
        <v>11601.616366915739</v>
      </c>
      <c r="Q235" t="s">
        <v>8315</v>
      </c>
      <c r="R235" t="s">
        <v>8319</v>
      </c>
      <c r="S235" s="9">
        <f t="shared" si="14"/>
        <v>42642.911712962959</v>
      </c>
      <c r="T235" s="9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>
        <f t="shared" si="13"/>
        <v>11604.606474226799</v>
      </c>
      <c r="Q236" t="s">
        <v>8315</v>
      </c>
      <c r="R236" t="s">
        <v>8319</v>
      </c>
      <c r="S236" s="9">
        <f t="shared" si="14"/>
        <v>42176.035405092596</v>
      </c>
      <c r="T236" s="9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>
        <f t="shared" si="13"/>
        <v>11607.494746068571</v>
      </c>
      <c r="Q237" t="s">
        <v>8315</v>
      </c>
      <c r="R237" t="s">
        <v>8319</v>
      </c>
      <c r="S237" s="9">
        <f t="shared" si="14"/>
        <v>42194.908530092594</v>
      </c>
      <c r="T237" s="9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>
        <f t="shared" si="13"/>
        <v>11610.487911294476</v>
      </c>
      <c r="Q238" t="s">
        <v>8315</v>
      </c>
      <c r="R238" t="s">
        <v>8319</v>
      </c>
      <c r="S238" s="9">
        <f t="shared" si="14"/>
        <v>42374</v>
      </c>
      <c r="T238" s="9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>
        <f t="shared" si="13"/>
        <v>11613.482620582921</v>
      </c>
      <c r="Q239" t="s">
        <v>8315</v>
      </c>
      <c r="R239" t="s">
        <v>8319</v>
      </c>
      <c r="S239" s="9">
        <f t="shared" si="14"/>
        <v>42437.577187499999</v>
      </c>
      <c r="T239" s="9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>
        <f t="shared" si="13"/>
        <v>11616.465975232193</v>
      </c>
      <c r="Q240" t="s">
        <v>8315</v>
      </c>
      <c r="R240" t="s">
        <v>8319</v>
      </c>
      <c r="S240" s="9">
        <f t="shared" si="14"/>
        <v>42734.375</v>
      </c>
      <c r="T240" s="9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>
        <f t="shared" si="13"/>
        <v>11619.463772903222</v>
      </c>
      <c r="Q241" t="s">
        <v>8315</v>
      </c>
      <c r="R241" t="s">
        <v>8319</v>
      </c>
      <c r="S241" s="9">
        <f t="shared" si="14"/>
        <v>42316.5</v>
      </c>
      <c r="T241" s="9">
        <f t="shared" si="15"/>
        <v>42297.110300925924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>
        <f t="shared" si="13"/>
        <v>11622.3985854414</v>
      </c>
      <c r="Q242" t="s">
        <v>8315</v>
      </c>
      <c r="R242" t="s">
        <v>8320</v>
      </c>
      <c r="S242" s="9">
        <f t="shared" si="14"/>
        <v>41399.708460648151</v>
      </c>
      <c r="T242" s="9">
        <f t="shared" si="15"/>
        <v>41354.708460648151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>
        <f t="shared" si="13"/>
        <v>11621.230828814867</v>
      </c>
      <c r="Q243" t="s">
        <v>8315</v>
      </c>
      <c r="R243" t="s">
        <v>8320</v>
      </c>
      <c r="S243" s="9">
        <f t="shared" si="14"/>
        <v>41994.697962962964</v>
      </c>
      <c r="T243" s="9">
        <f t="shared" si="15"/>
        <v>41949.697962962964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>
        <f t="shared" si="13"/>
        <v>11613.643336776853</v>
      </c>
      <c r="Q244" t="s">
        <v>8315</v>
      </c>
      <c r="R244" t="s">
        <v>8320</v>
      </c>
      <c r="S244" s="9">
        <f t="shared" si="14"/>
        <v>40897.492939814816</v>
      </c>
      <c r="T244" s="9">
        <f t="shared" si="15"/>
        <v>40862.492939814816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>
        <f t="shared" si="13"/>
        <v>11612.833118057344</v>
      </c>
      <c r="Q245" t="s">
        <v>8315</v>
      </c>
      <c r="R245" t="s">
        <v>8320</v>
      </c>
      <c r="S245" s="9">
        <f t="shared" si="14"/>
        <v>41692.047500000001</v>
      </c>
      <c r="T245" s="9">
        <f t="shared" si="15"/>
        <v>41662.047500000001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>
        <f t="shared" si="13"/>
        <v>11609.206459948315</v>
      </c>
      <c r="Q246" t="s">
        <v>8315</v>
      </c>
      <c r="R246" t="s">
        <v>8320</v>
      </c>
      <c r="S246" s="9">
        <f t="shared" si="14"/>
        <v>40253.29583333333</v>
      </c>
      <c r="T246" s="9">
        <f t="shared" si="15"/>
        <v>40213.323599537034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>
        <f t="shared" si="13"/>
        <v>11611.177952959415</v>
      </c>
      <c r="Q247" t="s">
        <v>8315</v>
      </c>
      <c r="R247" t="s">
        <v>8320</v>
      </c>
      <c r="S247" s="9">
        <f t="shared" si="14"/>
        <v>41137.053067129629</v>
      </c>
      <c r="T247" s="9">
        <f t="shared" si="15"/>
        <v>41107.053067129629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>
        <f t="shared" si="13"/>
        <v>11612.839064115817</v>
      </c>
      <c r="Q248" t="s">
        <v>8315</v>
      </c>
      <c r="R248" t="s">
        <v>8320</v>
      </c>
      <c r="S248" s="9">
        <f t="shared" si="14"/>
        <v>40530.405150462961</v>
      </c>
      <c r="T248" s="9">
        <f t="shared" si="15"/>
        <v>40480.363483796296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>
        <f t="shared" si="13"/>
        <v>11611.892552366169</v>
      </c>
      <c r="Q249" t="s">
        <v>8315</v>
      </c>
      <c r="R249" t="s">
        <v>8320</v>
      </c>
      <c r="S249" s="9">
        <f t="shared" si="14"/>
        <v>40467.152083333334</v>
      </c>
      <c r="T249" s="9">
        <f t="shared" si="15"/>
        <v>40430.604328703703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>
        <f t="shared" si="13"/>
        <v>11613.161795137086</v>
      </c>
      <c r="Q250" t="s">
        <v>8315</v>
      </c>
      <c r="R250" t="s">
        <v>8320</v>
      </c>
      <c r="S250" s="9">
        <f t="shared" si="14"/>
        <v>40915.774409722224</v>
      </c>
      <c r="T250" s="9">
        <f t="shared" si="15"/>
        <v>40870.774409722224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>
        <f t="shared" si="13"/>
        <v>11593.881112548506</v>
      </c>
      <c r="Q251" t="s">
        <v>8315</v>
      </c>
      <c r="R251" t="s">
        <v>8320</v>
      </c>
      <c r="S251" s="9">
        <f t="shared" si="14"/>
        <v>40412.736111111109</v>
      </c>
      <c r="T251" s="9">
        <f t="shared" si="15"/>
        <v>40332.923842592594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>
        <f t="shared" si="13"/>
        <v>11593.959239130429</v>
      </c>
      <c r="Q252" t="s">
        <v>8315</v>
      </c>
      <c r="R252" t="s">
        <v>8320</v>
      </c>
      <c r="S252" s="9">
        <f t="shared" si="14"/>
        <v>41431.565868055557</v>
      </c>
      <c r="T252" s="9">
        <f t="shared" si="15"/>
        <v>41401.565868055557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>
        <f t="shared" si="13"/>
        <v>11588.760937095516</v>
      </c>
      <c r="Q253" t="s">
        <v>8315</v>
      </c>
      <c r="R253" t="s">
        <v>8320</v>
      </c>
      <c r="S253" s="9">
        <f t="shared" si="14"/>
        <v>41045.791666666664</v>
      </c>
      <c r="T253" s="9">
        <f t="shared" si="15"/>
        <v>41013.787569444445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>
        <f t="shared" si="13"/>
        <v>11590.623640600719</v>
      </c>
      <c r="Q254" t="s">
        <v>8315</v>
      </c>
      <c r="R254" t="s">
        <v>8320</v>
      </c>
      <c r="S254" s="9">
        <f t="shared" si="14"/>
        <v>40330.165972222225</v>
      </c>
      <c r="T254" s="9">
        <f t="shared" si="15"/>
        <v>40266.662708333337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>
        <f t="shared" si="13"/>
        <v>11591.235560735555</v>
      </c>
      <c r="Q255" t="s">
        <v>8315</v>
      </c>
      <c r="R255" t="s">
        <v>8320</v>
      </c>
      <c r="S255" s="9">
        <f t="shared" si="14"/>
        <v>40954.650868055556</v>
      </c>
      <c r="T255" s="9">
        <f t="shared" si="15"/>
        <v>40924.650868055556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>
        <f t="shared" si="13"/>
        <v>11593.847020725383</v>
      </c>
      <c r="Q256" t="s">
        <v>8315</v>
      </c>
      <c r="R256" t="s">
        <v>8320</v>
      </c>
      <c r="S256" s="9">
        <f t="shared" si="14"/>
        <v>42294.083333333328</v>
      </c>
      <c r="T256" s="9">
        <f t="shared" si="15"/>
        <v>42263.952662037031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>
        <f t="shared" si="13"/>
        <v>11589.578170510487</v>
      </c>
      <c r="Q257" t="s">
        <v>8315</v>
      </c>
      <c r="R257" t="s">
        <v>8320</v>
      </c>
      <c r="S257" s="9">
        <f t="shared" si="14"/>
        <v>40618.48474537037</v>
      </c>
      <c r="T257" s="9">
        <f t="shared" si="15"/>
        <v>40588.526412037041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>
        <f t="shared" si="13"/>
        <v>11590.368973561424</v>
      </c>
      <c r="Q258" t="s">
        <v>8315</v>
      </c>
      <c r="R258" t="s">
        <v>8320</v>
      </c>
      <c r="S258" s="9">
        <f t="shared" si="14"/>
        <v>41349.769293981481</v>
      </c>
      <c r="T258" s="9">
        <f t="shared" si="15"/>
        <v>41319.769293981481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E259/D259*100</f>
        <v>106.72648571428572</v>
      </c>
      <c r="P259">
        <f t="shared" ref="P259:P322" si="17">AVERAGE(E259:E4372 )</f>
        <v>11588.68563650505</v>
      </c>
      <c r="Q259" t="s">
        <v>8315</v>
      </c>
      <c r="R259" t="s">
        <v>8320</v>
      </c>
      <c r="S259" s="9">
        <f t="shared" ref="S259:S322" si="18">(((I259/60)/60)/24)+DATE(1970,1,1)</f>
        <v>42509.626875000002</v>
      </c>
      <c r="T259" s="9">
        <f t="shared" ref="T259:T322" si="19">(((J259/60)/60)/24)+DATE(1970,1,1)</f>
        <v>42479.626875000002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>
        <f t="shared" si="17"/>
        <v>11582.003690352691</v>
      </c>
      <c r="Q260" t="s">
        <v>8315</v>
      </c>
      <c r="R260" t="s">
        <v>8320</v>
      </c>
      <c r="S260" s="9">
        <f t="shared" si="18"/>
        <v>40712.051689814813</v>
      </c>
      <c r="T260" s="9">
        <f t="shared" si="19"/>
        <v>40682.051689814813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>
        <f t="shared" si="17"/>
        <v>11570.133392996104</v>
      </c>
      <c r="Q261" t="s">
        <v>8315</v>
      </c>
      <c r="R261" t="s">
        <v>8320</v>
      </c>
      <c r="S261" s="9">
        <f t="shared" si="18"/>
        <v>42102.738067129627</v>
      </c>
      <c r="T261" s="9">
        <f t="shared" si="19"/>
        <v>42072.738067129627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>
        <f t="shared" si="17"/>
        <v>11547.459992215874</v>
      </c>
      <c r="Q262" t="s">
        <v>8315</v>
      </c>
      <c r="R262" t="s">
        <v>8320</v>
      </c>
      <c r="S262" s="9">
        <f t="shared" si="18"/>
        <v>40376.415972222225</v>
      </c>
      <c r="T262" s="9">
        <f t="shared" si="19"/>
        <v>40330.755543981482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>
        <f t="shared" si="17"/>
        <v>11547.695512587588</v>
      </c>
      <c r="Q263" t="s">
        <v>8315</v>
      </c>
      <c r="R263" t="s">
        <v>8320</v>
      </c>
      <c r="S263" s="9">
        <f t="shared" si="18"/>
        <v>41067.621527777781</v>
      </c>
      <c r="T263" s="9">
        <f t="shared" si="19"/>
        <v>41017.885462962964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>
        <f t="shared" si="17"/>
        <v>11545.117032710275</v>
      </c>
      <c r="Q264" t="s">
        <v>8315</v>
      </c>
      <c r="R264" t="s">
        <v>8320</v>
      </c>
      <c r="S264" s="9">
        <f t="shared" si="18"/>
        <v>40600.24800925926</v>
      </c>
      <c r="T264" s="9">
        <f t="shared" si="19"/>
        <v>40555.24800925926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>
        <f t="shared" si="17"/>
        <v>11546.556948844451</v>
      </c>
      <c r="Q265" t="s">
        <v>8315</v>
      </c>
      <c r="R265" t="s">
        <v>8320</v>
      </c>
      <c r="S265" s="9">
        <f t="shared" si="18"/>
        <v>41179.954791666663</v>
      </c>
      <c r="T265" s="9">
        <f t="shared" si="19"/>
        <v>41149.954791666663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>
        <f t="shared" si="17"/>
        <v>11541.888451948047</v>
      </c>
      <c r="Q266" t="s">
        <v>8315</v>
      </c>
      <c r="R266" t="s">
        <v>8320</v>
      </c>
      <c r="S266" s="9">
        <f t="shared" si="18"/>
        <v>41040.620312500003</v>
      </c>
      <c r="T266" s="9">
        <f t="shared" si="19"/>
        <v>41010.620312500003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>
        <f t="shared" si="17"/>
        <v>11543.351660171469</v>
      </c>
      <c r="Q267" t="s">
        <v>8315</v>
      </c>
      <c r="R267" t="s">
        <v>8320</v>
      </c>
      <c r="S267" s="9">
        <f t="shared" si="18"/>
        <v>40308.844444444447</v>
      </c>
      <c r="T267" s="9">
        <f t="shared" si="19"/>
        <v>40267.245717592588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>
        <f t="shared" si="17"/>
        <v>11544.907884615381</v>
      </c>
      <c r="Q268" t="s">
        <v>8315</v>
      </c>
      <c r="R268" t="s">
        <v>8320</v>
      </c>
      <c r="S268" s="9">
        <f t="shared" si="18"/>
        <v>40291.160416666666</v>
      </c>
      <c r="T268" s="9">
        <f t="shared" si="19"/>
        <v>40205.174849537041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>
        <f t="shared" si="17"/>
        <v>11547.530683649593</v>
      </c>
      <c r="Q269" t="s">
        <v>8315</v>
      </c>
      <c r="R269" t="s">
        <v>8320</v>
      </c>
      <c r="S269" s="9">
        <f t="shared" si="18"/>
        <v>41815.452534722222</v>
      </c>
      <c r="T269" s="9">
        <f t="shared" si="19"/>
        <v>41785.452534722222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>
        <f t="shared" si="17"/>
        <v>11547.162012480494</v>
      </c>
      <c r="Q270" t="s">
        <v>8315</v>
      </c>
      <c r="R270" t="s">
        <v>8320</v>
      </c>
      <c r="S270" s="9">
        <f t="shared" si="18"/>
        <v>40854.194189814814</v>
      </c>
      <c r="T270" s="9">
        <f t="shared" si="19"/>
        <v>40809.15252314815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>
        <f t="shared" si="17"/>
        <v>11548.716540962283</v>
      </c>
      <c r="Q271" t="s">
        <v>8315</v>
      </c>
      <c r="R271" t="s">
        <v>8320</v>
      </c>
      <c r="S271" s="9">
        <f t="shared" si="18"/>
        <v>42788.197013888886</v>
      </c>
      <c r="T271" s="9">
        <f t="shared" si="19"/>
        <v>42758.197013888886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>
        <f t="shared" si="17"/>
        <v>11513.418660249736</v>
      </c>
      <c r="Q272" t="s">
        <v>8315</v>
      </c>
      <c r="R272" t="s">
        <v>8320</v>
      </c>
      <c r="S272" s="9">
        <f t="shared" si="18"/>
        <v>40688.166666666664</v>
      </c>
      <c r="T272" s="9">
        <f t="shared" si="19"/>
        <v>40637.866550925923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>
        <f t="shared" si="17"/>
        <v>11515.501256830597</v>
      </c>
      <c r="Q273" t="s">
        <v>8315</v>
      </c>
      <c r="R273" t="s">
        <v>8320</v>
      </c>
      <c r="S273" s="9">
        <f t="shared" si="18"/>
        <v>41641.333333333336</v>
      </c>
      <c r="T273" s="9">
        <f t="shared" si="19"/>
        <v>41612.10024305556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>
        <f t="shared" si="17"/>
        <v>11510.324656428938</v>
      </c>
      <c r="Q274" t="s">
        <v>8315</v>
      </c>
      <c r="R274" t="s">
        <v>8320</v>
      </c>
      <c r="S274" s="9">
        <f t="shared" si="18"/>
        <v>40296.78402777778</v>
      </c>
      <c r="T274" s="9">
        <f t="shared" si="19"/>
        <v>40235.900358796294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>
        <f t="shared" si="17"/>
        <v>11511.935516792497</v>
      </c>
      <c r="Q275" t="s">
        <v>8315</v>
      </c>
      <c r="R275" t="s">
        <v>8320</v>
      </c>
      <c r="S275" s="9">
        <f t="shared" si="18"/>
        <v>40727.498449074075</v>
      </c>
      <c r="T275" s="9">
        <f t="shared" si="19"/>
        <v>40697.498449074075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>
        <f t="shared" si="17"/>
        <v>11513.530085937497</v>
      </c>
      <c r="Q276" t="s">
        <v>8315</v>
      </c>
      <c r="R276" t="s">
        <v>8320</v>
      </c>
      <c r="S276" s="9">
        <f t="shared" si="18"/>
        <v>41004.290972222225</v>
      </c>
      <c r="T276" s="9">
        <f t="shared" si="19"/>
        <v>40969.912372685183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>
        <f t="shared" si="17"/>
        <v>11514.903758791348</v>
      </c>
      <c r="Q277" t="s">
        <v>8315</v>
      </c>
      <c r="R277" t="s">
        <v>8320</v>
      </c>
      <c r="S277" s="9">
        <f t="shared" si="18"/>
        <v>41223.073680555557</v>
      </c>
      <c r="T277" s="9">
        <f t="shared" si="19"/>
        <v>41193.032013888893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>
        <f t="shared" si="17"/>
        <v>11512.255479416359</v>
      </c>
      <c r="Q278" t="s">
        <v>8315</v>
      </c>
      <c r="R278" t="s">
        <v>8320</v>
      </c>
      <c r="S278" s="9">
        <f t="shared" si="18"/>
        <v>41027.040208333332</v>
      </c>
      <c r="T278" s="9">
        <f t="shared" si="19"/>
        <v>40967.081874999996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>
        <f t="shared" si="17"/>
        <v>11513.717104508727</v>
      </c>
      <c r="Q279" t="s">
        <v>8315</v>
      </c>
      <c r="R279" t="s">
        <v>8320</v>
      </c>
      <c r="S279" s="9">
        <f t="shared" si="18"/>
        <v>42147.891423611116</v>
      </c>
      <c r="T279" s="9">
        <f t="shared" si="19"/>
        <v>42117.891423611116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>
        <f t="shared" si="17"/>
        <v>11498.014736704896</v>
      </c>
      <c r="Q280" t="s">
        <v>8315</v>
      </c>
      <c r="R280" t="s">
        <v>8320</v>
      </c>
      <c r="S280" s="9">
        <f t="shared" si="18"/>
        <v>41194.040960648148</v>
      </c>
      <c r="T280" s="9">
        <f t="shared" si="19"/>
        <v>41164.040960648148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>
        <f t="shared" si="17"/>
        <v>11490.427778357232</v>
      </c>
      <c r="Q281" t="s">
        <v>8315</v>
      </c>
      <c r="R281" t="s">
        <v>8320</v>
      </c>
      <c r="S281" s="9">
        <f t="shared" si="18"/>
        <v>42793.084027777775</v>
      </c>
      <c r="T281" s="9">
        <f t="shared" si="19"/>
        <v>42759.244166666671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>
        <f t="shared" si="17"/>
        <v>11486.449248826288</v>
      </c>
      <c r="Q282" t="s">
        <v>8315</v>
      </c>
      <c r="R282" t="s">
        <v>8320</v>
      </c>
      <c r="S282" s="9">
        <f t="shared" si="18"/>
        <v>41789.590682870366</v>
      </c>
      <c r="T282" s="9">
        <f t="shared" si="19"/>
        <v>41744.590682870366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>
        <f t="shared" si="17"/>
        <v>11458.893404643877</v>
      </c>
      <c r="Q283" t="s">
        <v>8315</v>
      </c>
      <c r="R283" t="s">
        <v>8320</v>
      </c>
      <c r="S283" s="9">
        <f t="shared" si="18"/>
        <v>40035.80972222222</v>
      </c>
      <c r="T283" s="9">
        <f t="shared" si="19"/>
        <v>39950.163344907407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>
        <f t="shared" si="17"/>
        <v>11460.152948851772</v>
      </c>
      <c r="Q284" t="s">
        <v>8315</v>
      </c>
      <c r="R284" t="s">
        <v>8320</v>
      </c>
      <c r="S284" s="9">
        <f t="shared" si="18"/>
        <v>40231.916666666664</v>
      </c>
      <c r="T284" s="9">
        <f t="shared" si="19"/>
        <v>40194.920046296298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>
        <f t="shared" si="17"/>
        <v>11451.258444270419</v>
      </c>
      <c r="Q285" t="s">
        <v>8315</v>
      </c>
      <c r="R285" t="s">
        <v>8320</v>
      </c>
      <c r="S285" s="9">
        <f t="shared" si="18"/>
        <v>40695.207638888889</v>
      </c>
      <c r="T285" s="9">
        <f t="shared" si="19"/>
        <v>40675.71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>
        <f t="shared" si="17"/>
        <v>11448.877819843337</v>
      </c>
      <c r="Q286" t="s">
        <v>8315</v>
      </c>
      <c r="R286" t="s">
        <v>8320</v>
      </c>
      <c r="S286" s="9">
        <f t="shared" si="18"/>
        <v>40929.738194444442</v>
      </c>
      <c r="T286" s="9">
        <f t="shared" si="19"/>
        <v>40904.738194444442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>
        <f t="shared" si="17"/>
        <v>11440.937996866018</v>
      </c>
      <c r="Q287" t="s">
        <v>8315</v>
      </c>
      <c r="R287" t="s">
        <v>8320</v>
      </c>
      <c r="S287" s="9">
        <f t="shared" si="18"/>
        <v>41536.756111111114</v>
      </c>
      <c r="T287" s="9">
        <f t="shared" si="19"/>
        <v>41506.756111111114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>
        <f t="shared" si="17"/>
        <v>11435.558014629045</v>
      </c>
      <c r="Q288" t="s">
        <v>8315</v>
      </c>
      <c r="R288" t="s">
        <v>8320</v>
      </c>
      <c r="S288" s="9">
        <f t="shared" si="18"/>
        <v>41358.774583333332</v>
      </c>
      <c r="T288" s="9">
        <f t="shared" si="19"/>
        <v>41313.816249999996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>
        <f t="shared" si="17"/>
        <v>11434.267854716483</v>
      </c>
      <c r="Q289" t="s">
        <v>8315</v>
      </c>
      <c r="R289" t="s">
        <v>8320</v>
      </c>
      <c r="S289" s="9">
        <f t="shared" si="18"/>
        <v>41215.166666666664</v>
      </c>
      <c r="T289" s="9">
        <f t="shared" si="19"/>
        <v>41184.277986111112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>
        <f t="shared" si="17"/>
        <v>11430.344506011494</v>
      </c>
      <c r="Q290" t="s">
        <v>8315</v>
      </c>
      <c r="R290" t="s">
        <v>8320</v>
      </c>
      <c r="S290" s="9">
        <f t="shared" si="18"/>
        <v>41086.168900462959</v>
      </c>
      <c r="T290" s="9">
        <f t="shared" si="19"/>
        <v>41051.168900462959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>
        <f t="shared" si="17"/>
        <v>11419.841247058819</v>
      </c>
      <c r="Q291" t="s">
        <v>8315</v>
      </c>
      <c r="R291" t="s">
        <v>8320</v>
      </c>
      <c r="S291" s="9">
        <f t="shared" si="18"/>
        <v>41580.456412037034</v>
      </c>
      <c r="T291" s="9">
        <f t="shared" si="19"/>
        <v>41550.456412037034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>
        <f t="shared" si="17"/>
        <v>11418.715944037653</v>
      </c>
      <c r="Q292" t="s">
        <v>8315</v>
      </c>
      <c r="R292" t="s">
        <v>8320</v>
      </c>
      <c r="S292" s="9">
        <f t="shared" si="18"/>
        <v>40576.332638888889</v>
      </c>
      <c r="T292" s="9">
        <f t="shared" si="19"/>
        <v>40526.36917824074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>
        <f t="shared" si="17"/>
        <v>11420.44702328014</v>
      </c>
      <c r="Q293" t="s">
        <v>8315</v>
      </c>
      <c r="R293" t="s">
        <v>8320</v>
      </c>
      <c r="S293" s="9">
        <f t="shared" si="18"/>
        <v>41395.000694444447</v>
      </c>
      <c r="T293" s="9">
        <f t="shared" si="19"/>
        <v>41376.769050925926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>
        <f t="shared" si="17"/>
        <v>11421.864984301406</v>
      </c>
      <c r="Q294" t="s">
        <v>8315</v>
      </c>
      <c r="R294" t="s">
        <v>8320</v>
      </c>
      <c r="S294" s="9">
        <f t="shared" si="18"/>
        <v>40845.165972222225</v>
      </c>
      <c r="T294" s="9">
        <f t="shared" si="19"/>
        <v>40812.803229166668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>
        <f t="shared" si="17"/>
        <v>11404.930062810778</v>
      </c>
      <c r="Q295" t="s">
        <v>8315</v>
      </c>
      <c r="R295" t="s">
        <v>8320</v>
      </c>
      <c r="S295" s="9">
        <f t="shared" si="18"/>
        <v>41749.667986111112</v>
      </c>
      <c r="T295" s="9">
        <f t="shared" si="19"/>
        <v>41719.667986111112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>
        <f t="shared" si="17"/>
        <v>11401.015123036645</v>
      </c>
      <c r="Q296" t="s">
        <v>8315</v>
      </c>
      <c r="R296" t="s">
        <v>8320</v>
      </c>
      <c r="S296" s="9">
        <f t="shared" si="18"/>
        <v>40378.666666666664</v>
      </c>
      <c r="T296" s="9">
        <f t="shared" si="19"/>
        <v>40343.084421296298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>
        <f t="shared" si="17"/>
        <v>11402.69122021471</v>
      </c>
      <c r="Q297" t="s">
        <v>8315</v>
      </c>
      <c r="R297" t="s">
        <v>8320</v>
      </c>
      <c r="S297" s="9">
        <f t="shared" si="18"/>
        <v>41579</v>
      </c>
      <c r="T297" s="9">
        <f t="shared" si="19"/>
        <v>41519.004733796297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>
        <f t="shared" si="17"/>
        <v>11388.245995285486</v>
      </c>
      <c r="Q298" t="s">
        <v>8315</v>
      </c>
      <c r="R298" t="s">
        <v>8320</v>
      </c>
      <c r="S298" s="9">
        <f t="shared" si="18"/>
        <v>41159.475497685184</v>
      </c>
      <c r="T298" s="9">
        <f t="shared" si="19"/>
        <v>41134.475497685184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>
        <f t="shared" si="17"/>
        <v>11383.453408435942</v>
      </c>
      <c r="Q299" t="s">
        <v>8315</v>
      </c>
      <c r="R299" t="s">
        <v>8320</v>
      </c>
      <c r="S299" s="9">
        <f t="shared" si="18"/>
        <v>42125.165972222225</v>
      </c>
      <c r="T299" s="9">
        <f t="shared" si="19"/>
        <v>42089.72802083334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>
        <f t="shared" si="17"/>
        <v>11381.161860586999</v>
      </c>
      <c r="Q300" t="s">
        <v>8315</v>
      </c>
      <c r="R300" t="s">
        <v>8320</v>
      </c>
      <c r="S300" s="9">
        <f t="shared" si="18"/>
        <v>41768.875</v>
      </c>
      <c r="T300" s="9">
        <f t="shared" si="19"/>
        <v>41709.463518518518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>
        <f t="shared" si="17"/>
        <v>11348.167449541281</v>
      </c>
      <c r="Q301" t="s">
        <v>8315</v>
      </c>
      <c r="R301" t="s">
        <v>8320</v>
      </c>
      <c r="S301" s="9">
        <f t="shared" si="18"/>
        <v>40499.266898148147</v>
      </c>
      <c r="T301" s="9">
        <f t="shared" si="19"/>
        <v>40469.225231481483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>
        <f t="shared" si="17"/>
        <v>11346.450857367588</v>
      </c>
      <c r="Q302" t="s">
        <v>8315</v>
      </c>
      <c r="R302" t="s">
        <v>8320</v>
      </c>
      <c r="S302" s="9">
        <f t="shared" si="18"/>
        <v>40657.959930555553</v>
      </c>
      <c r="T302" s="9">
        <f t="shared" si="19"/>
        <v>40626.959930555553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>
        <f t="shared" si="17"/>
        <v>11342.757123000256</v>
      </c>
      <c r="Q303" t="s">
        <v>8315</v>
      </c>
      <c r="R303" t="s">
        <v>8320</v>
      </c>
      <c r="S303" s="9">
        <f t="shared" si="18"/>
        <v>41352.696006944447</v>
      </c>
      <c r="T303" s="9">
        <f t="shared" si="19"/>
        <v>41312.737673611111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>
        <f t="shared" si="17"/>
        <v>11341.683462749206</v>
      </c>
      <c r="Q304" t="s">
        <v>8315</v>
      </c>
      <c r="R304" t="s">
        <v>8320</v>
      </c>
      <c r="S304" s="9">
        <f t="shared" si="18"/>
        <v>40963.856921296298</v>
      </c>
      <c r="T304" s="9">
        <f t="shared" si="19"/>
        <v>40933.856921296298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>
        <f t="shared" si="17"/>
        <v>11342.023447913927</v>
      </c>
      <c r="Q305" t="s">
        <v>8315</v>
      </c>
      <c r="R305" t="s">
        <v>8320</v>
      </c>
      <c r="S305" s="9">
        <f t="shared" si="18"/>
        <v>41062.071134259262</v>
      </c>
      <c r="T305" s="9">
        <f t="shared" si="19"/>
        <v>41032.071134259262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>
        <f t="shared" si="17"/>
        <v>11343.917942257212</v>
      </c>
      <c r="Q306" t="s">
        <v>8315</v>
      </c>
      <c r="R306" t="s">
        <v>8320</v>
      </c>
      <c r="S306" s="9">
        <f t="shared" si="18"/>
        <v>41153.083333333336</v>
      </c>
      <c r="T306" s="9">
        <f t="shared" si="19"/>
        <v>41114.094872685186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>
        <f t="shared" si="17"/>
        <v>11344.828395904431</v>
      </c>
      <c r="Q307" t="s">
        <v>8315</v>
      </c>
      <c r="R307" t="s">
        <v>8320</v>
      </c>
      <c r="S307" s="9">
        <f t="shared" si="18"/>
        <v>40978.630196759259</v>
      </c>
      <c r="T307" s="9">
        <f t="shared" si="19"/>
        <v>40948.630196759259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>
        <f t="shared" si="17"/>
        <v>11345.240640756296</v>
      </c>
      <c r="Q308" t="s">
        <v>8315</v>
      </c>
      <c r="R308" t="s">
        <v>8320</v>
      </c>
      <c r="S308" s="9">
        <f t="shared" si="18"/>
        <v>41353.795520833337</v>
      </c>
      <c r="T308" s="9">
        <f t="shared" si="19"/>
        <v>41333.837187500001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>
        <f t="shared" si="17"/>
        <v>11347.451368531647</v>
      </c>
      <c r="Q309" t="s">
        <v>8315</v>
      </c>
      <c r="R309" t="s">
        <v>8320</v>
      </c>
      <c r="S309" s="9">
        <f t="shared" si="18"/>
        <v>41312.944456018515</v>
      </c>
      <c r="T309" s="9">
        <f t="shared" si="19"/>
        <v>41282.944456018515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>
        <f t="shared" si="17"/>
        <v>11343.998255386226</v>
      </c>
      <c r="Q310" t="s">
        <v>8315</v>
      </c>
      <c r="R310" t="s">
        <v>8320</v>
      </c>
      <c r="S310" s="9">
        <f t="shared" si="18"/>
        <v>40612.694560185184</v>
      </c>
      <c r="T310" s="9">
        <f t="shared" si="19"/>
        <v>40567.694560185184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>
        <f t="shared" si="17"/>
        <v>11343.650291721413</v>
      </c>
      <c r="Q311" t="s">
        <v>8315</v>
      </c>
      <c r="R311" t="s">
        <v>8320</v>
      </c>
      <c r="S311" s="9">
        <f t="shared" si="18"/>
        <v>41155.751550925925</v>
      </c>
      <c r="T311" s="9">
        <f t="shared" si="19"/>
        <v>41134.751550925925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>
        <f t="shared" si="17"/>
        <v>11341.004037854884</v>
      </c>
      <c r="Q312" t="s">
        <v>8315</v>
      </c>
      <c r="R312" t="s">
        <v>8320</v>
      </c>
      <c r="S312" s="9">
        <f t="shared" si="18"/>
        <v>40836.083333333336</v>
      </c>
      <c r="T312" s="9">
        <f t="shared" si="19"/>
        <v>40821.183136574073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>
        <f t="shared" si="17"/>
        <v>11343.712350775699</v>
      </c>
      <c r="Q313" t="s">
        <v>8315</v>
      </c>
      <c r="R313" t="s">
        <v>8320</v>
      </c>
      <c r="S313" s="9">
        <f t="shared" si="18"/>
        <v>40909.332638888889</v>
      </c>
      <c r="T313" s="9">
        <f t="shared" si="19"/>
        <v>40868.219814814816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>
        <f t="shared" si="17"/>
        <v>11341.219815886368</v>
      </c>
      <c r="Q314" t="s">
        <v>8315</v>
      </c>
      <c r="R314" t="s">
        <v>8320</v>
      </c>
      <c r="S314" s="9">
        <f t="shared" si="18"/>
        <v>41378.877685185187</v>
      </c>
      <c r="T314" s="9">
        <f t="shared" si="19"/>
        <v>41348.877685185187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>
        <f t="shared" si="17"/>
        <v>11341.848918705597</v>
      </c>
      <c r="Q315" t="s">
        <v>8315</v>
      </c>
      <c r="R315" t="s">
        <v>8320</v>
      </c>
      <c r="S315" s="9">
        <f t="shared" si="18"/>
        <v>40401.665972222225</v>
      </c>
      <c r="T315" s="9">
        <f t="shared" si="19"/>
        <v>40357.227939814817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>
        <f t="shared" si="17"/>
        <v>11340.148089473676</v>
      </c>
      <c r="Q316" t="s">
        <v>8315</v>
      </c>
      <c r="R316" t="s">
        <v>8320</v>
      </c>
      <c r="S316" s="9">
        <f t="shared" si="18"/>
        <v>41334.833194444444</v>
      </c>
      <c r="T316" s="9">
        <f t="shared" si="19"/>
        <v>41304.833194444444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>
        <f t="shared" si="17"/>
        <v>11342.119305080278</v>
      </c>
      <c r="Q317" t="s">
        <v>8315</v>
      </c>
      <c r="R317" t="s">
        <v>8320</v>
      </c>
      <c r="S317" s="9">
        <f t="shared" si="18"/>
        <v>41143.77238425926</v>
      </c>
      <c r="T317" s="9">
        <f t="shared" si="19"/>
        <v>41113.77238425926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>
        <f t="shared" si="17"/>
        <v>11338.441084781456</v>
      </c>
      <c r="Q318" t="s">
        <v>8315</v>
      </c>
      <c r="R318" t="s">
        <v>8320</v>
      </c>
      <c r="S318" s="9">
        <f t="shared" si="18"/>
        <v>41984.207638888889</v>
      </c>
      <c r="T318" s="9">
        <f t="shared" si="19"/>
        <v>41950.923576388886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>
        <f t="shared" si="17"/>
        <v>11336.932641559119</v>
      </c>
      <c r="Q319" t="s">
        <v>8315</v>
      </c>
      <c r="R319" t="s">
        <v>8320</v>
      </c>
      <c r="S319" s="9">
        <f t="shared" si="18"/>
        <v>41619.676886574074</v>
      </c>
      <c r="T319" s="9">
        <f t="shared" si="19"/>
        <v>41589.676886574074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>
        <f t="shared" si="17"/>
        <v>11331.95264488935</v>
      </c>
      <c r="Q320" t="s">
        <v>8315</v>
      </c>
      <c r="R320" t="s">
        <v>8320</v>
      </c>
      <c r="S320" s="9">
        <f t="shared" si="18"/>
        <v>41359.997118055559</v>
      </c>
      <c r="T320" s="9">
        <f t="shared" si="19"/>
        <v>41330.038784722223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>
        <f t="shared" si="17"/>
        <v>11331.205860342548</v>
      </c>
      <c r="Q321" t="s">
        <v>8315</v>
      </c>
      <c r="R321" t="s">
        <v>8320</v>
      </c>
      <c r="S321" s="9">
        <f t="shared" si="18"/>
        <v>40211.332638888889</v>
      </c>
      <c r="T321" s="9">
        <f t="shared" si="19"/>
        <v>40123.83829861111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>
        <f t="shared" si="17"/>
        <v>11332.707496046381</v>
      </c>
      <c r="Q322" t="s">
        <v>8315</v>
      </c>
      <c r="R322" t="s">
        <v>8320</v>
      </c>
      <c r="S322" s="9">
        <f t="shared" si="18"/>
        <v>42360.958333333328</v>
      </c>
      <c r="T322" s="9">
        <f t="shared" si="19"/>
        <v>42331.551307870366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E323/D323*100</f>
        <v>102.66285714285715</v>
      </c>
      <c r="P323">
        <f t="shared" ref="P323:P386" si="21">AVERAGE(E323:E4436 )</f>
        <v>11330.075465330865</v>
      </c>
      <c r="Q323" t="s">
        <v>8315</v>
      </c>
      <c r="R323" t="s">
        <v>8320</v>
      </c>
      <c r="S323" s="9">
        <f t="shared" ref="S323:S386" si="22">(((I323/60)/60)/24)+DATE(1970,1,1)</f>
        <v>42682.488263888896</v>
      </c>
      <c r="T323" s="9">
        <f t="shared" ref="T323:T386" si="23">(((J323/60)/60)/24)+DATE(1970,1,1)</f>
        <v>42647.446597222224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>
        <f t="shared" si="21"/>
        <v>11323.587616033748</v>
      </c>
      <c r="Q324" t="s">
        <v>8315</v>
      </c>
      <c r="R324" t="s">
        <v>8320</v>
      </c>
      <c r="S324" s="9">
        <f t="shared" si="22"/>
        <v>42503.57</v>
      </c>
      <c r="T324" s="9">
        <f t="shared" si="23"/>
        <v>42473.57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>
        <f t="shared" si="21"/>
        <v>11319.458253758896</v>
      </c>
      <c r="Q325" t="s">
        <v>8315</v>
      </c>
      <c r="R325" t="s">
        <v>8320</v>
      </c>
      <c r="S325" s="9">
        <f t="shared" si="22"/>
        <v>42725.332638888889</v>
      </c>
      <c r="T325" s="9">
        <f t="shared" si="23"/>
        <v>42697.32136574074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>
        <f t="shared" si="21"/>
        <v>11320.691356200521</v>
      </c>
      <c r="Q326" t="s">
        <v>8315</v>
      </c>
      <c r="R326" t="s">
        <v>8320</v>
      </c>
      <c r="S326" s="9">
        <f t="shared" si="22"/>
        <v>42217.626250000001</v>
      </c>
      <c r="T326" s="9">
        <f t="shared" si="23"/>
        <v>42184.626250000001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>
        <f t="shared" si="21"/>
        <v>11321.399904988119</v>
      </c>
      <c r="Q327" t="s">
        <v>8315</v>
      </c>
      <c r="R327" t="s">
        <v>8320</v>
      </c>
      <c r="S327" s="9">
        <f t="shared" si="22"/>
        <v>42724.187881944439</v>
      </c>
      <c r="T327" s="9">
        <f t="shared" si="23"/>
        <v>42689.187881944439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>
        <f t="shared" si="21"/>
        <v>11310.608827877501</v>
      </c>
      <c r="Q328" t="s">
        <v>8315</v>
      </c>
      <c r="R328" t="s">
        <v>8320</v>
      </c>
      <c r="S328" s="9">
        <f t="shared" si="22"/>
        <v>42808.956250000003</v>
      </c>
      <c r="T328" s="9">
        <f t="shared" si="23"/>
        <v>42775.314884259264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>
        <f t="shared" si="21"/>
        <v>11268.864969632948</v>
      </c>
      <c r="Q329" t="s">
        <v>8315</v>
      </c>
      <c r="R329" t="s">
        <v>8320</v>
      </c>
      <c r="S329" s="9">
        <f t="shared" si="22"/>
        <v>42085.333333333328</v>
      </c>
      <c r="T329" s="9">
        <f t="shared" si="23"/>
        <v>42058.235289351855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>
        <f t="shared" si="21"/>
        <v>11270.400327522446</v>
      </c>
      <c r="Q330" t="s">
        <v>8315</v>
      </c>
      <c r="R330" t="s">
        <v>8320</v>
      </c>
      <c r="S330" s="9">
        <f t="shared" si="22"/>
        <v>42309.166666666672</v>
      </c>
      <c r="T330" s="9">
        <f t="shared" si="23"/>
        <v>42278.946620370371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>
        <f t="shared" si="21"/>
        <v>11252.846721268159</v>
      </c>
      <c r="Q331" t="s">
        <v>8315</v>
      </c>
      <c r="R331" t="s">
        <v>8320</v>
      </c>
      <c r="S331" s="9">
        <f t="shared" si="22"/>
        <v>42315.166666666672</v>
      </c>
      <c r="T331" s="9">
        <f t="shared" si="23"/>
        <v>42291.46674768519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>
        <f t="shared" si="21"/>
        <v>11253.03246300211</v>
      </c>
      <c r="Q332" t="s">
        <v>8315</v>
      </c>
      <c r="R332" t="s">
        <v>8320</v>
      </c>
      <c r="S332" s="9">
        <f t="shared" si="22"/>
        <v>41411.165972222225</v>
      </c>
      <c r="T332" s="9">
        <f t="shared" si="23"/>
        <v>41379.515775462962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>
        <f t="shared" si="21"/>
        <v>11246.586000528676</v>
      </c>
      <c r="Q333" t="s">
        <v>8315</v>
      </c>
      <c r="R333" t="s">
        <v>8320</v>
      </c>
      <c r="S333" s="9">
        <f t="shared" si="22"/>
        <v>42538.581412037034</v>
      </c>
      <c r="T333" s="9">
        <f t="shared" si="23"/>
        <v>42507.581412037034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>
        <f t="shared" si="21"/>
        <v>11238.284727657319</v>
      </c>
      <c r="Q334" t="s">
        <v>8315</v>
      </c>
      <c r="R334" t="s">
        <v>8320</v>
      </c>
      <c r="S334" s="9">
        <f t="shared" si="22"/>
        <v>42305.333333333328</v>
      </c>
      <c r="T334" s="9">
        <f t="shared" si="23"/>
        <v>42263.680289351847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>
        <f t="shared" si="21"/>
        <v>11211.366791854001</v>
      </c>
      <c r="Q335" t="s">
        <v>8315</v>
      </c>
      <c r="R335" t="s">
        <v>8320</v>
      </c>
      <c r="S335" s="9">
        <f t="shared" si="22"/>
        <v>42467.59480324074</v>
      </c>
      <c r="T335" s="9">
        <f t="shared" si="23"/>
        <v>42437.636469907404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>
        <f t="shared" si="21"/>
        <v>11201.08117460317</v>
      </c>
      <c r="Q336" t="s">
        <v>8315</v>
      </c>
      <c r="R336" t="s">
        <v>8320</v>
      </c>
      <c r="S336" s="9">
        <f t="shared" si="22"/>
        <v>42139.791666666672</v>
      </c>
      <c r="T336" s="9">
        <f t="shared" si="23"/>
        <v>42101.682372685187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>
        <f t="shared" si="21"/>
        <v>11201.367515215661</v>
      </c>
      <c r="Q337" t="s">
        <v>8315</v>
      </c>
      <c r="R337" t="s">
        <v>8320</v>
      </c>
      <c r="S337" s="9">
        <f t="shared" si="22"/>
        <v>42132.916666666672</v>
      </c>
      <c r="T337" s="9">
        <f t="shared" si="23"/>
        <v>42101.737442129626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>
        <f t="shared" si="21"/>
        <v>11202.020338803595</v>
      </c>
      <c r="Q338" t="s">
        <v>8315</v>
      </c>
      <c r="R338" t="s">
        <v>8320</v>
      </c>
      <c r="S338" s="9">
        <f t="shared" si="22"/>
        <v>42321.637939814813</v>
      </c>
      <c r="T338" s="9">
        <f t="shared" si="23"/>
        <v>42291.596273148149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>
        <f t="shared" si="21"/>
        <v>11197.252597299439</v>
      </c>
      <c r="Q339" t="s">
        <v>8315</v>
      </c>
      <c r="R339" t="s">
        <v>8320</v>
      </c>
      <c r="S339" s="9">
        <f t="shared" si="22"/>
        <v>42077.086898148147</v>
      </c>
      <c r="T339" s="9">
        <f t="shared" si="23"/>
        <v>42047.128564814819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>
        <f t="shared" si="21"/>
        <v>11199.414197563556</v>
      </c>
      <c r="Q340" t="s">
        <v>8315</v>
      </c>
      <c r="R340" t="s">
        <v>8320</v>
      </c>
      <c r="S340" s="9">
        <f t="shared" si="22"/>
        <v>42616.041666666672</v>
      </c>
      <c r="T340" s="9">
        <f t="shared" si="23"/>
        <v>42559.755671296298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>
        <f t="shared" si="21"/>
        <v>11198.004760264896</v>
      </c>
      <c r="Q341" t="s">
        <v>8315</v>
      </c>
      <c r="R341" t="s">
        <v>8320</v>
      </c>
      <c r="S341" s="9">
        <f t="shared" si="22"/>
        <v>42123.760046296295</v>
      </c>
      <c r="T341" s="9">
        <f t="shared" si="23"/>
        <v>42093.760046296295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>
        <f t="shared" si="21"/>
        <v>11199.253569157388</v>
      </c>
      <c r="Q342" t="s">
        <v>8315</v>
      </c>
      <c r="R342" t="s">
        <v>8320</v>
      </c>
      <c r="S342" s="9">
        <f t="shared" si="22"/>
        <v>42802.875</v>
      </c>
      <c r="T342" s="9">
        <f t="shared" si="23"/>
        <v>42772.669062500005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>
        <f t="shared" si="21"/>
        <v>11190.624163795384</v>
      </c>
      <c r="Q343" t="s">
        <v>8315</v>
      </c>
      <c r="R343" t="s">
        <v>8320</v>
      </c>
      <c r="S343" s="9">
        <f t="shared" si="22"/>
        <v>41913.165972222225</v>
      </c>
      <c r="T343" s="9">
        <f t="shared" si="23"/>
        <v>41894.879606481481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>
        <f t="shared" si="21"/>
        <v>11192.600734358426</v>
      </c>
      <c r="Q344" t="s">
        <v>8315</v>
      </c>
      <c r="R344" t="s">
        <v>8320</v>
      </c>
      <c r="S344" s="9">
        <f t="shared" si="22"/>
        <v>42489.780844907407</v>
      </c>
      <c r="T344" s="9">
        <f t="shared" si="23"/>
        <v>42459.780844907407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>
        <f t="shared" si="21"/>
        <v>11180.930376557937</v>
      </c>
      <c r="Q345" t="s">
        <v>8315</v>
      </c>
      <c r="R345" t="s">
        <v>8320</v>
      </c>
      <c r="S345" s="9">
        <f t="shared" si="22"/>
        <v>41957.125</v>
      </c>
      <c r="T345" s="9">
        <f t="shared" si="23"/>
        <v>41926.73778935185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>
        <f t="shared" si="21"/>
        <v>11175.77715119363</v>
      </c>
      <c r="Q346" t="s">
        <v>8315</v>
      </c>
      <c r="R346" t="s">
        <v>8320</v>
      </c>
      <c r="S346" s="9">
        <f t="shared" si="22"/>
        <v>42156.097222222219</v>
      </c>
      <c r="T346" s="9">
        <f t="shared" si="23"/>
        <v>42111.970995370371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>
        <f t="shared" si="21"/>
        <v>11169.668840541253</v>
      </c>
      <c r="Q347" t="s">
        <v>8315</v>
      </c>
      <c r="R347" t="s">
        <v>8320</v>
      </c>
      <c r="S347" s="9">
        <f t="shared" si="22"/>
        <v>42144.944328703699</v>
      </c>
      <c r="T347" s="9">
        <f t="shared" si="23"/>
        <v>42114.944328703699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>
        <f t="shared" si="21"/>
        <v>11167.889294055198</v>
      </c>
      <c r="Q348" t="s">
        <v>8315</v>
      </c>
      <c r="R348" t="s">
        <v>8320</v>
      </c>
      <c r="S348" s="9">
        <f t="shared" si="22"/>
        <v>42291.500243055561</v>
      </c>
      <c r="T348" s="9">
        <f t="shared" si="23"/>
        <v>42261.500243055561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>
        <f t="shared" si="21"/>
        <v>11166.33341651181</v>
      </c>
      <c r="Q349" t="s">
        <v>8315</v>
      </c>
      <c r="R349" t="s">
        <v>8320</v>
      </c>
      <c r="S349" s="9">
        <f t="shared" si="22"/>
        <v>42322.537141203706</v>
      </c>
      <c r="T349" s="9">
        <f t="shared" si="23"/>
        <v>42292.495474537034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>
        <f t="shared" si="21"/>
        <v>11157.446038236852</v>
      </c>
      <c r="Q350" t="s">
        <v>8315</v>
      </c>
      <c r="R350" t="s">
        <v>8320</v>
      </c>
      <c r="S350" s="9">
        <f t="shared" si="22"/>
        <v>42237.58699074074</v>
      </c>
      <c r="T350" s="9">
        <f t="shared" si="23"/>
        <v>42207.58699074074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>
        <f t="shared" si="21"/>
        <v>11157.67377954847</v>
      </c>
      <c r="Q351" t="s">
        <v>8315</v>
      </c>
      <c r="R351" t="s">
        <v>8320</v>
      </c>
      <c r="S351" s="9">
        <f t="shared" si="22"/>
        <v>42790.498935185184</v>
      </c>
      <c r="T351" s="9">
        <f t="shared" si="23"/>
        <v>42760.498935185184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>
        <f t="shared" si="21"/>
        <v>11157.448087141338</v>
      </c>
      <c r="Q352" t="s">
        <v>8315</v>
      </c>
      <c r="R352" t="s">
        <v>8320</v>
      </c>
      <c r="S352" s="9">
        <f t="shared" si="22"/>
        <v>42624.165972222225</v>
      </c>
      <c r="T352" s="9">
        <f t="shared" si="23"/>
        <v>42586.066076388888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>
        <f t="shared" si="21"/>
        <v>11152.788891841614</v>
      </c>
      <c r="Q353" t="s">
        <v>8315</v>
      </c>
      <c r="R353" t="s">
        <v>8320</v>
      </c>
      <c r="S353" s="9">
        <f t="shared" si="22"/>
        <v>42467.923078703709</v>
      </c>
      <c r="T353" s="9">
        <f t="shared" si="23"/>
        <v>42427.964745370366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>
        <f t="shared" si="21"/>
        <v>11144.244710260498</v>
      </c>
      <c r="Q354" t="s">
        <v>8315</v>
      </c>
      <c r="R354" t="s">
        <v>8320</v>
      </c>
      <c r="S354" s="9">
        <f t="shared" si="22"/>
        <v>41920.167453703703</v>
      </c>
      <c r="T354" s="9">
        <f t="shared" si="23"/>
        <v>41890.167453703703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>
        <f t="shared" si="21"/>
        <v>11144.108641318797</v>
      </c>
      <c r="Q355" t="s">
        <v>8315</v>
      </c>
      <c r="R355" t="s">
        <v>8320</v>
      </c>
      <c r="S355" s="9">
        <f t="shared" si="22"/>
        <v>42327.833553240736</v>
      </c>
      <c r="T355" s="9">
        <f t="shared" si="23"/>
        <v>42297.791886574079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>
        <f t="shared" si="21"/>
        <v>11130.194792553188</v>
      </c>
      <c r="Q356" t="s">
        <v>8315</v>
      </c>
      <c r="R356" t="s">
        <v>8320</v>
      </c>
      <c r="S356" s="9">
        <f t="shared" si="22"/>
        <v>42468.786122685182</v>
      </c>
      <c r="T356" s="9">
        <f t="shared" si="23"/>
        <v>42438.827789351853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>
        <f t="shared" si="21"/>
        <v>11132.187927640327</v>
      </c>
      <c r="Q357" t="s">
        <v>8315</v>
      </c>
      <c r="R357" t="s">
        <v>8320</v>
      </c>
      <c r="S357" s="9">
        <f t="shared" si="22"/>
        <v>41974.3355787037</v>
      </c>
      <c r="T357" s="9">
        <f t="shared" si="23"/>
        <v>41943.293912037036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>
        <f t="shared" si="21"/>
        <v>11124.322623736027</v>
      </c>
      <c r="Q358" t="s">
        <v>8315</v>
      </c>
      <c r="R358" t="s">
        <v>8320</v>
      </c>
      <c r="S358" s="9">
        <f t="shared" si="22"/>
        <v>42445.761493055557</v>
      </c>
      <c r="T358" s="9">
        <f t="shared" si="23"/>
        <v>42415.803159722222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>
        <f t="shared" si="21"/>
        <v>11125.233561352139</v>
      </c>
      <c r="Q359" t="s">
        <v>8315</v>
      </c>
      <c r="R359" t="s">
        <v>8320</v>
      </c>
      <c r="S359" s="9">
        <f t="shared" si="22"/>
        <v>42118.222187499996</v>
      </c>
      <c r="T359" s="9">
        <f t="shared" si="23"/>
        <v>42078.222187499996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>
        <f t="shared" si="21"/>
        <v>11121.24666932907</v>
      </c>
      <c r="Q360" t="s">
        <v>8315</v>
      </c>
      <c r="R360" t="s">
        <v>8320</v>
      </c>
      <c r="S360" s="9">
        <f t="shared" si="22"/>
        <v>42536.625</v>
      </c>
      <c r="T360" s="9">
        <f t="shared" si="23"/>
        <v>42507.860196759255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>
        <f t="shared" si="21"/>
        <v>11110.481621837547</v>
      </c>
      <c r="Q361" t="s">
        <v>8315</v>
      </c>
      <c r="R361" t="s">
        <v>8320</v>
      </c>
      <c r="S361" s="9">
        <f t="shared" si="22"/>
        <v>41957.216666666667</v>
      </c>
      <c r="T361" s="9">
        <f t="shared" si="23"/>
        <v>41935.070486111108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>
        <f t="shared" si="21"/>
        <v>11106.681803409692</v>
      </c>
      <c r="Q362" t="s">
        <v>8315</v>
      </c>
      <c r="R362" t="s">
        <v>8320</v>
      </c>
      <c r="S362" s="9">
        <f t="shared" si="22"/>
        <v>42208.132638888885</v>
      </c>
      <c r="T362" s="9">
        <f t="shared" si="23"/>
        <v>42163.897916666669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>
        <f t="shared" si="21"/>
        <v>11106.399810818009</v>
      </c>
      <c r="Q363" t="s">
        <v>8315</v>
      </c>
      <c r="R363" t="s">
        <v>8320</v>
      </c>
      <c r="S363" s="9">
        <f t="shared" si="22"/>
        <v>41966.042893518519</v>
      </c>
      <c r="T363" s="9">
        <f t="shared" si="23"/>
        <v>41936.001226851848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>
        <f t="shared" si="21"/>
        <v>11098.998278251593</v>
      </c>
      <c r="Q364" t="s">
        <v>8315</v>
      </c>
      <c r="R364" t="s">
        <v>8320</v>
      </c>
      <c r="S364" s="9">
        <f t="shared" si="22"/>
        <v>41859</v>
      </c>
      <c r="T364" s="9">
        <f t="shared" si="23"/>
        <v>41837.210543981484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>
        <f t="shared" si="21"/>
        <v>11098.758075179945</v>
      </c>
      <c r="Q365" t="s">
        <v>8315</v>
      </c>
      <c r="R365" t="s">
        <v>8320</v>
      </c>
      <c r="S365" s="9">
        <f t="shared" si="22"/>
        <v>40300.806944444441</v>
      </c>
      <c r="T365" s="9">
        <f t="shared" si="23"/>
        <v>40255.744629629626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>
        <f t="shared" si="21"/>
        <v>11099.306010666662</v>
      </c>
      <c r="Q366" t="s">
        <v>8315</v>
      </c>
      <c r="R366" t="s">
        <v>8320</v>
      </c>
      <c r="S366" s="9">
        <f t="shared" si="22"/>
        <v>41811.165972222225</v>
      </c>
      <c r="T366" s="9">
        <f t="shared" si="23"/>
        <v>41780.859629629631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>
        <f t="shared" si="21"/>
        <v>11100.209719925309</v>
      </c>
      <c r="Q367" t="s">
        <v>8315</v>
      </c>
      <c r="R367" t="s">
        <v>8320</v>
      </c>
      <c r="S367" s="9">
        <f t="shared" si="22"/>
        <v>41698.606469907405</v>
      </c>
      <c r="T367" s="9">
        <f t="shared" si="23"/>
        <v>41668.606469907405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>
        <f t="shared" si="21"/>
        <v>11099.010202774809</v>
      </c>
      <c r="Q368" t="s">
        <v>8315</v>
      </c>
      <c r="R368" t="s">
        <v>8320</v>
      </c>
      <c r="S368" s="9">
        <f t="shared" si="22"/>
        <v>41049.793032407404</v>
      </c>
      <c r="T368" s="9">
        <f t="shared" si="23"/>
        <v>41019.793032407404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>
        <f t="shared" si="21"/>
        <v>11091.697421937548</v>
      </c>
      <c r="Q369" t="s">
        <v>8315</v>
      </c>
      <c r="R369" t="s">
        <v>8320</v>
      </c>
      <c r="S369" s="9">
        <f t="shared" si="22"/>
        <v>41395.207638888889</v>
      </c>
      <c r="T369" s="9">
        <f t="shared" si="23"/>
        <v>41355.577291666668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>
        <f t="shared" si="21"/>
        <v>11091.899420715426</v>
      </c>
      <c r="Q370" t="s">
        <v>8315</v>
      </c>
      <c r="R370" t="s">
        <v>8320</v>
      </c>
      <c r="S370" s="9">
        <f t="shared" si="22"/>
        <v>42078.563912037032</v>
      </c>
      <c r="T370" s="9">
        <f t="shared" si="23"/>
        <v>42043.605578703704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>
        <f t="shared" si="21"/>
        <v>11091.386176234977</v>
      </c>
      <c r="Q371" t="s">
        <v>8315</v>
      </c>
      <c r="R371" t="s">
        <v>8320</v>
      </c>
      <c r="S371" s="9">
        <f t="shared" si="22"/>
        <v>40923.551724537036</v>
      </c>
      <c r="T371" s="9">
        <f t="shared" si="23"/>
        <v>40893.551724537036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>
        <f t="shared" si="21"/>
        <v>11092.436193910253</v>
      </c>
      <c r="Q372" t="s">
        <v>8315</v>
      </c>
      <c r="R372" t="s">
        <v>8320</v>
      </c>
      <c r="S372" s="9">
        <f t="shared" si="22"/>
        <v>42741.795138888891</v>
      </c>
      <c r="T372" s="9">
        <f t="shared" si="23"/>
        <v>42711.795138888891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>
        <f t="shared" si="21"/>
        <v>11087.249829014156</v>
      </c>
      <c r="Q373" t="s">
        <v>8315</v>
      </c>
      <c r="R373" t="s">
        <v>8320</v>
      </c>
      <c r="S373" s="9">
        <f t="shared" si="22"/>
        <v>41306.767812500002</v>
      </c>
      <c r="T373" s="9">
        <f t="shared" si="23"/>
        <v>41261.767812500002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>
        <f t="shared" si="21"/>
        <v>11044.447650988772</v>
      </c>
      <c r="Q374" t="s">
        <v>8315</v>
      </c>
      <c r="R374" t="s">
        <v>8320</v>
      </c>
      <c r="S374" s="9">
        <f t="shared" si="22"/>
        <v>42465.666666666672</v>
      </c>
      <c r="T374" s="9">
        <f t="shared" si="23"/>
        <v>42425.576898148152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>
        <f t="shared" si="21"/>
        <v>11047.299414595023</v>
      </c>
      <c r="Q375" t="s">
        <v>8315</v>
      </c>
      <c r="R375" t="s">
        <v>8320</v>
      </c>
      <c r="S375" s="9">
        <f t="shared" si="22"/>
        <v>41108.91201388889</v>
      </c>
      <c r="T375" s="9">
        <f t="shared" si="23"/>
        <v>41078.91201388889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>
        <f t="shared" si="21"/>
        <v>11048.114200534756</v>
      </c>
      <c r="Q376" t="s">
        <v>8315</v>
      </c>
      <c r="R376" t="s">
        <v>8320</v>
      </c>
      <c r="S376" s="9">
        <f t="shared" si="22"/>
        <v>40802.889247685183</v>
      </c>
      <c r="T376" s="9">
        <f t="shared" si="23"/>
        <v>40757.889247685183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>
        <f t="shared" si="21"/>
        <v>11048.972481947041</v>
      </c>
      <c r="Q377" t="s">
        <v>8315</v>
      </c>
      <c r="R377" t="s">
        <v>8320</v>
      </c>
      <c r="S377" s="9">
        <f t="shared" si="22"/>
        <v>41699.720833333333</v>
      </c>
      <c r="T377" s="9">
        <f t="shared" si="23"/>
        <v>41657.985081018516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>
        <f t="shared" si="21"/>
        <v>11051.767819689669</v>
      </c>
      <c r="Q378" t="s">
        <v>8315</v>
      </c>
      <c r="R378" t="s">
        <v>8320</v>
      </c>
      <c r="S378" s="9">
        <f t="shared" si="22"/>
        <v>42607.452731481477</v>
      </c>
      <c r="T378" s="9">
        <f t="shared" si="23"/>
        <v>42576.452731481477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>
        <f t="shared" si="21"/>
        <v>11054.030535188649</v>
      </c>
      <c r="Q379" t="s">
        <v>8315</v>
      </c>
      <c r="R379" t="s">
        <v>8320</v>
      </c>
      <c r="S379" s="9">
        <f t="shared" si="22"/>
        <v>42322.292361111111</v>
      </c>
      <c r="T379" s="9">
        <f t="shared" si="23"/>
        <v>42292.250787037032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>
        <f t="shared" si="21"/>
        <v>11053.31480460385</v>
      </c>
      <c r="Q380" t="s">
        <v>8315</v>
      </c>
      <c r="R380" t="s">
        <v>8320</v>
      </c>
      <c r="S380" s="9">
        <f t="shared" si="22"/>
        <v>42394.994444444441</v>
      </c>
      <c r="T380" s="9">
        <f t="shared" si="23"/>
        <v>42370.571851851855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>
        <f t="shared" si="21"/>
        <v>11055.376468540826</v>
      </c>
      <c r="Q381" t="s">
        <v>8315</v>
      </c>
      <c r="R381" t="s">
        <v>8320</v>
      </c>
      <c r="S381" s="9">
        <f t="shared" si="22"/>
        <v>41032.688333333332</v>
      </c>
      <c r="T381" s="9">
        <f t="shared" si="23"/>
        <v>40987.688333333332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>
        <f t="shared" si="21"/>
        <v>11053.674105516866</v>
      </c>
      <c r="Q382" t="s">
        <v>8315</v>
      </c>
      <c r="R382" t="s">
        <v>8320</v>
      </c>
      <c r="S382" s="9">
        <f t="shared" si="22"/>
        <v>42392.719814814816</v>
      </c>
      <c r="T382" s="9">
        <f t="shared" si="23"/>
        <v>42367.719814814816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>
        <f t="shared" si="21"/>
        <v>11055.118968657909</v>
      </c>
      <c r="Q383" t="s">
        <v>8315</v>
      </c>
      <c r="R383" t="s">
        <v>8320</v>
      </c>
      <c r="S383" s="9">
        <f t="shared" si="22"/>
        <v>41120.208333333336</v>
      </c>
      <c r="T383" s="9">
        <f t="shared" si="23"/>
        <v>41085.698113425926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>
        <f t="shared" si="21"/>
        <v>11051.06554394426</v>
      </c>
      <c r="Q384" t="s">
        <v>8315</v>
      </c>
      <c r="R384" t="s">
        <v>8320</v>
      </c>
      <c r="S384" s="9">
        <f t="shared" si="22"/>
        <v>41158.709490740745</v>
      </c>
      <c r="T384" s="9">
        <f t="shared" si="23"/>
        <v>41144.709490740745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>
        <f t="shared" si="21"/>
        <v>11053.616084159736</v>
      </c>
      <c r="Q385" t="s">
        <v>8315</v>
      </c>
      <c r="R385" t="s">
        <v>8320</v>
      </c>
      <c r="S385" s="9">
        <f t="shared" si="22"/>
        <v>41778.117581018516</v>
      </c>
      <c r="T385" s="9">
        <f t="shared" si="23"/>
        <v>41755.117581018516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>
        <f t="shared" si="21"/>
        <v>11056.025900804283</v>
      </c>
      <c r="Q386" t="s">
        <v>8315</v>
      </c>
      <c r="R386" t="s">
        <v>8320</v>
      </c>
      <c r="S386" s="9">
        <f t="shared" si="22"/>
        <v>42010.781793981485</v>
      </c>
      <c r="T386" s="9">
        <f t="shared" si="23"/>
        <v>41980.781793981485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E387/D387*100</f>
        <v>105.982</v>
      </c>
      <c r="P387">
        <f t="shared" ref="P387:P450" si="25">AVERAGE(E387:E4500 )</f>
        <v>11052.978173773123</v>
      </c>
      <c r="Q387" t="s">
        <v>8315</v>
      </c>
      <c r="R387" t="s">
        <v>8320</v>
      </c>
      <c r="S387" s="9">
        <f t="shared" ref="S387:S450" si="26">(((I387/60)/60)/24)+DATE(1970,1,1)</f>
        <v>41964.626168981486</v>
      </c>
      <c r="T387" s="9">
        <f t="shared" ref="T387:T450" si="27">(((J387/60)/60)/24)+DATE(1970,1,1)</f>
        <v>41934.584502314814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>
        <f t="shared" si="25"/>
        <v>11048.835866416302</v>
      </c>
      <c r="Q388" t="s">
        <v>8315</v>
      </c>
      <c r="R388" t="s">
        <v>8320</v>
      </c>
      <c r="S388" s="9">
        <f t="shared" si="26"/>
        <v>42226.951284722221</v>
      </c>
      <c r="T388" s="9">
        <f t="shared" si="27"/>
        <v>42211.951284722221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>
        <f t="shared" si="25"/>
        <v>11051.639149449953</v>
      </c>
      <c r="Q389" t="s">
        <v>8315</v>
      </c>
      <c r="R389" t="s">
        <v>8320</v>
      </c>
      <c r="S389" s="9">
        <f t="shared" si="26"/>
        <v>42231.25</v>
      </c>
      <c r="T389" s="9">
        <f t="shared" si="27"/>
        <v>42200.67659722222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>
        <f t="shared" si="25"/>
        <v>11032.781296296293</v>
      </c>
      <c r="Q390" t="s">
        <v>8315</v>
      </c>
      <c r="R390" t="s">
        <v>8320</v>
      </c>
      <c r="S390" s="9">
        <f t="shared" si="26"/>
        <v>42579.076157407413</v>
      </c>
      <c r="T390" s="9">
        <f t="shared" si="27"/>
        <v>42549.076157407413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>
        <f t="shared" si="25"/>
        <v>11034.049693959727</v>
      </c>
      <c r="Q391" t="s">
        <v>8315</v>
      </c>
      <c r="R391" t="s">
        <v>8320</v>
      </c>
      <c r="S391" s="9">
        <f t="shared" si="26"/>
        <v>41705.957638888889</v>
      </c>
      <c r="T391" s="9">
        <f t="shared" si="27"/>
        <v>41674.063078703701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>
        <f t="shared" si="25"/>
        <v>11003.864390440383</v>
      </c>
      <c r="Q392" t="s">
        <v>8315</v>
      </c>
      <c r="R392" t="s">
        <v>8320</v>
      </c>
      <c r="S392" s="9">
        <f t="shared" si="26"/>
        <v>42132.036712962959</v>
      </c>
      <c r="T392" s="9">
        <f t="shared" si="27"/>
        <v>42112.036712962959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>
        <f t="shared" si="25"/>
        <v>11006.551434327152</v>
      </c>
      <c r="Q393" t="s">
        <v>8315</v>
      </c>
      <c r="R393" t="s">
        <v>8320</v>
      </c>
      <c r="S393" s="9">
        <f t="shared" si="26"/>
        <v>40895.040972222225</v>
      </c>
      <c r="T393" s="9">
        <f t="shared" si="27"/>
        <v>40865.042256944449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>
        <f t="shared" si="25"/>
        <v>11004.102361633526</v>
      </c>
      <c r="Q394" t="s">
        <v>8315</v>
      </c>
      <c r="R394" t="s">
        <v>8320</v>
      </c>
      <c r="S394" s="9">
        <f t="shared" si="26"/>
        <v>40794.125</v>
      </c>
      <c r="T394" s="9">
        <f t="shared" si="27"/>
        <v>40763.717256944445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>
        <f t="shared" si="25"/>
        <v>11002.042996506312</v>
      </c>
      <c r="Q395" t="s">
        <v>8315</v>
      </c>
      <c r="R395" t="s">
        <v>8320</v>
      </c>
      <c r="S395" s="9">
        <f t="shared" si="26"/>
        <v>41557.708935185183</v>
      </c>
      <c r="T395" s="9">
        <f t="shared" si="27"/>
        <v>41526.708935185183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>
        <f t="shared" si="25"/>
        <v>10990.155642473115</v>
      </c>
      <c r="Q396" t="s">
        <v>8315</v>
      </c>
      <c r="R396" t="s">
        <v>8320</v>
      </c>
      <c r="S396" s="9">
        <f t="shared" si="26"/>
        <v>42477.776412037041</v>
      </c>
      <c r="T396" s="9">
        <f t="shared" si="27"/>
        <v>42417.818078703705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>
        <f t="shared" si="25"/>
        <v>10991.696689970418</v>
      </c>
      <c r="Q397" t="s">
        <v>8315</v>
      </c>
      <c r="R397" t="s">
        <v>8320</v>
      </c>
      <c r="S397" s="9">
        <f t="shared" si="26"/>
        <v>41026.897222222222</v>
      </c>
      <c r="T397" s="9">
        <f t="shared" si="27"/>
        <v>40990.909259259257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>
        <f t="shared" si="25"/>
        <v>10991.747052178587</v>
      </c>
      <c r="Q398" t="s">
        <v>8315</v>
      </c>
      <c r="R398" t="s">
        <v>8320</v>
      </c>
      <c r="S398" s="9">
        <f t="shared" si="26"/>
        <v>41097.564884259256</v>
      </c>
      <c r="T398" s="9">
        <f t="shared" si="27"/>
        <v>41082.564884259256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>
        <f t="shared" si="25"/>
        <v>10990.399661016945</v>
      </c>
      <c r="Q399" t="s">
        <v>8315</v>
      </c>
      <c r="R399" t="s">
        <v>8320</v>
      </c>
      <c r="S399" s="9">
        <f t="shared" si="26"/>
        <v>40422.155555555553</v>
      </c>
      <c r="T399" s="9">
        <f t="shared" si="27"/>
        <v>40379.776435185187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>
        <f t="shared" si="25"/>
        <v>10989.877876749188</v>
      </c>
      <c r="Q400" t="s">
        <v>8315</v>
      </c>
      <c r="R400" t="s">
        <v>8320</v>
      </c>
      <c r="S400" s="9">
        <f t="shared" si="26"/>
        <v>42123.793124999997</v>
      </c>
      <c r="T400" s="9">
        <f t="shared" si="27"/>
        <v>42078.793124999997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>
        <f t="shared" si="25"/>
        <v>10990.309337819646</v>
      </c>
      <c r="Q401" t="s">
        <v>8315</v>
      </c>
      <c r="R401" t="s">
        <v>8320</v>
      </c>
      <c r="S401" s="9">
        <f t="shared" si="26"/>
        <v>42718.5</v>
      </c>
      <c r="T401" s="9">
        <f t="shared" si="27"/>
        <v>42687.875775462962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>
        <f t="shared" si="25"/>
        <v>10987.517014001072</v>
      </c>
      <c r="Q402" t="s">
        <v>8315</v>
      </c>
      <c r="R402" t="s">
        <v>8320</v>
      </c>
      <c r="S402" s="9">
        <f t="shared" si="26"/>
        <v>41776.145833333336</v>
      </c>
      <c r="T402" s="9">
        <f t="shared" si="27"/>
        <v>41745.635960648149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>
        <f t="shared" si="25"/>
        <v>10987.451640183135</v>
      </c>
      <c r="Q403" t="s">
        <v>8315</v>
      </c>
      <c r="R403" t="s">
        <v>8320</v>
      </c>
      <c r="S403" s="9">
        <f t="shared" si="26"/>
        <v>40762.842245370368</v>
      </c>
      <c r="T403" s="9">
        <f t="shared" si="27"/>
        <v>40732.842245370368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>
        <f t="shared" si="25"/>
        <v>10976.428324353443</v>
      </c>
      <c r="Q404" t="s">
        <v>8315</v>
      </c>
      <c r="R404" t="s">
        <v>8320</v>
      </c>
      <c r="S404" s="9">
        <f t="shared" si="26"/>
        <v>42313.58121527778</v>
      </c>
      <c r="T404" s="9">
        <f t="shared" si="27"/>
        <v>42292.539548611108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>
        <f t="shared" si="25"/>
        <v>10978.62272702775</v>
      </c>
      <c r="Q405" t="s">
        <v>8315</v>
      </c>
      <c r="R405" t="s">
        <v>8320</v>
      </c>
      <c r="S405" s="9">
        <f t="shared" si="26"/>
        <v>40765.297222222223</v>
      </c>
      <c r="T405" s="9">
        <f t="shared" si="27"/>
        <v>40718.310659722221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>
        <f t="shared" si="25"/>
        <v>10980.163326145548</v>
      </c>
      <c r="Q406" t="s">
        <v>8315</v>
      </c>
      <c r="R406" t="s">
        <v>8320</v>
      </c>
      <c r="S406" s="9">
        <f t="shared" si="26"/>
        <v>41675.961111111108</v>
      </c>
      <c r="T406" s="9">
        <f t="shared" si="27"/>
        <v>41646.628032407411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>
        <f t="shared" si="25"/>
        <v>10973.395508223237</v>
      </c>
      <c r="Q407" t="s">
        <v>8315</v>
      </c>
      <c r="R407" t="s">
        <v>8320</v>
      </c>
      <c r="S407" s="9">
        <f t="shared" si="26"/>
        <v>41704.08494212963</v>
      </c>
      <c r="T407" s="9">
        <f t="shared" si="27"/>
        <v>41674.08494212963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>
        <f t="shared" si="25"/>
        <v>10975.536121898593</v>
      </c>
      <c r="Q408" t="s">
        <v>8315</v>
      </c>
      <c r="R408" t="s">
        <v>8320</v>
      </c>
      <c r="S408" s="9">
        <f t="shared" si="26"/>
        <v>40672.249305555553</v>
      </c>
      <c r="T408" s="9">
        <f t="shared" si="27"/>
        <v>40638.162465277775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>
        <f t="shared" si="25"/>
        <v>10977.683358510922</v>
      </c>
      <c r="Q409" t="s">
        <v>8315</v>
      </c>
      <c r="R409" t="s">
        <v>8320</v>
      </c>
      <c r="S409" s="9">
        <f t="shared" si="26"/>
        <v>40866.912615740745</v>
      </c>
      <c r="T409" s="9">
        <f t="shared" si="27"/>
        <v>40806.870949074073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>
        <f t="shared" si="25"/>
        <v>10980.097466270909</v>
      </c>
      <c r="Q410" t="s">
        <v>8315</v>
      </c>
      <c r="R410" t="s">
        <v>8320</v>
      </c>
      <c r="S410" s="9">
        <f t="shared" si="26"/>
        <v>41583.777662037035</v>
      </c>
      <c r="T410" s="9">
        <f t="shared" si="27"/>
        <v>41543.735995370371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>
        <f t="shared" si="25"/>
        <v>10981.418340080969</v>
      </c>
      <c r="Q411" t="s">
        <v>8315</v>
      </c>
      <c r="R411" t="s">
        <v>8320</v>
      </c>
      <c r="S411" s="9">
        <f t="shared" si="26"/>
        <v>42573.862777777773</v>
      </c>
      <c r="T411" s="9">
        <f t="shared" si="27"/>
        <v>42543.862777777773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>
        <f t="shared" si="25"/>
        <v>10984.198420626346</v>
      </c>
      <c r="Q412" t="s">
        <v>8315</v>
      </c>
      <c r="R412" t="s">
        <v>8320</v>
      </c>
      <c r="S412" s="9">
        <f t="shared" si="26"/>
        <v>42173.981446759266</v>
      </c>
      <c r="T412" s="9">
        <f t="shared" si="27"/>
        <v>42113.981446759266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>
        <f t="shared" si="25"/>
        <v>10986.81824196597</v>
      </c>
      <c r="Q413" t="s">
        <v>8315</v>
      </c>
      <c r="R413" t="s">
        <v>8320</v>
      </c>
      <c r="S413" s="9">
        <f t="shared" si="26"/>
        <v>41630.208333333336</v>
      </c>
      <c r="T413" s="9">
        <f t="shared" si="27"/>
        <v>41598.17597222222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>
        <f t="shared" si="25"/>
        <v>10981.59723122636</v>
      </c>
      <c r="Q414" t="s">
        <v>8315</v>
      </c>
      <c r="R414" t="s">
        <v>8320</v>
      </c>
      <c r="S414" s="9">
        <f t="shared" si="26"/>
        <v>41115.742800925924</v>
      </c>
      <c r="T414" s="9">
        <f t="shared" si="27"/>
        <v>41099.742800925924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>
        <f t="shared" si="25"/>
        <v>10983.707633072139</v>
      </c>
      <c r="Q415" t="s">
        <v>8315</v>
      </c>
      <c r="R415" t="s">
        <v>8320</v>
      </c>
      <c r="S415" s="9">
        <f t="shared" si="26"/>
        <v>41109.877442129626</v>
      </c>
      <c r="T415" s="9">
        <f t="shared" si="27"/>
        <v>41079.877442129626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>
        <f t="shared" si="25"/>
        <v>10983.040797297292</v>
      </c>
      <c r="Q416" t="s">
        <v>8315</v>
      </c>
      <c r="R416" t="s">
        <v>8320</v>
      </c>
      <c r="S416" s="9">
        <f t="shared" si="26"/>
        <v>41559.063252314816</v>
      </c>
      <c r="T416" s="9">
        <f t="shared" si="27"/>
        <v>41529.063252314816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>
        <f t="shared" si="25"/>
        <v>10980.865896188154</v>
      </c>
      <c r="Q417" t="s">
        <v>8315</v>
      </c>
      <c r="R417" t="s">
        <v>8320</v>
      </c>
      <c r="S417" s="9">
        <f t="shared" si="26"/>
        <v>41929.5</v>
      </c>
      <c r="T417" s="9">
        <f t="shared" si="27"/>
        <v>41904.851875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>
        <f t="shared" si="25"/>
        <v>10983.448591130335</v>
      </c>
      <c r="Q418" t="s">
        <v>8315</v>
      </c>
      <c r="R418" t="s">
        <v>8320</v>
      </c>
      <c r="S418" s="9">
        <f t="shared" si="26"/>
        <v>41678.396192129629</v>
      </c>
      <c r="T418" s="9">
        <f t="shared" si="27"/>
        <v>41648.396192129629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>
        <f t="shared" si="25"/>
        <v>10986.094325128477</v>
      </c>
      <c r="Q419" t="s">
        <v>8315</v>
      </c>
      <c r="R419" t="s">
        <v>8320</v>
      </c>
      <c r="S419" s="9">
        <f t="shared" si="26"/>
        <v>41372.189583333333</v>
      </c>
      <c r="T419" s="9">
        <f t="shared" si="27"/>
        <v>41360.970601851855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>
        <f t="shared" si="25"/>
        <v>10986.218809523803</v>
      </c>
      <c r="Q420" t="s">
        <v>8315</v>
      </c>
      <c r="R420" t="s">
        <v>8320</v>
      </c>
      <c r="S420" s="9">
        <f t="shared" si="26"/>
        <v>42208.282372685186</v>
      </c>
      <c r="T420" s="9">
        <f t="shared" si="27"/>
        <v>42178.282372685186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>
        <f t="shared" si="25"/>
        <v>10983.091399188086</v>
      </c>
      <c r="Q421" t="s">
        <v>8315</v>
      </c>
      <c r="R421" t="s">
        <v>8320</v>
      </c>
      <c r="S421" s="9">
        <f t="shared" si="26"/>
        <v>41454.842442129629</v>
      </c>
      <c r="T421" s="9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>
        <f t="shared" si="25"/>
        <v>10983.889474824033</v>
      </c>
      <c r="Q422" t="s">
        <v>8315</v>
      </c>
      <c r="R422" t="s">
        <v>8321</v>
      </c>
      <c r="S422" s="9">
        <f t="shared" si="26"/>
        <v>41712.194803240738</v>
      </c>
      <c r="T422" s="9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>
        <f t="shared" si="25"/>
        <v>10986.859794205247</v>
      </c>
      <c r="Q423" t="s">
        <v>8315</v>
      </c>
      <c r="R423" t="s">
        <v>8321</v>
      </c>
      <c r="S423" s="9">
        <f t="shared" si="26"/>
        <v>42237.491388888884</v>
      </c>
      <c r="T423" s="9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>
        <f t="shared" si="25"/>
        <v>10989.754122426863</v>
      </c>
      <c r="Q424" t="s">
        <v>8315</v>
      </c>
      <c r="R424" t="s">
        <v>8321</v>
      </c>
      <c r="S424" s="9">
        <f t="shared" si="26"/>
        <v>41893.260381944441</v>
      </c>
      <c r="T424" s="9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>
        <f t="shared" si="25"/>
        <v>10992.615069086962</v>
      </c>
      <c r="Q425" t="s">
        <v>8315</v>
      </c>
      <c r="R425" t="s">
        <v>8321</v>
      </c>
      <c r="S425" s="9">
        <f t="shared" si="26"/>
        <v>41430.92627314815</v>
      </c>
      <c r="T425" s="9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>
        <f t="shared" si="25"/>
        <v>10995.552634146336</v>
      </c>
      <c r="Q426" t="s">
        <v>8315</v>
      </c>
      <c r="R426" t="s">
        <v>8321</v>
      </c>
      <c r="S426" s="9">
        <f t="shared" si="26"/>
        <v>40994.334479166668</v>
      </c>
      <c r="T426" s="9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>
        <f t="shared" si="25"/>
        <v>10998.477994036317</v>
      </c>
      <c r="Q427" t="s">
        <v>8315</v>
      </c>
      <c r="R427" t="s">
        <v>8321</v>
      </c>
      <c r="S427" s="9">
        <f t="shared" si="26"/>
        <v>42335.902824074074</v>
      </c>
      <c r="T427" s="9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>
        <f t="shared" si="25"/>
        <v>11001.458600867671</v>
      </c>
      <c r="Q428" t="s">
        <v>8315</v>
      </c>
      <c r="R428" t="s">
        <v>8321</v>
      </c>
      <c r="S428" s="9">
        <f t="shared" si="26"/>
        <v>42430.711967592593</v>
      </c>
      <c r="T428" s="9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>
        <f t="shared" si="25"/>
        <v>11004.406379170048</v>
      </c>
      <c r="Q429" t="s">
        <v>8315</v>
      </c>
      <c r="R429" t="s">
        <v>8321</v>
      </c>
      <c r="S429" s="9">
        <f t="shared" si="26"/>
        <v>42299.790972222225</v>
      </c>
      <c r="T429" s="9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>
        <f t="shared" si="25"/>
        <v>11007.391839392287</v>
      </c>
      <c r="Q430" t="s">
        <v>8315</v>
      </c>
      <c r="R430" t="s">
        <v>8321</v>
      </c>
      <c r="S430" s="9">
        <f t="shared" si="26"/>
        <v>41806.916666666664</v>
      </c>
      <c r="T430" s="9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>
        <f t="shared" si="25"/>
        <v>11010.195473541376</v>
      </c>
      <c r="Q431" t="s">
        <v>8315</v>
      </c>
      <c r="R431" t="s">
        <v>8321</v>
      </c>
      <c r="S431" s="9">
        <f t="shared" si="26"/>
        <v>40144.207638888889</v>
      </c>
      <c r="T431" s="9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>
        <f t="shared" si="25"/>
        <v>11013.184125950047</v>
      </c>
      <c r="Q432" t="s">
        <v>8315</v>
      </c>
      <c r="R432" t="s">
        <v>8321</v>
      </c>
      <c r="S432" s="9">
        <f t="shared" si="26"/>
        <v>41528.107256944444</v>
      </c>
      <c r="T432" s="9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>
        <f t="shared" si="25"/>
        <v>11016.167884876451</v>
      </c>
      <c r="Q433" t="s">
        <v>8315</v>
      </c>
      <c r="R433" t="s">
        <v>8321</v>
      </c>
      <c r="S433" s="9">
        <f t="shared" si="26"/>
        <v>42556.871331018512</v>
      </c>
      <c r="T433" s="9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>
        <f t="shared" si="25"/>
        <v>11019.047072243338</v>
      </c>
      <c r="Q434" t="s">
        <v>8315</v>
      </c>
      <c r="R434" t="s">
        <v>8321</v>
      </c>
      <c r="S434" s="9">
        <f t="shared" si="26"/>
        <v>42298.726631944446</v>
      </c>
      <c r="T434" s="9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>
        <f t="shared" si="25"/>
        <v>11021.88571583808</v>
      </c>
      <c r="Q435" t="s">
        <v>8315</v>
      </c>
      <c r="R435" t="s">
        <v>8321</v>
      </c>
      <c r="S435" s="9">
        <f t="shared" si="26"/>
        <v>42288.629884259266</v>
      </c>
      <c r="T435" s="9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>
        <f t="shared" si="25"/>
        <v>11024.880793478253</v>
      </c>
      <c r="Q436" t="s">
        <v>8315</v>
      </c>
      <c r="R436" t="s">
        <v>8321</v>
      </c>
      <c r="S436" s="9">
        <f t="shared" si="26"/>
        <v>41609.876180555555</v>
      </c>
      <c r="T436" s="9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>
        <f t="shared" si="25"/>
        <v>11027.843522696377</v>
      </c>
      <c r="Q437" t="s">
        <v>8315</v>
      </c>
      <c r="R437" t="s">
        <v>8321</v>
      </c>
      <c r="S437" s="9">
        <f t="shared" si="26"/>
        <v>41530.747453703705</v>
      </c>
      <c r="T437" s="9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>
        <f t="shared" si="25"/>
        <v>11030.841033170193</v>
      </c>
      <c r="Q438" t="s">
        <v>8315</v>
      </c>
      <c r="R438" t="s">
        <v>8321</v>
      </c>
      <c r="S438" s="9">
        <f t="shared" si="26"/>
        <v>41486.36241898148</v>
      </c>
      <c r="T438" s="9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>
        <f t="shared" si="25"/>
        <v>11033.84098993744</v>
      </c>
      <c r="Q439" t="s">
        <v>8315</v>
      </c>
      <c r="R439" t="s">
        <v>8321</v>
      </c>
      <c r="S439" s="9">
        <f t="shared" si="26"/>
        <v>42651.31858796296</v>
      </c>
      <c r="T439" s="9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>
        <f t="shared" si="25"/>
        <v>11036.842578890089</v>
      </c>
      <c r="Q440" t="s">
        <v>8315</v>
      </c>
      <c r="R440" t="s">
        <v>8321</v>
      </c>
      <c r="S440" s="9">
        <f t="shared" si="26"/>
        <v>42326.302754629629</v>
      </c>
      <c r="T440" s="9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>
        <f t="shared" si="25"/>
        <v>11039.335325170065</v>
      </c>
      <c r="Q441" t="s">
        <v>8315</v>
      </c>
      <c r="R441" t="s">
        <v>8321</v>
      </c>
      <c r="S441" s="9">
        <f t="shared" si="26"/>
        <v>41929.761782407404</v>
      </c>
      <c r="T441" s="9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>
        <f t="shared" si="25"/>
        <v>11042.34004354926</v>
      </c>
      <c r="Q442" t="s">
        <v>8315</v>
      </c>
      <c r="R442" t="s">
        <v>8321</v>
      </c>
      <c r="S442" s="9">
        <f t="shared" si="26"/>
        <v>42453.943900462968</v>
      </c>
      <c r="T442" s="9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>
        <f t="shared" si="25"/>
        <v>11045.345036754692</v>
      </c>
      <c r="Q443" t="s">
        <v>8315</v>
      </c>
      <c r="R443" t="s">
        <v>8321</v>
      </c>
      <c r="S443" s="9">
        <f t="shared" si="26"/>
        <v>41580.793935185182</v>
      </c>
      <c r="T443" s="9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>
        <f t="shared" si="25"/>
        <v>11048.353028322435</v>
      </c>
      <c r="Q444" t="s">
        <v>8315</v>
      </c>
      <c r="R444" t="s">
        <v>8321</v>
      </c>
      <c r="S444" s="9">
        <f t="shared" si="26"/>
        <v>42054.888692129629</v>
      </c>
      <c r="T444" s="9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>
        <f t="shared" si="25"/>
        <v>11049.539994551889</v>
      </c>
      <c r="Q445" t="s">
        <v>8315</v>
      </c>
      <c r="R445" t="s">
        <v>8321</v>
      </c>
      <c r="S445" s="9">
        <f t="shared" si="26"/>
        <v>41680.015057870369</v>
      </c>
      <c r="T445" s="9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>
        <f t="shared" si="25"/>
        <v>11052.548043596726</v>
      </c>
      <c r="Q446" t="s">
        <v>8315</v>
      </c>
      <c r="R446" t="s">
        <v>8321</v>
      </c>
      <c r="S446" s="9">
        <f t="shared" si="26"/>
        <v>40954.906956018516</v>
      </c>
      <c r="T446" s="9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>
        <f t="shared" si="25"/>
        <v>11055.54683019896</v>
      </c>
      <c r="Q447" t="s">
        <v>8315</v>
      </c>
      <c r="R447" t="s">
        <v>8321</v>
      </c>
      <c r="S447" s="9">
        <f t="shared" si="26"/>
        <v>42145.335358796292</v>
      </c>
      <c r="T447" s="9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>
        <f t="shared" si="25"/>
        <v>11058.560338058884</v>
      </c>
      <c r="Q448" t="s">
        <v>8315</v>
      </c>
      <c r="R448" t="s">
        <v>8321</v>
      </c>
      <c r="S448" s="9">
        <f t="shared" si="26"/>
        <v>42067.083564814813</v>
      </c>
      <c r="T448" s="9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>
        <f t="shared" si="25"/>
        <v>11061.367144805014</v>
      </c>
      <c r="Q449" t="s">
        <v>8315</v>
      </c>
      <c r="R449" t="s">
        <v>8321</v>
      </c>
      <c r="S449" s="9">
        <f t="shared" si="26"/>
        <v>41356.513460648144</v>
      </c>
      <c r="T449" s="9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>
        <f t="shared" si="25"/>
        <v>11064.383066011998</v>
      </c>
      <c r="Q450" t="s">
        <v>8315</v>
      </c>
      <c r="R450" t="s">
        <v>8321</v>
      </c>
      <c r="S450" s="9">
        <f t="shared" si="26"/>
        <v>41773.758043981477</v>
      </c>
      <c r="T450" s="9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E451/D451*100</f>
        <v>2.25</v>
      </c>
      <c r="P451">
        <f t="shared" ref="P451:P514" si="29">AVERAGE(E451:E4564 )</f>
        <v>11067.379620736692</v>
      </c>
      <c r="Q451" t="s">
        <v>8315</v>
      </c>
      <c r="R451" t="s">
        <v>8321</v>
      </c>
      <c r="S451" s="9">
        <f t="shared" ref="S451:S514" si="30">(((I451/60)/60)/24)+DATE(1970,1,1)</f>
        <v>41564.568113425928</v>
      </c>
      <c r="T451" s="9">
        <f t="shared" ref="T451:T514" si="31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>
        <f t="shared" si="29"/>
        <v>11070.387912117898</v>
      </c>
      <c r="Q452" t="s">
        <v>8315</v>
      </c>
      <c r="R452" t="s">
        <v>8321</v>
      </c>
      <c r="S452" s="9">
        <f t="shared" si="30"/>
        <v>41684.946759259255</v>
      </c>
      <c r="T452" s="9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>
        <f t="shared" si="29"/>
        <v>11073.302022932017</v>
      </c>
      <c r="Q453" t="s">
        <v>8315</v>
      </c>
      <c r="R453" t="s">
        <v>8321</v>
      </c>
      <c r="S453" s="9">
        <f t="shared" si="30"/>
        <v>41664.715173611112</v>
      </c>
      <c r="T453" s="9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>
        <f t="shared" si="29"/>
        <v>11076.325862916434</v>
      </c>
      <c r="Q454" t="s">
        <v>8315</v>
      </c>
      <c r="R454" t="s">
        <v>8321</v>
      </c>
      <c r="S454" s="9">
        <f t="shared" si="30"/>
        <v>42137.703877314809</v>
      </c>
      <c r="T454" s="9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>
        <f t="shared" si="29"/>
        <v>11079.220243102973</v>
      </c>
      <c r="Q455" t="s">
        <v>8315</v>
      </c>
      <c r="R455" t="s">
        <v>8321</v>
      </c>
      <c r="S455" s="9">
        <f t="shared" si="30"/>
        <v>42054.824988425928</v>
      </c>
      <c r="T455" s="9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>
        <f t="shared" si="29"/>
        <v>11082.240248633874</v>
      </c>
      <c r="Q456" t="s">
        <v>8315</v>
      </c>
      <c r="R456" t="s">
        <v>8321</v>
      </c>
      <c r="S456" s="9">
        <f t="shared" si="30"/>
        <v>41969.551388888889</v>
      </c>
      <c r="T456" s="9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>
        <f t="shared" si="29"/>
        <v>11085.246600163973</v>
      </c>
      <c r="Q457" t="s">
        <v>8315</v>
      </c>
      <c r="R457" t="s">
        <v>8321</v>
      </c>
      <c r="S457" s="9">
        <f t="shared" si="30"/>
        <v>41016.021527777775</v>
      </c>
      <c r="T457" s="9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>
        <f t="shared" si="29"/>
        <v>11088.264710224161</v>
      </c>
      <c r="Q458" t="s">
        <v>8315</v>
      </c>
      <c r="R458" t="s">
        <v>8321</v>
      </c>
      <c r="S458" s="9">
        <f t="shared" si="30"/>
        <v>41569.165972222225</v>
      </c>
      <c r="T458" s="9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>
        <f t="shared" si="29"/>
        <v>11091.280095706858</v>
      </c>
      <c r="Q459" t="s">
        <v>8315</v>
      </c>
      <c r="R459" t="s">
        <v>8321</v>
      </c>
      <c r="S459" s="9">
        <f t="shared" si="30"/>
        <v>41867.767500000002</v>
      </c>
      <c r="T459" s="9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>
        <f t="shared" si="29"/>
        <v>11094.313815645508</v>
      </c>
      <c r="Q460" t="s">
        <v>8315</v>
      </c>
      <c r="R460" t="s">
        <v>8321</v>
      </c>
      <c r="S460" s="9">
        <f t="shared" si="30"/>
        <v>41408.69976851852</v>
      </c>
      <c r="T460" s="9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>
        <f t="shared" si="29"/>
        <v>11097.12457181942</v>
      </c>
      <c r="Q461" t="s">
        <v>8315</v>
      </c>
      <c r="R461" t="s">
        <v>8321</v>
      </c>
      <c r="S461" s="9">
        <f t="shared" si="30"/>
        <v>40860.682025462964</v>
      </c>
      <c r="T461" s="9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>
        <f t="shared" si="29"/>
        <v>11100.154709906947</v>
      </c>
      <c r="Q462" t="s">
        <v>8315</v>
      </c>
      <c r="R462" t="s">
        <v>8321</v>
      </c>
      <c r="S462" s="9">
        <f t="shared" si="30"/>
        <v>41791.166666666664</v>
      </c>
      <c r="T462" s="9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>
        <f t="shared" si="29"/>
        <v>11103.186506980559</v>
      </c>
      <c r="Q463" t="s">
        <v>8315</v>
      </c>
      <c r="R463" t="s">
        <v>8321</v>
      </c>
      <c r="S463" s="9">
        <f t="shared" si="30"/>
        <v>41427.84684027778</v>
      </c>
      <c r="T463" s="9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>
        <f t="shared" si="29"/>
        <v>11106.226809967136</v>
      </c>
      <c r="Q464" t="s">
        <v>8315</v>
      </c>
      <c r="R464" t="s">
        <v>8321</v>
      </c>
      <c r="S464" s="9">
        <f t="shared" si="30"/>
        <v>40765.126631944448</v>
      </c>
      <c r="T464" s="9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>
        <f t="shared" si="29"/>
        <v>11109.268778416867</v>
      </c>
      <c r="Q465" t="s">
        <v>8315</v>
      </c>
      <c r="R465" t="s">
        <v>8321</v>
      </c>
      <c r="S465" s="9">
        <f t="shared" si="30"/>
        <v>40810.710104166668</v>
      </c>
      <c r="T465" s="9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>
        <f t="shared" si="29"/>
        <v>11111.969947945199</v>
      </c>
      <c r="Q466" t="s">
        <v>8315</v>
      </c>
      <c r="R466" t="s">
        <v>8321</v>
      </c>
      <c r="S466" s="9">
        <f t="shared" si="30"/>
        <v>42508.848784722228</v>
      </c>
      <c r="T466" s="9">
        <f t="shared" si="31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>
        <f t="shared" si="29"/>
        <v>11115.01488352973</v>
      </c>
      <c r="Q467" t="s">
        <v>8315</v>
      </c>
      <c r="R467" t="s">
        <v>8321</v>
      </c>
      <c r="S467" s="9">
        <f t="shared" si="30"/>
        <v>41817.120069444441</v>
      </c>
      <c r="T467" s="9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>
        <f t="shared" si="29"/>
        <v>11118.023933662274</v>
      </c>
      <c r="Q468" t="s">
        <v>8315</v>
      </c>
      <c r="R468" t="s">
        <v>8321</v>
      </c>
      <c r="S468" s="9">
        <f t="shared" si="30"/>
        <v>41159.942870370374</v>
      </c>
      <c r="T468" s="9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>
        <f t="shared" si="29"/>
        <v>11121.051634219901</v>
      </c>
      <c r="Q469" t="s">
        <v>8315</v>
      </c>
      <c r="R469" t="s">
        <v>8321</v>
      </c>
      <c r="S469" s="9">
        <f t="shared" si="30"/>
        <v>41180.679791666669</v>
      </c>
      <c r="T469" s="9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>
        <f t="shared" si="29"/>
        <v>11122.918351618206</v>
      </c>
      <c r="Q470" t="s">
        <v>8315</v>
      </c>
      <c r="R470" t="s">
        <v>8321</v>
      </c>
      <c r="S470" s="9">
        <f t="shared" si="30"/>
        <v>41101.160474537035</v>
      </c>
      <c r="T470" s="9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>
        <f t="shared" si="29"/>
        <v>11125.969906721532</v>
      </c>
      <c r="Q471" t="s">
        <v>8315</v>
      </c>
      <c r="R471" t="s">
        <v>8321</v>
      </c>
      <c r="S471" s="9">
        <f t="shared" si="30"/>
        <v>41887.989861111113</v>
      </c>
      <c r="T471" s="9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>
        <f t="shared" si="29"/>
        <v>11129.023136663001</v>
      </c>
      <c r="Q472" t="s">
        <v>8315</v>
      </c>
      <c r="R472" t="s">
        <v>8321</v>
      </c>
      <c r="S472" s="9">
        <f t="shared" si="30"/>
        <v>41655.166666666664</v>
      </c>
      <c r="T472" s="9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>
        <f t="shared" si="29"/>
        <v>11132.064043370843</v>
      </c>
      <c r="Q473" t="s">
        <v>8315</v>
      </c>
      <c r="R473" t="s">
        <v>8321</v>
      </c>
      <c r="S473" s="9">
        <f t="shared" si="30"/>
        <v>41748.680312500001</v>
      </c>
      <c r="T473" s="9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>
        <f t="shared" si="29"/>
        <v>11133.324632070286</v>
      </c>
      <c r="Q474" t="s">
        <v>8315</v>
      </c>
      <c r="R474" t="s">
        <v>8321</v>
      </c>
      <c r="S474" s="9">
        <f t="shared" si="30"/>
        <v>41874.922662037039</v>
      </c>
      <c r="T474" s="9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>
        <f t="shared" si="29"/>
        <v>11136.343672068107</v>
      </c>
      <c r="Q475" t="s">
        <v>8315</v>
      </c>
      <c r="R475" t="s">
        <v>8321</v>
      </c>
      <c r="S475" s="9">
        <f t="shared" si="30"/>
        <v>41899.698136574072</v>
      </c>
      <c r="T475" s="9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>
        <f t="shared" si="29"/>
        <v>11139.166568681314</v>
      </c>
      <c r="Q476" t="s">
        <v>8315</v>
      </c>
      <c r="R476" t="s">
        <v>8321</v>
      </c>
      <c r="S476" s="9">
        <f t="shared" si="30"/>
        <v>42783.329039351855</v>
      </c>
      <c r="T476" s="9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>
        <f t="shared" si="29"/>
        <v>11142.227345424562</v>
      </c>
      <c r="Q477" t="s">
        <v>8315</v>
      </c>
      <c r="R477" t="s">
        <v>8321</v>
      </c>
      <c r="S477" s="9">
        <f t="shared" si="30"/>
        <v>42130.086145833338</v>
      </c>
      <c r="T477" s="9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>
        <f t="shared" si="29"/>
        <v>11145.290079714123</v>
      </c>
      <c r="Q478" t="s">
        <v>8315</v>
      </c>
      <c r="R478" t="s">
        <v>8321</v>
      </c>
      <c r="S478" s="9">
        <f t="shared" si="30"/>
        <v>41793.165972222225</v>
      </c>
      <c r="T478" s="9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>
        <f t="shared" si="29"/>
        <v>11147.005422051134</v>
      </c>
      <c r="Q479" t="s">
        <v>8315</v>
      </c>
      <c r="R479" t="s">
        <v>8321</v>
      </c>
      <c r="S479" s="9">
        <f t="shared" si="30"/>
        <v>41047.83488425926</v>
      </c>
      <c r="T479" s="9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>
        <f t="shared" si="29"/>
        <v>11150.071155115505</v>
      </c>
      <c r="Q480" t="s">
        <v>8315</v>
      </c>
      <c r="R480" t="s">
        <v>8321</v>
      </c>
      <c r="S480" s="9">
        <f t="shared" si="30"/>
        <v>42095.869317129633</v>
      </c>
      <c r="T480" s="9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>
        <f t="shared" si="29"/>
        <v>11153.138574965606</v>
      </c>
      <c r="Q481" t="s">
        <v>8315</v>
      </c>
      <c r="R481" t="s">
        <v>8321</v>
      </c>
      <c r="S481" s="9">
        <f t="shared" si="30"/>
        <v>41964.449479166666</v>
      </c>
      <c r="T481" s="9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>
        <f t="shared" si="29"/>
        <v>11154.863709411111</v>
      </c>
      <c r="Q482" t="s">
        <v>8315</v>
      </c>
      <c r="R482" t="s">
        <v>8321</v>
      </c>
      <c r="S482" s="9">
        <f t="shared" si="30"/>
        <v>41495.500173611108</v>
      </c>
      <c r="T482" s="9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>
        <f t="shared" si="29"/>
        <v>11155.797060280753</v>
      </c>
      <c r="Q483" t="s">
        <v>8315</v>
      </c>
      <c r="R483" t="s">
        <v>8321</v>
      </c>
      <c r="S483" s="9">
        <f t="shared" si="30"/>
        <v>41192.672326388885</v>
      </c>
      <c r="T483" s="9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>
        <f t="shared" si="29"/>
        <v>11158.364735682813</v>
      </c>
      <c r="Q484" t="s">
        <v>8315</v>
      </c>
      <c r="R484" t="s">
        <v>8321</v>
      </c>
      <c r="S484" s="9">
        <f t="shared" si="30"/>
        <v>42474.606944444444</v>
      </c>
      <c r="T484" s="9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>
        <f t="shared" si="29"/>
        <v>11161.435064720456</v>
      </c>
      <c r="Q485" t="s">
        <v>8315</v>
      </c>
      <c r="R485" t="s">
        <v>8321</v>
      </c>
      <c r="S485" s="9">
        <f t="shared" si="30"/>
        <v>41303.197592592594</v>
      </c>
      <c r="T485" s="9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>
        <f t="shared" si="29"/>
        <v>11162.435460055091</v>
      </c>
      <c r="Q486" t="s">
        <v>8315</v>
      </c>
      <c r="R486" t="s">
        <v>8321</v>
      </c>
      <c r="S486" s="9">
        <f t="shared" si="30"/>
        <v>42313.981157407412</v>
      </c>
      <c r="T486" s="9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>
        <f t="shared" si="29"/>
        <v>11165.470300358218</v>
      </c>
      <c r="Q487" t="s">
        <v>8315</v>
      </c>
      <c r="R487" t="s">
        <v>8321</v>
      </c>
      <c r="S487" s="9">
        <f t="shared" si="30"/>
        <v>41411.50577546296</v>
      </c>
      <c r="T487" s="9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>
        <f t="shared" si="29"/>
        <v>11166.255984013222</v>
      </c>
      <c r="Q488" t="s">
        <v>8315</v>
      </c>
      <c r="R488" t="s">
        <v>8321</v>
      </c>
      <c r="S488" s="9">
        <f t="shared" si="30"/>
        <v>41791.94258101852</v>
      </c>
      <c r="T488" s="9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>
        <f t="shared" si="29"/>
        <v>11169.320846429548</v>
      </c>
      <c r="Q489" t="s">
        <v>8315</v>
      </c>
      <c r="R489" t="s">
        <v>8321</v>
      </c>
      <c r="S489" s="9">
        <f t="shared" si="30"/>
        <v>42729.636504629627</v>
      </c>
      <c r="T489" s="9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>
        <f t="shared" si="29"/>
        <v>11172.401188637608</v>
      </c>
      <c r="Q490" t="s">
        <v>8315</v>
      </c>
      <c r="R490" t="s">
        <v>8321</v>
      </c>
      <c r="S490" s="9">
        <f t="shared" si="30"/>
        <v>42744.054398148146</v>
      </c>
      <c r="T490" s="9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>
        <f t="shared" si="29"/>
        <v>11175.48323034482</v>
      </c>
      <c r="Q491" t="s">
        <v>8315</v>
      </c>
      <c r="R491" t="s">
        <v>8321</v>
      </c>
      <c r="S491" s="9">
        <f t="shared" si="30"/>
        <v>40913.481249999997</v>
      </c>
      <c r="T491" s="9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>
        <f t="shared" si="29"/>
        <v>11178.507646247233</v>
      </c>
      <c r="Q492" t="s">
        <v>8315</v>
      </c>
      <c r="R492" t="s">
        <v>8321</v>
      </c>
      <c r="S492" s="9">
        <f t="shared" si="30"/>
        <v>41143.968576388892</v>
      </c>
      <c r="T492" s="9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>
        <f t="shared" si="29"/>
        <v>11181.593074799881</v>
      </c>
      <c r="Q493" t="s">
        <v>8315</v>
      </c>
      <c r="R493" t="s">
        <v>8321</v>
      </c>
      <c r="S493" s="9">
        <f t="shared" si="30"/>
        <v>42396.982627314821</v>
      </c>
      <c r="T493" s="9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>
        <f t="shared" si="29"/>
        <v>11184.68020706791</v>
      </c>
      <c r="Q494" t="s">
        <v>8315</v>
      </c>
      <c r="R494" t="s">
        <v>8321</v>
      </c>
      <c r="S494" s="9">
        <f t="shared" si="30"/>
        <v>42656.03506944445</v>
      </c>
      <c r="T494" s="9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>
        <f t="shared" si="29"/>
        <v>11187.769044462848</v>
      </c>
      <c r="Q495" t="s">
        <v>8315</v>
      </c>
      <c r="R495" t="s">
        <v>8321</v>
      </c>
      <c r="S495" s="9">
        <f t="shared" si="30"/>
        <v>42144.726134259254</v>
      </c>
      <c r="T495" s="9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>
        <f t="shared" si="29"/>
        <v>11190.859588397781</v>
      </c>
      <c r="Q496" t="s">
        <v>8315</v>
      </c>
      <c r="R496" t="s">
        <v>8321</v>
      </c>
      <c r="S496" s="9">
        <f t="shared" si="30"/>
        <v>41823.125</v>
      </c>
      <c r="T496" s="9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>
        <f t="shared" si="29"/>
        <v>11193.943274385181</v>
      </c>
      <c r="Q497" t="s">
        <v>8315</v>
      </c>
      <c r="R497" t="s">
        <v>8321</v>
      </c>
      <c r="S497" s="9">
        <f t="shared" si="30"/>
        <v>42201.827604166669</v>
      </c>
      <c r="T497" s="9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>
        <f t="shared" si="29"/>
        <v>11197.037233278046</v>
      </c>
      <c r="Q498" t="s">
        <v>8315</v>
      </c>
      <c r="R498" t="s">
        <v>8321</v>
      </c>
      <c r="S498" s="9">
        <f t="shared" si="30"/>
        <v>41680.93141203704</v>
      </c>
      <c r="T498" s="9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>
        <f t="shared" si="29"/>
        <v>11200.132626486031</v>
      </c>
      <c r="Q499" t="s">
        <v>8315</v>
      </c>
      <c r="R499" t="s">
        <v>8321</v>
      </c>
      <c r="S499" s="9">
        <f t="shared" si="30"/>
        <v>41998.208333333328</v>
      </c>
      <c r="T499" s="9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>
        <f t="shared" si="29"/>
        <v>11203.221711836275</v>
      </c>
      <c r="Q500" t="s">
        <v>8315</v>
      </c>
      <c r="R500" t="s">
        <v>8321</v>
      </c>
      <c r="S500" s="9">
        <f t="shared" si="30"/>
        <v>40900.762141203704</v>
      </c>
      <c r="T500" s="9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>
        <f t="shared" si="29"/>
        <v>11205.49258921161</v>
      </c>
      <c r="Q501" t="s">
        <v>8315</v>
      </c>
      <c r="R501" t="s">
        <v>8321</v>
      </c>
      <c r="S501" s="9">
        <f t="shared" si="30"/>
        <v>40098.874305555553</v>
      </c>
      <c r="T501" s="9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>
        <f t="shared" si="29"/>
        <v>11208.064667957933</v>
      </c>
      <c r="Q502" t="s">
        <v>8315</v>
      </c>
      <c r="R502" t="s">
        <v>8321</v>
      </c>
      <c r="S502" s="9">
        <f t="shared" si="30"/>
        <v>40306.927777777775</v>
      </c>
      <c r="T502" s="9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>
        <f t="shared" si="29"/>
        <v>11211.107309714911</v>
      </c>
      <c r="Q503" t="s">
        <v>8315</v>
      </c>
      <c r="R503" t="s">
        <v>8321</v>
      </c>
      <c r="S503" s="9">
        <f t="shared" si="30"/>
        <v>40733.234386574077</v>
      </c>
      <c r="T503" s="9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>
        <f t="shared" si="29"/>
        <v>11214.21116002214</v>
      </c>
      <c r="Q504" t="s">
        <v>8315</v>
      </c>
      <c r="R504" t="s">
        <v>8321</v>
      </c>
      <c r="S504" s="9">
        <f t="shared" si="30"/>
        <v>40986.511863425927</v>
      </c>
      <c r="T504" s="9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>
        <f t="shared" si="29"/>
        <v>11217.253035170304</v>
      </c>
      <c r="Q505" t="s">
        <v>8315</v>
      </c>
      <c r="R505" t="s">
        <v>8321</v>
      </c>
      <c r="S505" s="9">
        <f t="shared" si="30"/>
        <v>42021.526655092588</v>
      </c>
      <c r="T505" s="9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>
        <f t="shared" si="29"/>
        <v>11220.328728531847</v>
      </c>
      <c r="Q506" t="s">
        <v>8315</v>
      </c>
      <c r="R506" t="s">
        <v>8321</v>
      </c>
      <c r="S506" s="9">
        <f t="shared" si="30"/>
        <v>41009.941979166666</v>
      </c>
      <c r="T506" s="9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>
        <f t="shared" si="29"/>
        <v>11223.344890551391</v>
      </c>
      <c r="Q507" t="s">
        <v>8315</v>
      </c>
      <c r="R507" t="s">
        <v>8321</v>
      </c>
      <c r="S507" s="9">
        <f t="shared" si="30"/>
        <v>42363.098217592589</v>
      </c>
      <c r="T507" s="9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>
        <f t="shared" si="29"/>
        <v>11226.441161308196</v>
      </c>
      <c r="Q508" t="s">
        <v>8315</v>
      </c>
      <c r="R508" t="s">
        <v>8321</v>
      </c>
      <c r="S508" s="9">
        <f t="shared" si="30"/>
        <v>41496.552314814813</v>
      </c>
      <c r="T508" s="9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>
        <f t="shared" si="29"/>
        <v>11229.484255614076</v>
      </c>
      <c r="Q509" t="s">
        <v>8315</v>
      </c>
      <c r="R509" t="s">
        <v>8321</v>
      </c>
      <c r="S509" s="9">
        <f t="shared" si="30"/>
        <v>41201.958993055552</v>
      </c>
      <c r="T509" s="9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>
        <f t="shared" si="29"/>
        <v>11232.420884636709</v>
      </c>
      <c r="Q510" t="s">
        <v>8315</v>
      </c>
      <c r="R510" t="s">
        <v>8321</v>
      </c>
      <c r="S510" s="9">
        <f t="shared" si="30"/>
        <v>41054.593055555553</v>
      </c>
      <c r="T510" s="9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>
        <f t="shared" si="29"/>
        <v>11235.425717059632</v>
      </c>
      <c r="Q511" t="s">
        <v>8315</v>
      </c>
      <c r="R511" t="s">
        <v>8321</v>
      </c>
      <c r="S511" s="9">
        <f t="shared" si="30"/>
        <v>42183.631597222222</v>
      </c>
      <c r="T511" s="9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>
        <f t="shared" si="29"/>
        <v>11238.540430077683</v>
      </c>
      <c r="Q512" t="s">
        <v>8315</v>
      </c>
      <c r="R512" t="s">
        <v>8321</v>
      </c>
      <c r="S512" s="9">
        <f t="shared" si="30"/>
        <v>42430.176377314812</v>
      </c>
      <c r="T512" s="9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>
        <f t="shared" si="29"/>
        <v>11241.659647515951</v>
      </c>
      <c r="Q513" t="s">
        <v>8315</v>
      </c>
      <c r="R513" t="s">
        <v>8321</v>
      </c>
      <c r="S513" s="9">
        <f t="shared" si="30"/>
        <v>41370.261365740742</v>
      </c>
      <c r="T513" s="9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>
        <f t="shared" si="29"/>
        <v>11244.738953359238</v>
      </c>
      <c r="Q514" t="s">
        <v>8315</v>
      </c>
      <c r="R514" t="s">
        <v>8321</v>
      </c>
      <c r="S514" s="9">
        <f t="shared" si="30"/>
        <v>42694.783877314811</v>
      </c>
      <c r="T514" s="9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E515/D515*100</f>
        <v>13.923999999999999</v>
      </c>
      <c r="P515">
        <f t="shared" ref="P515:P578" si="33">AVERAGE(E515:E4628 )</f>
        <v>11247.858569841703</v>
      </c>
      <c r="Q515" t="s">
        <v>8315</v>
      </c>
      <c r="R515" t="s">
        <v>8321</v>
      </c>
      <c r="S515" s="9">
        <f t="shared" ref="S515:S578" si="34">(((I515/60)/60)/24)+DATE(1970,1,1)</f>
        <v>42597.291666666672</v>
      </c>
      <c r="T515" s="9">
        <f t="shared" ref="T515:T578" si="35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>
        <f t="shared" si="33"/>
        <v>11249.049086111103</v>
      </c>
      <c r="Q516" t="s">
        <v>8315</v>
      </c>
      <c r="R516" t="s">
        <v>8321</v>
      </c>
      <c r="S516" s="9">
        <f t="shared" si="34"/>
        <v>41860.613969907405</v>
      </c>
      <c r="T516" s="9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>
        <f t="shared" si="33"/>
        <v>11252.160797443727</v>
      </c>
      <c r="Q517" t="s">
        <v>8315</v>
      </c>
      <c r="R517" t="s">
        <v>8321</v>
      </c>
      <c r="S517" s="9">
        <f t="shared" si="34"/>
        <v>42367.490752314814</v>
      </c>
      <c r="T517" s="9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>
        <f t="shared" si="33"/>
        <v>11248.436828793767</v>
      </c>
      <c r="Q518" t="s">
        <v>8315</v>
      </c>
      <c r="R518" t="s">
        <v>8321</v>
      </c>
      <c r="S518" s="9">
        <f t="shared" si="34"/>
        <v>42151.778703703705</v>
      </c>
      <c r="T518" s="9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>
        <f t="shared" si="33"/>
        <v>11251.564000556011</v>
      </c>
      <c r="Q519" t="s">
        <v>8315</v>
      </c>
      <c r="R519" t="s">
        <v>8321</v>
      </c>
      <c r="S519" s="9">
        <f t="shared" si="34"/>
        <v>42768.615289351852</v>
      </c>
      <c r="T519" s="9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>
        <f t="shared" si="33"/>
        <v>11254.635903781971</v>
      </c>
      <c r="Q520" t="s">
        <v>8315</v>
      </c>
      <c r="R520" t="s">
        <v>8321</v>
      </c>
      <c r="S520" s="9">
        <f t="shared" si="34"/>
        <v>42253.615277777775</v>
      </c>
      <c r="T520" s="9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>
        <f t="shared" si="33"/>
        <v>11257.766539638378</v>
      </c>
      <c r="Q521" t="s">
        <v>8315</v>
      </c>
      <c r="R521" t="s">
        <v>8321</v>
      </c>
      <c r="S521" s="9">
        <f t="shared" si="34"/>
        <v>41248.391446759262</v>
      </c>
      <c r="T521" s="9">
        <f t="shared" si="35"/>
        <v>41218.391446759262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>
        <f t="shared" si="33"/>
        <v>11260.134866444065</v>
      </c>
      <c r="Q522" t="s">
        <v>8322</v>
      </c>
      <c r="R522" t="s">
        <v>8323</v>
      </c>
      <c r="S522" s="9">
        <f t="shared" si="34"/>
        <v>42348.702094907407</v>
      </c>
      <c r="T522" s="9">
        <f t="shared" si="35"/>
        <v>42318.702094907407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>
        <f t="shared" si="33"/>
        <v>11261.847957138873</v>
      </c>
      <c r="Q523" t="s">
        <v>8322</v>
      </c>
      <c r="R523" t="s">
        <v>8323</v>
      </c>
      <c r="S523" s="9">
        <f t="shared" si="34"/>
        <v>42675.207638888889</v>
      </c>
      <c r="T523" s="9">
        <f t="shared" si="35"/>
        <v>42646.092812499999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>
        <f t="shared" si="33"/>
        <v>11263.526645322932</v>
      </c>
      <c r="Q524" t="s">
        <v>8322</v>
      </c>
      <c r="R524" t="s">
        <v>8323</v>
      </c>
      <c r="S524" s="9">
        <f t="shared" si="34"/>
        <v>42449.999131944445</v>
      </c>
      <c r="T524" s="9">
        <f t="shared" si="35"/>
        <v>42430.040798611109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>
        <f t="shared" si="33"/>
        <v>11265.705293790023</v>
      </c>
      <c r="Q525" t="s">
        <v>8322</v>
      </c>
      <c r="R525" t="s">
        <v>8323</v>
      </c>
      <c r="S525" s="9">
        <f t="shared" si="34"/>
        <v>42268.13282407407</v>
      </c>
      <c r="T525" s="9">
        <f t="shared" si="35"/>
        <v>42238.13282407407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>
        <f t="shared" si="33"/>
        <v>11267.163707520884</v>
      </c>
      <c r="Q526" t="s">
        <v>8322</v>
      </c>
      <c r="R526" t="s">
        <v>8323</v>
      </c>
      <c r="S526" s="9">
        <f t="shared" si="34"/>
        <v>42522.717233796298</v>
      </c>
      <c r="T526" s="9">
        <f t="shared" si="35"/>
        <v>42492.717233796298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>
        <f t="shared" si="33"/>
        <v>11269.243287823901</v>
      </c>
      <c r="Q527" t="s">
        <v>8322</v>
      </c>
      <c r="R527" t="s">
        <v>8323</v>
      </c>
      <c r="S527" s="9">
        <f t="shared" si="34"/>
        <v>41895.400937500002</v>
      </c>
      <c r="T527" s="9">
        <f t="shared" si="35"/>
        <v>41850.400937500002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>
        <f t="shared" si="33"/>
        <v>11269.039620958747</v>
      </c>
      <c r="Q528" t="s">
        <v>8322</v>
      </c>
      <c r="R528" t="s">
        <v>8323</v>
      </c>
      <c r="S528" s="9">
        <f t="shared" si="34"/>
        <v>42223.708333333328</v>
      </c>
      <c r="T528" s="9">
        <f t="shared" si="35"/>
        <v>42192.591944444444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>
        <f t="shared" si="33"/>
        <v>11271.704533035958</v>
      </c>
      <c r="Q529" t="s">
        <v>8322</v>
      </c>
      <c r="R529" t="s">
        <v>8323</v>
      </c>
      <c r="S529" s="9">
        <f t="shared" si="34"/>
        <v>42783.670138888891</v>
      </c>
      <c r="T529" s="9">
        <f t="shared" si="35"/>
        <v>42753.205625000002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>
        <f t="shared" si="33"/>
        <v>11272.035460122694</v>
      </c>
      <c r="Q530" t="s">
        <v>8322</v>
      </c>
      <c r="R530" t="s">
        <v>8323</v>
      </c>
      <c r="S530" s="9">
        <f t="shared" si="34"/>
        <v>42176.888888888891</v>
      </c>
      <c r="T530" s="9">
        <f t="shared" si="35"/>
        <v>42155.920219907406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>
        <f t="shared" si="33"/>
        <v>11274.808691771264</v>
      </c>
      <c r="Q531" t="s">
        <v>8322</v>
      </c>
      <c r="R531" t="s">
        <v>8323</v>
      </c>
      <c r="S531" s="9">
        <f t="shared" si="34"/>
        <v>42746.208333333328</v>
      </c>
      <c r="T531" s="9">
        <f t="shared" si="35"/>
        <v>42725.031180555554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>
        <f t="shared" si="33"/>
        <v>11277.51790178571</v>
      </c>
      <c r="Q532" t="s">
        <v>8322</v>
      </c>
      <c r="R532" t="s">
        <v>8323</v>
      </c>
      <c r="S532" s="9">
        <f t="shared" si="34"/>
        <v>42179.083333333328</v>
      </c>
      <c r="T532" s="9">
        <f t="shared" si="35"/>
        <v>42157.591064814813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>
        <f t="shared" si="33"/>
        <v>11279.641127546744</v>
      </c>
      <c r="Q533" t="s">
        <v>8322</v>
      </c>
      <c r="R533" t="s">
        <v>8323</v>
      </c>
      <c r="S533" s="9">
        <f t="shared" si="34"/>
        <v>42721.290972222225</v>
      </c>
      <c r="T533" s="9">
        <f t="shared" si="35"/>
        <v>42676.065150462964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>
        <f t="shared" si="33"/>
        <v>11281.67341150195</v>
      </c>
      <c r="Q534" t="s">
        <v>8322</v>
      </c>
      <c r="R534" t="s">
        <v>8323</v>
      </c>
      <c r="S534" s="9">
        <f t="shared" si="34"/>
        <v>42503.007037037038</v>
      </c>
      <c r="T534" s="9">
        <f t="shared" si="35"/>
        <v>42473.007037037038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>
        <f t="shared" si="33"/>
        <v>11281.382060876846</v>
      </c>
      <c r="Q535" t="s">
        <v>8322</v>
      </c>
      <c r="R535" t="s">
        <v>8323</v>
      </c>
      <c r="S535" s="9">
        <f t="shared" si="34"/>
        <v>42506.43478009259</v>
      </c>
      <c r="T535" s="9">
        <f t="shared" si="35"/>
        <v>42482.43478009259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>
        <f t="shared" si="33"/>
        <v>11283.973508379882</v>
      </c>
      <c r="Q536" t="s">
        <v>8322</v>
      </c>
      <c r="R536" t="s">
        <v>8323</v>
      </c>
      <c r="S536" s="9">
        <f t="shared" si="34"/>
        <v>42309.958333333328</v>
      </c>
      <c r="T536" s="9">
        <f t="shared" si="35"/>
        <v>42270.810995370368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>
        <f t="shared" si="33"/>
        <v>11282.739636770042</v>
      </c>
      <c r="Q537" t="s">
        <v>8322</v>
      </c>
      <c r="R537" t="s">
        <v>8323</v>
      </c>
      <c r="S537" s="9">
        <f t="shared" si="34"/>
        <v>42741.545196759253</v>
      </c>
      <c r="T537" s="9">
        <f t="shared" si="35"/>
        <v>42711.545196759253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>
        <f t="shared" si="33"/>
        <v>11285.320055897144</v>
      </c>
      <c r="Q538" t="s">
        <v>8322</v>
      </c>
      <c r="R538" t="s">
        <v>8323</v>
      </c>
      <c r="S538" s="9">
        <f t="shared" si="34"/>
        <v>42219.75</v>
      </c>
      <c r="T538" s="9">
        <f t="shared" si="35"/>
        <v>42179.344988425932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>
        <f t="shared" si="33"/>
        <v>11287.384025719872</v>
      </c>
      <c r="Q539" t="s">
        <v>8322</v>
      </c>
      <c r="R539" t="s">
        <v>8323</v>
      </c>
      <c r="S539" s="9">
        <f t="shared" si="34"/>
        <v>42312.810081018513</v>
      </c>
      <c r="T539" s="9">
        <f t="shared" si="35"/>
        <v>42282.768414351856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>
        <f t="shared" si="33"/>
        <v>11289.866515659951</v>
      </c>
      <c r="Q540" t="s">
        <v>8322</v>
      </c>
      <c r="R540" t="s">
        <v>8323</v>
      </c>
      <c r="S540" s="9">
        <f t="shared" si="34"/>
        <v>42503.794710648144</v>
      </c>
      <c r="T540" s="9">
        <f t="shared" si="35"/>
        <v>42473.794710648144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>
        <f t="shared" si="33"/>
        <v>11288.794869930065</v>
      </c>
      <c r="Q541" t="s">
        <v>8322</v>
      </c>
      <c r="R541" t="s">
        <v>8323</v>
      </c>
      <c r="S541" s="9">
        <f t="shared" si="34"/>
        <v>42556.049849537041</v>
      </c>
      <c r="T541" s="9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>
        <f t="shared" si="33"/>
        <v>11291.812658086174</v>
      </c>
      <c r="Q542" t="s">
        <v>8324</v>
      </c>
      <c r="R542" t="s">
        <v>8325</v>
      </c>
      <c r="S542" s="9">
        <f t="shared" si="34"/>
        <v>42039.817199074074</v>
      </c>
      <c r="T542" s="9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>
        <f t="shared" si="33"/>
        <v>11294.972695214101</v>
      </c>
      <c r="Q543" t="s">
        <v>8324</v>
      </c>
      <c r="R543" t="s">
        <v>8325</v>
      </c>
      <c r="S543" s="9">
        <f t="shared" si="34"/>
        <v>42306.046689814815</v>
      </c>
      <c r="T543" s="9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>
        <f t="shared" si="33"/>
        <v>11298.127782754755</v>
      </c>
      <c r="Q544" t="s">
        <v>8324</v>
      </c>
      <c r="R544" t="s">
        <v>8325</v>
      </c>
      <c r="S544" s="9">
        <f t="shared" si="34"/>
        <v>42493.695787037039</v>
      </c>
      <c r="T544" s="9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>
        <f t="shared" si="33"/>
        <v>11301.291358162975</v>
      </c>
      <c r="Q545" t="s">
        <v>8324</v>
      </c>
      <c r="R545" t="s">
        <v>8325</v>
      </c>
      <c r="S545" s="9">
        <f t="shared" si="34"/>
        <v>41944.092152777775</v>
      </c>
      <c r="T545" s="9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>
        <f t="shared" si="33"/>
        <v>11304.437378151255</v>
      </c>
      <c r="Q546" t="s">
        <v>8324</v>
      </c>
      <c r="R546" t="s">
        <v>8325</v>
      </c>
      <c r="S546" s="9">
        <f t="shared" si="34"/>
        <v>42555.656944444447</v>
      </c>
      <c r="T546" s="9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>
        <f t="shared" si="33"/>
        <v>11307.603093303442</v>
      </c>
      <c r="Q547" t="s">
        <v>8324</v>
      </c>
      <c r="R547" t="s">
        <v>8325</v>
      </c>
      <c r="S547" s="9">
        <f t="shared" si="34"/>
        <v>42323.634131944447</v>
      </c>
      <c r="T547" s="9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>
        <f t="shared" si="33"/>
        <v>11306.934820627797</v>
      </c>
      <c r="Q548" t="s">
        <v>8324</v>
      </c>
      <c r="R548" t="s">
        <v>8325</v>
      </c>
      <c r="S548" s="9">
        <f t="shared" si="34"/>
        <v>42294.667997685188</v>
      </c>
      <c r="T548" s="9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>
        <f t="shared" si="33"/>
        <v>11310.090114942524</v>
      </c>
      <c r="Q549" t="s">
        <v>8324</v>
      </c>
      <c r="R549" t="s">
        <v>8325</v>
      </c>
      <c r="S549" s="9">
        <f t="shared" si="34"/>
        <v>42410.696342592593</v>
      </c>
      <c r="T549" s="9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>
        <f t="shared" si="33"/>
        <v>11313.261761076832</v>
      </c>
      <c r="Q550" t="s">
        <v>8324</v>
      </c>
      <c r="R550" t="s">
        <v>8325</v>
      </c>
      <c r="S550" s="9">
        <f t="shared" si="34"/>
        <v>42306.903333333335</v>
      </c>
      <c r="T550" s="9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>
        <f t="shared" si="33"/>
        <v>11316.432661991579</v>
      </c>
      <c r="Q551" t="s">
        <v>8324</v>
      </c>
      <c r="R551" t="s">
        <v>8325</v>
      </c>
      <c r="S551" s="9">
        <f t="shared" si="34"/>
        <v>42193.636828703704</v>
      </c>
      <c r="T551" s="9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>
        <f t="shared" si="33"/>
        <v>11319.588787878783</v>
      </c>
      <c r="Q552" t="s">
        <v>8324</v>
      </c>
      <c r="R552" t="s">
        <v>8325</v>
      </c>
      <c r="S552" s="9">
        <f t="shared" si="34"/>
        <v>42766.208333333328</v>
      </c>
      <c r="T552" s="9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>
        <f t="shared" si="33"/>
        <v>11322.755947235471</v>
      </c>
      <c r="Q553" t="s">
        <v>8324</v>
      </c>
      <c r="R553" t="s">
        <v>8325</v>
      </c>
      <c r="S553" s="9">
        <f t="shared" si="34"/>
        <v>42217.745138888888</v>
      </c>
      <c r="T553" s="9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>
        <f t="shared" si="33"/>
        <v>11324.873228523296</v>
      </c>
      <c r="Q554" t="s">
        <v>8324</v>
      </c>
      <c r="R554" t="s">
        <v>8325</v>
      </c>
      <c r="S554" s="9">
        <f t="shared" si="34"/>
        <v>42378.616851851853</v>
      </c>
      <c r="T554" s="9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>
        <f t="shared" si="33"/>
        <v>11328.053479359725</v>
      </c>
      <c r="Q555" t="s">
        <v>8324</v>
      </c>
      <c r="R555" t="s">
        <v>8325</v>
      </c>
      <c r="S555" s="9">
        <f t="shared" si="34"/>
        <v>41957.761469907404</v>
      </c>
      <c r="T555" s="9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>
        <f t="shared" si="33"/>
        <v>11331.20096629213</v>
      </c>
      <c r="Q556" t="s">
        <v>8324</v>
      </c>
      <c r="R556" t="s">
        <v>8325</v>
      </c>
      <c r="S556" s="9">
        <f t="shared" si="34"/>
        <v>41931.684861111113</v>
      </c>
      <c r="T556" s="9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>
        <f t="shared" si="33"/>
        <v>11333.986917673499</v>
      </c>
      <c r="Q557" t="s">
        <v>8324</v>
      </c>
      <c r="R557" t="s">
        <v>8325</v>
      </c>
      <c r="S557" s="9">
        <f t="shared" si="34"/>
        <v>42533.353506944448</v>
      </c>
      <c r="T557" s="9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>
        <f t="shared" si="33"/>
        <v>11337.172411467112</v>
      </c>
      <c r="Q558" t="s">
        <v>8324</v>
      </c>
      <c r="R558" t="s">
        <v>8325</v>
      </c>
      <c r="S558" s="9">
        <f t="shared" si="34"/>
        <v>42375.860150462962</v>
      </c>
      <c r="T558" s="9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>
        <f t="shared" si="33"/>
        <v>11340.303469215627</v>
      </c>
      <c r="Q559" t="s">
        <v>8324</v>
      </c>
      <c r="R559" t="s">
        <v>8325</v>
      </c>
      <c r="S559" s="9">
        <f t="shared" si="34"/>
        <v>42706.983831018515</v>
      </c>
      <c r="T559" s="9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>
        <f t="shared" si="33"/>
        <v>11343.108391451064</v>
      </c>
      <c r="Q560" t="s">
        <v>8324</v>
      </c>
      <c r="R560" t="s">
        <v>8325</v>
      </c>
      <c r="S560" s="9">
        <f t="shared" si="34"/>
        <v>42087.841493055559</v>
      </c>
      <c r="T560" s="9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>
        <f t="shared" si="33"/>
        <v>11346.299139240502</v>
      </c>
      <c r="Q561" t="s">
        <v>8324</v>
      </c>
      <c r="R561" t="s">
        <v>8325</v>
      </c>
      <c r="S561" s="9">
        <f t="shared" si="34"/>
        <v>42351.283101851848</v>
      </c>
      <c r="T561" s="9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>
        <f t="shared" si="33"/>
        <v>11349.477613956102</v>
      </c>
      <c r="Q562" t="s">
        <v>8324</v>
      </c>
      <c r="R562" t="s">
        <v>8325</v>
      </c>
      <c r="S562" s="9">
        <f t="shared" si="34"/>
        <v>41990.771354166667</v>
      </c>
      <c r="T562" s="9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>
        <f t="shared" si="33"/>
        <v>11352.668573036866</v>
      </c>
      <c r="Q563" t="s">
        <v>8324</v>
      </c>
      <c r="R563" t="s">
        <v>8325</v>
      </c>
      <c r="S563" s="9">
        <f t="shared" si="34"/>
        <v>42303.658715277779</v>
      </c>
      <c r="T563" s="9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>
        <f t="shared" si="33"/>
        <v>11355.849222972967</v>
      </c>
      <c r="Q564" t="s">
        <v>8324</v>
      </c>
      <c r="R564" t="s">
        <v>8325</v>
      </c>
      <c r="S564" s="9">
        <f t="shared" si="34"/>
        <v>42722.389062500006</v>
      </c>
      <c r="T564" s="9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>
        <f t="shared" si="33"/>
        <v>11359.047152914667</v>
      </c>
      <c r="Q565" t="s">
        <v>8324</v>
      </c>
      <c r="R565" t="s">
        <v>8325</v>
      </c>
      <c r="S565" s="9">
        <f t="shared" si="34"/>
        <v>42052.069988425923</v>
      </c>
      <c r="T565" s="9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>
        <f t="shared" si="33"/>
        <v>11362.22772957746</v>
      </c>
      <c r="Q566" t="s">
        <v>8324</v>
      </c>
      <c r="R566" t="s">
        <v>8325</v>
      </c>
      <c r="S566" s="9">
        <f t="shared" si="34"/>
        <v>42441.942997685182</v>
      </c>
      <c r="T566" s="9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>
        <f t="shared" si="33"/>
        <v>11365.428977176665</v>
      </c>
      <c r="Q567" t="s">
        <v>8324</v>
      </c>
      <c r="R567" t="s">
        <v>8325</v>
      </c>
      <c r="S567" s="9">
        <f t="shared" si="34"/>
        <v>42195.785289351858</v>
      </c>
      <c r="T567" s="9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>
        <f t="shared" si="33"/>
        <v>11368.632311161213</v>
      </c>
      <c r="Q568" t="s">
        <v>8324</v>
      </c>
      <c r="R568" t="s">
        <v>8325</v>
      </c>
      <c r="S568" s="9">
        <f t="shared" si="34"/>
        <v>42565.68440972222</v>
      </c>
      <c r="T568" s="9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>
        <f t="shared" si="33"/>
        <v>11371.837169438957</v>
      </c>
      <c r="Q569" t="s">
        <v>8324</v>
      </c>
      <c r="R569" t="s">
        <v>8325</v>
      </c>
      <c r="S569" s="9">
        <f t="shared" si="34"/>
        <v>42005.842523148152</v>
      </c>
      <c r="T569" s="9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>
        <f t="shared" si="33"/>
        <v>11375.044117315279</v>
      </c>
      <c r="Q570" t="s">
        <v>8324</v>
      </c>
      <c r="R570" t="s">
        <v>8325</v>
      </c>
      <c r="S570" s="9">
        <f t="shared" si="34"/>
        <v>42385.458333333328</v>
      </c>
      <c r="T570" s="9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>
        <f t="shared" si="33"/>
        <v>11378.18376304654</v>
      </c>
      <c r="Q571" t="s">
        <v>8324</v>
      </c>
      <c r="R571" t="s">
        <v>8325</v>
      </c>
      <c r="S571" s="9">
        <f t="shared" si="34"/>
        <v>42370.847361111111</v>
      </c>
      <c r="T571" s="9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>
        <f t="shared" si="33"/>
        <v>11381.388668171552</v>
      </c>
      <c r="Q572" t="s">
        <v>8324</v>
      </c>
      <c r="R572" t="s">
        <v>8325</v>
      </c>
      <c r="S572" s="9">
        <f t="shared" si="34"/>
        <v>42418.798252314817</v>
      </c>
      <c r="T572" s="9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>
        <f t="shared" si="33"/>
        <v>11384.560948348852</v>
      </c>
      <c r="Q573" t="s">
        <v>8324</v>
      </c>
      <c r="R573" t="s">
        <v>8325</v>
      </c>
      <c r="S573" s="9">
        <f t="shared" si="34"/>
        <v>42212.165972222225</v>
      </c>
      <c r="T573" s="9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>
        <f t="shared" si="33"/>
        <v>11387.745183512136</v>
      </c>
      <c r="Q574" t="s">
        <v>8324</v>
      </c>
      <c r="R574" t="s">
        <v>8325</v>
      </c>
      <c r="S574" s="9">
        <f t="shared" si="34"/>
        <v>42312.757962962962</v>
      </c>
      <c r="T574" s="9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>
        <f t="shared" si="33"/>
        <v>11390.961152216883</v>
      </c>
      <c r="Q575" t="s">
        <v>8324</v>
      </c>
      <c r="R575" t="s">
        <v>8325</v>
      </c>
      <c r="S575" s="9">
        <f t="shared" si="34"/>
        <v>42022.05</v>
      </c>
      <c r="T575" s="9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>
        <f t="shared" si="33"/>
        <v>11394.081197740108</v>
      </c>
      <c r="Q576" t="s">
        <v>8324</v>
      </c>
      <c r="R576" t="s">
        <v>8325</v>
      </c>
      <c r="S576" s="9">
        <f t="shared" si="34"/>
        <v>42662.443368055552</v>
      </c>
      <c r="T576" s="9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>
        <f t="shared" si="33"/>
        <v>11397.278168974282</v>
      </c>
      <c r="Q577" t="s">
        <v>8324</v>
      </c>
      <c r="R577" t="s">
        <v>8325</v>
      </c>
      <c r="S577" s="9">
        <f t="shared" si="34"/>
        <v>42168.692627314813</v>
      </c>
      <c r="T577" s="9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>
        <f t="shared" si="33"/>
        <v>11400.426353872239</v>
      </c>
      <c r="Q578" t="s">
        <v>8324</v>
      </c>
      <c r="R578" t="s">
        <v>8325</v>
      </c>
      <c r="S578" s="9">
        <f t="shared" si="34"/>
        <v>42091.43</v>
      </c>
      <c r="T578" s="9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E579/D579*100</f>
        <v>0.2</v>
      </c>
      <c r="P579">
        <f t="shared" ref="P579:P642" si="37">AVERAGE(E579:E4692 )</f>
        <v>11403.649262086508</v>
      </c>
      <c r="Q579" t="s">
        <v>8324</v>
      </c>
      <c r="R579" t="s">
        <v>8325</v>
      </c>
      <c r="S579" s="9">
        <f t="shared" ref="S579:S642" si="38">(((I579/60)/60)/24)+DATE(1970,1,1)</f>
        <v>42510.589143518519</v>
      </c>
      <c r="T579" s="9">
        <f t="shared" ref="T579:T642" si="3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>
        <f t="shared" si="37"/>
        <v>11406.871447963797</v>
      </c>
      <c r="Q580" t="s">
        <v>8324</v>
      </c>
      <c r="R580" t="s">
        <v>8325</v>
      </c>
      <c r="S580" s="9">
        <f t="shared" si="38"/>
        <v>42254.578622685185</v>
      </c>
      <c r="T580" s="9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>
        <f t="shared" si="37"/>
        <v>11410.094325318241</v>
      </c>
      <c r="Q581" t="s">
        <v>8324</v>
      </c>
      <c r="R581" t="s">
        <v>8325</v>
      </c>
      <c r="S581" s="9">
        <f t="shared" si="38"/>
        <v>41998.852118055554</v>
      </c>
      <c r="T581" s="9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>
        <f t="shared" si="37"/>
        <v>11413.273469156758</v>
      </c>
      <c r="Q582" t="s">
        <v>8324</v>
      </c>
      <c r="R582" t="s">
        <v>8325</v>
      </c>
      <c r="S582" s="9">
        <f t="shared" si="38"/>
        <v>42635.908182870371</v>
      </c>
      <c r="T582" s="9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>
        <f t="shared" si="37"/>
        <v>11416.503662609675</v>
      </c>
      <c r="Q583" t="s">
        <v>8324</v>
      </c>
      <c r="R583" t="s">
        <v>8325</v>
      </c>
      <c r="S583" s="9">
        <f t="shared" si="38"/>
        <v>42218.012777777782</v>
      </c>
      <c r="T583" s="9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>
        <f t="shared" si="37"/>
        <v>11419.735968289915</v>
      </c>
      <c r="Q584" t="s">
        <v>8324</v>
      </c>
      <c r="R584" t="s">
        <v>8325</v>
      </c>
      <c r="S584" s="9">
        <f t="shared" si="38"/>
        <v>42078.75</v>
      </c>
      <c r="T584" s="9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>
        <f t="shared" si="37"/>
        <v>11422.970104786174</v>
      </c>
      <c r="Q585" t="s">
        <v>8324</v>
      </c>
      <c r="R585" t="s">
        <v>8325</v>
      </c>
      <c r="S585" s="9">
        <f t="shared" si="38"/>
        <v>42082.896840277783</v>
      </c>
      <c r="T585" s="9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>
        <f t="shared" si="37"/>
        <v>11426.205790368267</v>
      </c>
      <c r="Q586" t="s">
        <v>8324</v>
      </c>
      <c r="R586" t="s">
        <v>8325</v>
      </c>
      <c r="S586" s="9">
        <f t="shared" si="38"/>
        <v>42079.674953703703</v>
      </c>
      <c r="T586" s="9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>
        <f t="shared" si="37"/>
        <v>11429.440759421928</v>
      </c>
      <c r="Q587" t="s">
        <v>8324</v>
      </c>
      <c r="R587" t="s">
        <v>8325</v>
      </c>
      <c r="S587" s="9">
        <f t="shared" si="38"/>
        <v>42339</v>
      </c>
      <c r="T587" s="9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>
        <f t="shared" si="37"/>
        <v>11432.680396825392</v>
      </c>
      <c r="Q588" t="s">
        <v>8324</v>
      </c>
      <c r="R588" t="s">
        <v>8325</v>
      </c>
      <c r="S588" s="9">
        <f t="shared" si="38"/>
        <v>42050.854247685187</v>
      </c>
      <c r="T588" s="9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>
        <f t="shared" si="37"/>
        <v>11435.905993762399</v>
      </c>
      <c r="Q589" t="s">
        <v>8324</v>
      </c>
      <c r="R589" t="s">
        <v>8325</v>
      </c>
      <c r="S589" s="9">
        <f t="shared" si="38"/>
        <v>42110.757326388892</v>
      </c>
      <c r="T589" s="9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>
        <f t="shared" si="37"/>
        <v>11438.376471922855</v>
      </c>
      <c r="Q590" t="s">
        <v>8324</v>
      </c>
      <c r="R590" t="s">
        <v>8325</v>
      </c>
      <c r="S590" s="9">
        <f t="shared" si="38"/>
        <v>42691.811180555553</v>
      </c>
      <c r="T590" s="9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>
        <f t="shared" si="37"/>
        <v>11441.536011347513</v>
      </c>
      <c r="Q591" t="s">
        <v>8324</v>
      </c>
      <c r="R591" t="s">
        <v>8325</v>
      </c>
      <c r="S591" s="9">
        <f t="shared" si="38"/>
        <v>42193.614571759259</v>
      </c>
      <c r="T591" s="9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>
        <f t="shared" si="37"/>
        <v>11444.782474460835</v>
      </c>
      <c r="Q592" t="s">
        <v>8324</v>
      </c>
      <c r="R592" t="s">
        <v>8325</v>
      </c>
      <c r="S592" s="9">
        <f t="shared" si="38"/>
        <v>42408.542361111111</v>
      </c>
      <c r="T592" s="9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>
        <f t="shared" si="37"/>
        <v>11447.967766108426</v>
      </c>
      <c r="Q593" t="s">
        <v>8324</v>
      </c>
      <c r="R593" t="s">
        <v>8325</v>
      </c>
      <c r="S593" s="9">
        <f t="shared" si="38"/>
        <v>42207.543171296296</v>
      </c>
      <c r="T593" s="9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>
        <f t="shared" si="37"/>
        <v>11451.200863145936</v>
      </c>
      <c r="Q594" t="s">
        <v>8324</v>
      </c>
      <c r="R594" t="s">
        <v>8325</v>
      </c>
      <c r="S594" s="9">
        <f t="shared" si="38"/>
        <v>41976.232175925921</v>
      </c>
      <c r="T594" s="9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>
        <f t="shared" si="37"/>
        <v>11454.382118716268</v>
      </c>
      <c r="Q595" t="s">
        <v>8324</v>
      </c>
      <c r="R595" t="s">
        <v>8325</v>
      </c>
      <c r="S595" s="9">
        <f t="shared" si="38"/>
        <v>42100.635937500003</v>
      </c>
      <c r="T595" s="9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>
        <f t="shared" si="37"/>
        <v>11457.603534090904</v>
      </c>
      <c r="Q596" t="s">
        <v>8324</v>
      </c>
      <c r="R596" t="s">
        <v>8325</v>
      </c>
      <c r="S596" s="9">
        <f t="shared" si="38"/>
        <v>42476.780162037037</v>
      </c>
      <c r="T596" s="9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>
        <f t="shared" si="37"/>
        <v>11460.852071611249</v>
      </c>
      <c r="Q597" t="s">
        <v>8324</v>
      </c>
      <c r="R597" t="s">
        <v>8325</v>
      </c>
      <c r="S597" s="9">
        <f t="shared" si="38"/>
        <v>42128.069884259254</v>
      </c>
      <c r="T597" s="9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>
        <f t="shared" si="37"/>
        <v>11463.988754974413</v>
      </c>
      <c r="Q598" t="s">
        <v>8324</v>
      </c>
      <c r="R598" t="s">
        <v>8325</v>
      </c>
      <c r="S598" s="9">
        <f t="shared" si="38"/>
        <v>42676.896898148145</v>
      </c>
      <c r="T598" s="9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>
        <f t="shared" si="37"/>
        <v>11467.246642024447</v>
      </c>
      <c r="Q599" t="s">
        <v>8324</v>
      </c>
      <c r="R599" t="s">
        <v>8325</v>
      </c>
      <c r="S599" s="9">
        <f t="shared" si="38"/>
        <v>42582.666666666672</v>
      </c>
      <c r="T599" s="9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>
        <f t="shared" si="37"/>
        <v>11470.502400455058</v>
      </c>
      <c r="Q600" t="s">
        <v>8324</v>
      </c>
      <c r="R600" t="s">
        <v>8325</v>
      </c>
      <c r="S600" s="9">
        <f t="shared" si="38"/>
        <v>41978.00209490741</v>
      </c>
      <c r="T600" s="9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>
        <f t="shared" si="37"/>
        <v>11473.523880512086</v>
      </c>
      <c r="Q601" t="s">
        <v>8324</v>
      </c>
      <c r="R601" t="s">
        <v>8325</v>
      </c>
      <c r="S601" s="9">
        <f t="shared" si="38"/>
        <v>42071.636111111111</v>
      </c>
      <c r="T601" s="9">
        <f t="shared" si="39"/>
        <v>42047.812523148154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4600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>
        <f t="shared" si="37"/>
        <v>11476.780147979505</v>
      </c>
      <c r="Q602" t="s">
        <v>8324</v>
      </c>
      <c r="R602" t="s">
        <v>8325</v>
      </c>
      <c r="S602" s="9">
        <f t="shared" si="38"/>
        <v>42133.798171296294</v>
      </c>
      <c r="T602" s="9">
        <f t="shared" si="39"/>
        <v>42073.798171296294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4600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>
        <f t="shared" si="37"/>
        <v>11480.018627953312</v>
      </c>
      <c r="Q603" t="s">
        <v>8324</v>
      </c>
      <c r="R603" t="s">
        <v>8325</v>
      </c>
      <c r="S603" s="9">
        <f t="shared" si="38"/>
        <v>41999.858090277776</v>
      </c>
      <c r="T603" s="9">
        <f t="shared" si="39"/>
        <v>41969.858090277776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4600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>
        <f t="shared" si="37"/>
        <v>11483.247562642364</v>
      </c>
      <c r="Q604" t="s">
        <v>8324</v>
      </c>
      <c r="R604" t="s">
        <v>8325</v>
      </c>
      <c r="S604" s="9">
        <f t="shared" si="38"/>
        <v>42173.79415509259</v>
      </c>
      <c r="T604" s="9">
        <f t="shared" si="39"/>
        <v>42143.79415509259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4600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>
        <f t="shared" si="37"/>
        <v>11486.518211335797</v>
      </c>
      <c r="Q605" t="s">
        <v>8324</v>
      </c>
      <c r="R605" t="s">
        <v>8325</v>
      </c>
      <c r="S605" s="9">
        <f t="shared" si="38"/>
        <v>41865.639155092591</v>
      </c>
      <c r="T605" s="9">
        <f t="shared" si="39"/>
        <v>41835.639155092591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4600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>
        <f t="shared" si="37"/>
        <v>11489.622626780621</v>
      </c>
      <c r="Q606" t="s">
        <v>8324</v>
      </c>
      <c r="R606" t="s">
        <v>8325</v>
      </c>
      <c r="S606" s="9">
        <f t="shared" si="38"/>
        <v>41879.035370370373</v>
      </c>
      <c r="T606" s="9">
        <f t="shared" si="39"/>
        <v>41849.035370370373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4600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>
        <f t="shared" si="37"/>
        <v>11492.896956397828</v>
      </c>
      <c r="Q607" t="s">
        <v>8324</v>
      </c>
      <c r="R607" t="s">
        <v>8325</v>
      </c>
      <c r="S607" s="9">
        <f t="shared" si="38"/>
        <v>42239.357731481476</v>
      </c>
      <c r="T607" s="9">
        <f t="shared" si="39"/>
        <v>42194.357731481476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4600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>
        <f t="shared" si="37"/>
        <v>11496.135809578102</v>
      </c>
      <c r="Q608" t="s">
        <v>8324</v>
      </c>
      <c r="R608" t="s">
        <v>8325</v>
      </c>
      <c r="S608" s="9">
        <f t="shared" si="38"/>
        <v>42148.625</v>
      </c>
      <c r="T608" s="9">
        <f t="shared" si="39"/>
        <v>42102.650567129633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4600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>
        <f t="shared" si="37"/>
        <v>11499.411012261186</v>
      </c>
      <c r="Q609" t="s">
        <v>8324</v>
      </c>
      <c r="R609" t="s">
        <v>8325</v>
      </c>
      <c r="S609" s="9">
        <f t="shared" si="38"/>
        <v>42330.867314814815</v>
      </c>
      <c r="T609" s="9">
        <f t="shared" si="39"/>
        <v>42300.825648148151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4600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>
        <f t="shared" si="37"/>
        <v>11502.690935539071</v>
      </c>
      <c r="Q610" t="s">
        <v>8324</v>
      </c>
      <c r="R610" t="s">
        <v>8325</v>
      </c>
      <c r="S610" s="9">
        <f t="shared" si="38"/>
        <v>42170.921064814815</v>
      </c>
      <c r="T610" s="9">
        <f t="shared" si="39"/>
        <v>42140.921064814815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4600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>
        <f t="shared" si="37"/>
        <v>11505.55589728958</v>
      </c>
      <c r="Q611" t="s">
        <v>8324</v>
      </c>
      <c r="R611" t="s">
        <v>8325</v>
      </c>
      <c r="S611" s="9">
        <f t="shared" si="38"/>
        <v>42337.075740740736</v>
      </c>
      <c r="T611" s="9">
        <f t="shared" si="39"/>
        <v>42307.034074074079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4600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>
        <f t="shared" si="37"/>
        <v>11508.838019406387</v>
      </c>
      <c r="Q612" t="s">
        <v>8324</v>
      </c>
      <c r="R612" t="s">
        <v>8325</v>
      </c>
      <c r="S612" s="9">
        <f t="shared" si="38"/>
        <v>42116.83085648148</v>
      </c>
      <c r="T612" s="9">
        <f t="shared" si="39"/>
        <v>42086.83085648148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4600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>
        <f t="shared" si="37"/>
        <v>11512.123442763339</v>
      </c>
      <c r="Q613" t="s">
        <v>8324</v>
      </c>
      <c r="R613" t="s">
        <v>8325</v>
      </c>
      <c r="S613" s="9">
        <f t="shared" si="38"/>
        <v>42388.560613425929</v>
      </c>
      <c r="T613" s="9">
        <f t="shared" si="39"/>
        <v>42328.560613425929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4600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>
        <f t="shared" si="37"/>
        <v>11515.41074243289</v>
      </c>
      <c r="Q614" t="s">
        <v>8324</v>
      </c>
      <c r="R614" t="s">
        <v>8325</v>
      </c>
      <c r="S614" s="9">
        <f t="shared" si="38"/>
        <v>42615.031782407401</v>
      </c>
      <c r="T614" s="9">
        <f t="shared" si="39"/>
        <v>42585.031782407401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4600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>
        <f t="shared" si="37"/>
        <v>11518.699920022846</v>
      </c>
      <c r="Q615" t="s">
        <v>8324</v>
      </c>
      <c r="R615" t="s">
        <v>8325</v>
      </c>
      <c r="S615" s="9">
        <f t="shared" si="38"/>
        <v>42278.207638888889</v>
      </c>
      <c r="T615" s="9">
        <f t="shared" si="39"/>
        <v>42247.496759259258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4600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>
        <f t="shared" si="37"/>
        <v>11518.328691428565</v>
      </c>
      <c r="Q616" t="s">
        <v>8324</v>
      </c>
      <c r="R616" t="s">
        <v>8325</v>
      </c>
      <c r="S616" s="9">
        <f t="shared" si="38"/>
        <v>42545.061805555553</v>
      </c>
      <c r="T616" s="9">
        <f t="shared" si="39"/>
        <v>42515.061805555553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4600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>
        <f t="shared" si="37"/>
        <v>11521.620583023716</v>
      </c>
      <c r="Q617" t="s">
        <v>8324</v>
      </c>
      <c r="R617" t="s">
        <v>8325</v>
      </c>
      <c r="S617" s="9">
        <f t="shared" si="38"/>
        <v>42272.122210648144</v>
      </c>
      <c r="T617" s="9">
        <f t="shared" si="39"/>
        <v>42242.122210648144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4600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>
        <f t="shared" si="37"/>
        <v>11524.914356775294</v>
      </c>
      <c r="Q618" t="s">
        <v>8324</v>
      </c>
      <c r="R618" t="s">
        <v>8325</v>
      </c>
      <c r="S618" s="9">
        <f t="shared" si="38"/>
        <v>42791.376238425932</v>
      </c>
      <c r="T618" s="9">
        <f t="shared" si="39"/>
        <v>42761.376238425932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4600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>
        <f t="shared" si="37"/>
        <v>11528.210014297963</v>
      </c>
      <c r="Q619" t="s">
        <v>8324</v>
      </c>
      <c r="R619" t="s">
        <v>8325</v>
      </c>
      <c r="S619" s="9">
        <f t="shared" si="38"/>
        <v>42132.343090277776</v>
      </c>
      <c r="T619" s="9">
        <f t="shared" si="39"/>
        <v>42087.343090277776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4600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>
        <f t="shared" si="37"/>
        <v>11531.490394736837</v>
      </c>
      <c r="Q620" t="s">
        <v>8324</v>
      </c>
      <c r="R620" t="s">
        <v>8325</v>
      </c>
      <c r="S620" s="9">
        <f t="shared" si="38"/>
        <v>42347.810219907406</v>
      </c>
      <c r="T620" s="9">
        <f t="shared" si="39"/>
        <v>42317.810219907406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4600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>
        <f t="shared" si="37"/>
        <v>11534.789819742484</v>
      </c>
      <c r="Q621" t="s">
        <v>8324</v>
      </c>
      <c r="R621" t="s">
        <v>8325</v>
      </c>
      <c r="S621" s="9">
        <f t="shared" si="38"/>
        <v>41968.692013888889</v>
      </c>
      <c r="T621" s="9">
        <f t="shared" si="39"/>
        <v>41908.650347222225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4600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>
        <f t="shared" si="37"/>
        <v>11538.090847166566</v>
      </c>
      <c r="Q622" t="s">
        <v>8324</v>
      </c>
      <c r="R622" t="s">
        <v>8325</v>
      </c>
      <c r="S622" s="9">
        <f t="shared" si="38"/>
        <v>41876.716874999998</v>
      </c>
      <c r="T622" s="9">
        <f t="shared" si="39"/>
        <v>41831.716874999998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4600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>
        <f t="shared" si="37"/>
        <v>11541.308164901226</v>
      </c>
      <c r="Q623" t="s">
        <v>8324</v>
      </c>
      <c r="R623" t="s">
        <v>8325</v>
      </c>
      <c r="S623" s="9">
        <f t="shared" si="38"/>
        <v>42558.987696759257</v>
      </c>
      <c r="T623" s="9">
        <f t="shared" si="39"/>
        <v>42528.987696759257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4600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>
        <f t="shared" si="37"/>
        <v>11544.53849369988</v>
      </c>
      <c r="Q624" t="s">
        <v>8324</v>
      </c>
      <c r="R624" t="s">
        <v>8325</v>
      </c>
      <c r="S624" s="9">
        <f t="shared" si="38"/>
        <v>42552.774745370371</v>
      </c>
      <c r="T624" s="9">
        <f t="shared" si="39"/>
        <v>42532.774745370371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4600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>
        <f t="shared" si="37"/>
        <v>11547.747757089654</v>
      </c>
      <c r="Q625" t="s">
        <v>8324</v>
      </c>
      <c r="R625" t="s">
        <v>8325</v>
      </c>
      <c r="S625" s="9">
        <f t="shared" si="38"/>
        <v>42152.009224537032</v>
      </c>
      <c r="T625" s="9">
        <f t="shared" si="39"/>
        <v>42122.009224537032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4600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>
        <f t="shared" si="37"/>
        <v>11551.056567335238</v>
      </c>
      <c r="Q626" t="s">
        <v>8324</v>
      </c>
      <c r="R626" t="s">
        <v>8325</v>
      </c>
      <c r="S626" s="9">
        <f t="shared" si="38"/>
        <v>42138.988900462966</v>
      </c>
      <c r="T626" s="9">
        <f t="shared" si="39"/>
        <v>42108.988900462966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4600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>
        <f t="shared" si="37"/>
        <v>11554.367274290622</v>
      </c>
      <c r="Q627" t="s">
        <v>8324</v>
      </c>
      <c r="R627" t="s">
        <v>8325</v>
      </c>
      <c r="S627" s="9">
        <f t="shared" si="38"/>
        <v>42820.853900462964</v>
      </c>
      <c r="T627" s="9">
        <f t="shared" si="39"/>
        <v>42790.895567129628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4600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>
        <f t="shared" si="37"/>
        <v>11557.679879587151</v>
      </c>
      <c r="Q628" t="s">
        <v>8324</v>
      </c>
      <c r="R628" t="s">
        <v>8325</v>
      </c>
      <c r="S628" s="9">
        <f t="shared" si="38"/>
        <v>42231.556944444441</v>
      </c>
      <c r="T628" s="9">
        <f t="shared" si="39"/>
        <v>42198.559479166666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4600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>
        <f t="shared" si="37"/>
        <v>11559.748328075704</v>
      </c>
      <c r="Q629" t="s">
        <v>8324</v>
      </c>
      <c r="R629" t="s">
        <v>8325</v>
      </c>
      <c r="S629" s="9">
        <f t="shared" si="38"/>
        <v>42443.958333333328</v>
      </c>
      <c r="T629" s="9">
        <f t="shared" si="39"/>
        <v>42384.306840277779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4600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>
        <f t="shared" si="37"/>
        <v>11563.038559954097</v>
      </c>
      <c r="Q630" t="s">
        <v>8324</v>
      </c>
      <c r="R630" t="s">
        <v>8325</v>
      </c>
      <c r="S630" s="9">
        <f t="shared" si="38"/>
        <v>41833.692789351851</v>
      </c>
      <c r="T630" s="9">
        <f t="shared" si="39"/>
        <v>41803.692789351851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4600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>
        <f t="shared" si="37"/>
        <v>11566.356505021515</v>
      </c>
      <c r="Q631" t="s">
        <v>8324</v>
      </c>
      <c r="R631" t="s">
        <v>8325</v>
      </c>
      <c r="S631" s="9">
        <f t="shared" si="38"/>
        <v>42504.637824074074</v>
      </c>
      <c r="T631" s="9">
        <f t="shared" si="39"/>
        <v>42474.637824074074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4600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>
        <f t="shared" si="37"/>
        <v>11569.575895522383</v>
      </c>
      <c r="Q632" t="s">
        <v>8324</v>
      </c>
      <c r="R632" t="s">
        <v>8325</v>
      </c>
      <c r="S632" s="9">
        <f t="shared" si="38"/>
        <v>42253.215277777781</v>
      </c>
      <c r="T632" s="9">
        <f t="shared" si="39"/>
        <v>42223.619456018518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4600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>
        <f t="shared" si="37"/>
        <v>11572.894751650871</v>
      </c>
      <c r="Q633" t="s">
        <v>8324</v>
      </c>
      <c r="R633" t="s">
        <v>8325</v>
      </c>
      <c r="S633" s="9">
        <f t="shared" si="38"/>
        <v>42518.772326388891</v>
      </c>
      <c r="T633" s="9">
        <f t="shared" si="39"/>
        <v>42489.772326388891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4600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>
        <f t="shared" si="37"/>
        <v>11576.020224009184</v>
      </c>
      <c r="Q634" t="s">
        <v>8324</v>
      </c>
      <c r="R634" t="s">
        <v>8325</v>
      </c>
      <c r="S634" s="9">
        <f t="shared" si="38"/>
        <v>42333.700983796298</v>
      </c>
      <c r="T634" s="9">
        <f t="shared" si="39"/>
        <v>42303.659317129626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4600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>
        <f t="shared" si="37"/>
        <v>11579.345711002579</v>
      </c>
      <c r="Q635" t="s">
        <v>8324</v>
      </c>
      <c r="R635" t="s">
        <v>8325</v>
      </c>
      <c r="S635" s="9">
        <f t="shared" si="38"/>
        <v>42538.958333333328</v>
      </c>
      <c r="T635" s="9">
        <f t="shared" si="39"/>
        <v>42507.29932870371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4600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>
        <f t="shared" si="37"/>
        <v>11582.315350574707</v>
      </c>
      <c r="Q636" t="s">
        <v>8324</v>
      </c>
      <c r="R636" t="s">
        <v>8325</v>
      </c>
      <c r="S636" s="9">
        <f t="shared" si="38"/>
        <v>42061.928576388891</v>
      </c>
      <c r="T636" s="9">
        <f t="shared" si="39"/>
        <v>42031.928576388891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4600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>
        <f t="shared" si="37"/>
        <v>11585.644271342333</v>
      </c>
      <c r="Q637" t="s">
        <v>8324</v>
      </c>
      <c r="R637" t="s">
        <v>8325</v>
      </c>
      <c r="S637" s="9">
        <f t="shared" si="38"/>
        <v>42106.092152777783</v>
      </c>
      <c r="T637" s="9">
        <f t="shared" si="39"/>
        <v>42076.092152777783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4600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>
        <f t="shared" si="37"/>
        <v>11588.974818861408</v>
      </c>
      <c r="Q638" t="s">
        <v>8324</v>
      </c>
      <c r="R638" t="s">
        <v>8325</v>
      </c>
      <c r="S638" s="9">
        <f t="shared" si="38"/>
        <v>42161.44930555555</v>
      </c>
      <c r="T638" s="9">
        <f t="shared" si="39"/>
        <v>42131.455439814818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4600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>
        <f t="shared" si="37"/>
        <v>11592.306706931256</v>
      </c>
      <c r="Q639" t="s">
        <v>8324</v>
      </c>
      <c r="R639" t="s">
        <v>8325</v>
      </c>
      <c r="S639" s="9">
        <f t="shared" si="38"/>
        <v>42791.961111111115</v>
      </c>
      <c r="T639" s="9">
        <f t="shared" si="39"/>
        <v>42762.962013888886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4600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>
        <f t="shared" si="37"/>
        <v>11595.641662830834</v>
      </c>
      <c r="Q640" t="s">
        <v>8324</v>
      </c>
      <c r="R640" t="s">
        <v>8325</v>
      </c>
      <c r="S640" s="9">
        <f t="shared" si="38"/>
        <v>42819.55164351852</v>
      </c>
      <c r="T640" s="9">
        <f t="shared" si="39"/>
        <v>42759.593310185184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4600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>
        <f t="shared" si="37"/>
        <v>11598.973358273375</v>
      </c>
      <c r="Q641" t="s">
        <v>8324</v>
      </c>
      <c r="R641" t="s">
        <v>8325</v>
      </c>
      <c r="S641" s="9">
        <f t="shared" si="38"/>
        <v>41925.583275462966</v>
      </c>
      <c r="T641" s="9">
        <f t="shared" si="39"/>
        <v>41865.583275462966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>
        <f t="shared" si="37"/>
        <v>11602.311865284968</v>
      </c>
      <c r="Q642" t="s">
        <v>8324</v>
      </c>
      <c r="R642" t="s">
        <v>8326</v>
      </c>
      <c r="S642" s="9">
        <f t="shared" si="38"/>
        <v>42698.958333333328</v>
      </c>
      <c r="T642" s="9">
        <f t="shared" si="39"/>
        <v>42683.420312500006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E643/D643*100</f>
        <v>119.16249999999999</v>
      </c>
      <c r="P643">
        <f t="shared" ref="P643:P706" si="41">AVERAGE(E643:E4756 )</f>
        <v>11605.623501295704</v>
      </c>
      <c r="Q643" t="s">
        <v>8324</v>
      </c>
      <c r="R643" t="s">
        <v>8326</v>
      </c>
      <c r="S643" s="9">
        <f t="shared" ref="S643:S706" si="42">(((I643/60)/60)/24)+DATE(1970,1,1)</f>
        <v>42229.57</v>
      </c>
      <c r="T643" s="9">
        <f t="shared" ref="T643:T706" si="43">(((J643/60)/60)/24)+DATE(1970,1,1)</f>
        <v>42199.57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>
        <f t="shared" si="41"/>
        <v>11595.23773617511</v>
      </c>
      <c r="Q644" t="s">
        <v>8324</v>
      </c>
      <c r="R644" t="s">
        <v>8326</v>
      </c>
      <c r="S644" s="9">
        <f t="shared" si="42"/>
        <v>42235.651319444441</v>
      </c>
      <c r="T644" s="9">
        <f t="shared" si="43"/>
        <v>42199.651319444441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>
        <f t="shared" si="41"/>
        <v>11514.424782483427</v>
      </c>
      <c r="Q645" t="s">
        <v>8324</v>
      </c>
      <c r="R645" t="s">
        <v>8326</v>
      </c>
      <c r="S645" s="9">
        <f t="shared" si="42"/>
        <v>42155.642071759255</v>
      </c>
      <c r="T645" s="9">
        <f t="shared" si="43"/>
        <v>42100.642071759255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>
        <f t="shared" si="41"/>
        <v>11510.120005763683</v>
      </c>
      <c r="Q646" t="s">
        <v>8324</v>
      </c>
      <c r="R646" t="s">
        <v>8326</v>
      </c>
      <c r="S646" s="9">
        <f t="shared" si="42"/>
        <v>41941.041666666664</v>
      </c>
      <c r="T646" s="9">
        <f t="shared" si="43"/>
        <v>41898.665960648148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>
        <f t="shared" si="41"/>
        <v>11491.809437878346</v>
      </c>
      <c r="Q647" t="s">
        <v>8324</v>
      </c>
      <c r="R647" t="s">
        <v>8326</v>
      </c>
      <c r="S647" s="9">
        <f t="shared" si="42"/>
        <v>42594.026319444441</v>
      </c>
      <c r="T647" s="9">
        <f t="shared" si="43"/>
        <v>42564.026319444441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>
        <f t="shared" si="41"/>
        <v>11493.515841983848</v>
      </c>
      <c r="Q648" t="s">
        <v>8324</v>
      </c>
      <c r="R648" t="s">
        <v>8326</v>
      </c>
      <c r="S648" s="9">
        <f t="shared" si="42"/>
        <v>41862.852627314816</v>
      </c>
      <c r="T648" s="9">
        <f t="shared" si="43"/>
        <v>41832.852627314816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>
        <f t="shared" si="41"/>
        <v>11496.52665993654</v>
      </c>
      <c r="Q649" t="s">
        <v>8324</v>
      </c>
      <c r="R649" t="s">
        <v>8326</v>
      </c>
      <c r="S649" s="9">
        <f t="shared" si="42"/>
        <v>42446.726261574076</v>
      </c>
      <c r="T649" s="9">
        <f t="shared" si="43"/>
        <v>42416.767928240741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>
        <f t="shared" si="41"/>
        <v>11499.225888632425</v>
      </c>
      <c r="Q650" t="s">
        <v>8324</v>
      </c>
      <c r="R650" t="s">
        <v>8326</v>
      </c>
      <c r="S650" s="9">
        <f t="shared" si="42"/>
        <v>41926.693379629629</v>
      </c>
      <c r="T650" s="9">
        <f t="shared" si="43"/>
        <v>41891.693379629629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>
        <f t="shared" si="41"/>
        <v>11489.734178932173</v>
      </c>
      <c r="Q651" t="s">
        <v>8324</v>
      </c>
      <c r="R651" t="s">
        <v>8326</v>
      </c>
      <c r="S651" s="9">
        <f t="shared" si="42"/>
        <v>41898.912187499998</v>
      </c>
      <c r="T651" s="9">
        <f t="shared" si="43"/>
        <v>41877.912187499998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>
        <f t="shared" si="41"/>
        <v>11492.040972863735</v>
      </c>
      <c r="Q652" t="s">
        <v>8324</v>
      </c>
      <c r="R652" t="s">
        <v>8326</v>
      </c>
      <c r="S652" s="9">
        <f t="shared" si="42"/>
        <v>41992.078518518523</v>
      </c>
      <c r="T652" s="9">
        <f t="shared" si="43"/>
        <v>41932.036851851852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>
        <f t="shared" si="41"/>
        <v>11494.872633554714</v>
      </c>
      <c r="Q653" t="s">
        <v>8324</v>
      </c>
      <c r="R653" t="s">
        <v>8326</v>
      </c>
      <c r="S653" s="9">
        <f t="shared" si="42"/>
        <v>41986.017488425925</v>
      </c>
      <c r="T653" s="9">
        <f t="shared" si="43"/>
        <v>41956.017488425925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>
        <f t="shared" si="41"/>
        <v>11490.9335441941</v>
      </c>
      <c r="Q654" t="s">
        <v>8324</v>
      </c>
      <c r="R654" t="s">
        <v>8326</v>
      </c>
      <c r="S654" s="9">
        <f t="shared" si="42"/>
        <v>42705.732060185182</v>
      </c>
      <c r="T654" s="9">
        <f t="shared" si="43"/>
        <v>42675.690393518518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>
        <f t="shared" si="41"/>
        <v>11493.382817104877</v>
      </c>
      <c r="Q655" t="s">
        <v>8324</v>
      </c>
      <c r="R655" t="s">
        <v>8326</v>
      </c>
      <c r="S655" s="9">
        <f t="shared" si="42"/>
        <v>42236.618518518517</v>
      </c>
      <c r="T655" s="9">
        <f t="shared" si="43"/>
        <v>42199.618518518517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>
        <f t="shared" si="41"/>
        <v>11466.044343930633</v>
      </c>
      <c r="Q656" t="s">
        <v>8324</v>
      </c>
      <c r="R656" t="s">
        <v>8326</v>
      </c>
      <c r="S656" s="9">
        <f t="shared" si="42"/>
        <v>42193.957326388889</v>
      </c>
      <c r="T656" s="9">
        <f t="shared" si="43"/>
        <v>42163.957326388889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>
        <f t="shared" si="41"/>
        <v>11460.086276380454</v>
      </c>
      <c r="Q657" t="s">
        <v>8324</v>
      </c>
      <c r="R657" t="s">
        <v>8326</v>
      </c>
      <c r="S657" s="9">
        <f t="shared" si="42"/>
        <v>42075.915648148148</v>
      </c>
      <c r="T657" s="9">
        <f t="shared" si="43"/>
        <v>42045.957314814819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>
        <f t="shared" si="41"/>
        <v>11460.002148640831</v>
      </c>
      <c r="Q658" t="s">
        <v>8324</v>
      </c>
      <c r="R658" t="s">
        <v>8326</v>
      </c>
      <c r="S658" s="9">
        <f t="shared" si="42"/>
        <v>42477.762951388882</v>
      </c>
      <c r="T658" s="9">
        <f t="shared" si="43"/>
        <v>42417.804618055554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>
        <f t="shared" si="41"/>
        <v>11460.228356956897</v>
      </c>
      <c r="Q659" t="s">
        <v>8324</v>
      </c>
      <c r="R659" t="s">
        <v>8326</v>
      </c>
      <c r="S659" s="9">
        <f t="shared" si="42"/>
        <v>42361.84574074074</v>
      </c>
      <c r="T659" s="9">
        <f t="shared" si="43"/>
        <v>42331.84574074074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>
        <f t="shared" si="41"/>
        <v>11458.088666087961</v>
      </c>
      <c r="Q660" t="s">
        <v>8324</v>
      </c>
      <c r="R660" t="s">
        <v>8326</v>
      </c>
      <c r="S660" s="9">
        <f t="shared" si="42"/>
        <v>42211.75</v>
      </c>
      <c r="T660" s="9">
        <f t="shared" si="43"/>
        <v>42179.160752314812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>
        <f t="shared" si="41"/>
        <v>11452.670746743845</v>
      </c>
      <c r="Q661" t="s">
        <v>8324</v>
      </c>
      <c r="R661" t="s">
        <v>8326</v>
      </c>
      <c r="S661" s="9">
        <f t="shared" si="42"/>
        <v>42239.593692129631</v>
      </c>
      <c r="T661" s="9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>
        <f t="shared" si="41"/>
        <v>11455.113037058478</v>
      </c>
      <c r="Q662" t="s">
        <v>8324</v>
      </c>
      <c r="R662" t="s">
        <v>8326</v>
      </c>
      <c r="S662" s="9">
        <f t="shared" si="42"/>
        <v>41952.783321759263</v>
      </c>
      <c r="T662" s="9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>
        <f t="shared" si="41"/>
        <v>11457.987671589917</v>
      </c>
      <c r="Q663" t="s">
        <v>8324</v>
      </c>
      <c r="R663" t="s">
        <v>8326</v>
      </c>
      <c r="S663" s="9">
        <f t="shared" si="42"/>
        <v>42666.645358796297</v>
      </c>
      <c r="T663" s="9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>
        <f t="shared" si="41"/>
        <v>11461.279382966391</v>
      </c>
      <c r="Q664" t="s">
        <v>8324</v>
      </c>
      <c r="R664" t="s">
        <v>8326</v>
      </c>
      <c r="S664" s="9">
        <f t="shared" si="42"/>
        <v>42020.438043981485</v>
      </c>
      <c r="T664" s="9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>
        <f t="shared" si="41"/>
        <v>11464.555325992462</v>
      </c>
      <c r="Q665" t="s">
        <v>8324</v>
      </c>
      <c r="R665" t="s">
        <v>8326</v>
      </c>
      <c r="S665" s="9">
        <f t="shared" si="42"/>
        <v>42203.843240740738</v>
      </c>
      <c r="T665" s="9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>
        <f t="shared" si="41"/>
        <v>11467.675486956517</v>
      </c>
      <c r="Q666" t="s">
        <v>8324</v>
      </c>
      <c r="R666" t="s">
        <v>8326</v>
      </c>
      <c r="S666" s="9">
        <f t="shared" si="42"/>
        <v>42107.666377314818</v>
      </c>
      <c r="T666" s="9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>
        <f t="shared" si="41"/>
        <v>11470.738309654967</v>
      </c>
      <c r="Q667" t="s">
        <v>8324</v>
      </c>
      <c r="R667" t="s">
        <v>8326</v>
      </c>
      <c r="S667" s="9">
        <f t="shared" si="42"/>
        <v>42748.711354166662</v>
      </c>
      <c r="T667" s="9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>
        <f t="shared" si="41"/>
        <v>11473.524486658929</v>
      </c>
      <c r="Q668" t="s">
        <v>8324</v>
      </c>
      <c r="R668" t="s">
        <v>8326</v>
      </c>
      <c r="S668" s="9">
        <f t="shared" si="42"/>
        <v>41868.832152777781</v>
      </c>
      <c r="T668" s="9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>
        <f t="shared" si="41"/>
        <v>11476.850719466198</v>
      </c>
      <c r="Q669" t="s">
        <v>8324</v>
      </c>
      <c r="R669" t="s">
        <v>8326</v>
      </c>
      <c r="S669" s="9">
        <f t="shared" si="42"/>
        <v>42672.373414351852</v>
      </c>
      <c r="T669" s="9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>
        <f t="shared" si="41"/>
        <v>11478.727344747529</v>
      </c>
      <c r="Q670" t="s">
        <v>8324</v>
      </c>
      <c r="R670" t="s">
        <v>8326</v>
      </c>
      <c r="S670" s="9">
        <f t="shared" si="42"/>
        <v>42135.831273148149</v>
      </c>
      <c r="T670" s="9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>
        <f t="shared" si="41"/>
        <v>11481.860792452826</v>
      </c>
      <c r="Q671" t="s">
        <v>8324</v>
      </c>
      <c r="R671" t="s">
        <v>8326</v>
      </c>
      <c r="S671" s="9">
        <f t="shared" si="42"/>
        <v>42557.625671296293</v>
      </c>
      <c r="T671" s="9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>
        <f t="shared" si="41"/>
        <v>11472.704828687569</v>
      </c>
      <c r="Q672" t="s">
        <v>8324</v>
      </c>
      <c r="R672" t="s">
        <v>8326</v>
      </c>
      <c r="S672" s="9">
        <f t="shared" si="42"/>
        <v>42540.340277777781</v>
      </c>
      <c r="T672" s="9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>
        <f t="shared" si="41"/>
        <v>11468.38409236131</v>
      </c>
      <c r="Q673" t="s">
        <v>8324</v>
      </c>
      <c r="R673" t="s">
        <v>8326</v>
      </c>
      <c r="S673" s="9">
        <f t="shared" si="42"/>
        <v>42018.166666666672</v>
      </c>
      <c r="T673" s="9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>
        <f t="shared" si="41"/>
        <v>11468.279613596744</v>
      </c>
      <c r="Q674" t="s">
        <v>8324</v>
      </c>
      <c r="R674" t="s">
        <v>8326</v>
      </c>
      <c r="S674" s="9">
        <f t="shared" si="42"/>
        <v>42005.207638888889</v>
      </c>
      <c r="T674" s="9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>
        <f t="shared" si="41"/>
        <v>11468.469755884915</v>
      </c>
      <c r="Q675" t="s">
        <v>8324</v>
      </c>
      <c r="R675" t="s">
        <v>8326</v>
      </c>
      <c r="S675" s="9">
        <f t="shared" si="42"/>
        <v>41883.840474537035</v>
      </c>
      <c r="T675" s="9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>
        <f t="shared" si="41"/>
        <v>11471.744020348835</v>
      </c>
      <c r="Q676" t="s">
        <v>8324</v>
      </c>
      <c r="R676" t="s">
        <v>8326</v>
      </c>
      <c r="S676" s="9">
        <f t="shared" si="42"/>
        <v>41863.116053240738</v>
      </c>
      <c r="T676" s="9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>
        <f t="shared" si="41"/>
        <v>11475.075437627214</v>
      </c>
      <c r="Q677" t="s">
        <v>8324</v>
      </c>
      <c r="R677" t="s">
        <v>8326</v>
      </c>
      <c r="S677" s="9">
        <f t="shared" si="42"/>
        <v>42005.290972222225</v>
      </c>
      <c r="T677" s="9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>
        <f t="shared" si="41"/>
        <v>11478.153993600929</v>
      </c>
      <c r="Q678" t="s">
        <v>8324</v>
      </c>
      <c r="R678" t="s">
        <v>8326</v>
      </c>
      <c r="S678" s="9">
        <f t="shared" si="42"/>
        <v>42042.768298611118</v>
      </c>
      <c r="T678" s="9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>
        <f t="shared" si="41"/>
        <v>11481.065589176605</v>
      </c>
      <c r="Q679" t="s">
        <v>8324</v>
      </c>
      <c r="R679" t="s">
        <v>8326</v>
      </c>
      <c r="S679" s="9">
        <f t="shared" si="42"/>
        <v>42549.403877314813</v>
      </c>
      <c r="T679" s="9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>
        <f t="shared" si="41"/>
        <v>11480.68405995343</v>
      </c>
      <c r="Q680" t="s">
        <v>8324</v>
      </c>
      <c r="R680" t="s">
        <v>8326</v>
      </c>
      <c r="S680" s="9">
        <f t="shared" si="42"/>
        <v>42511.376597222217</v>
      </c>
      <c r="T680" s="9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>
        <f t="shared" si="41"/>
        <v>11483.703764192136</v>
      </c>
      <c r="Q681" t="s">
        <v>8324</v>
      </c>
      <c r="R681" t="s">
        <v>8326</v>
      </c>
      <c r="S681" s="9">
        <f t="shared" si="42"/>
        <v>42616.695706018523</v>
      </c>
      <c r="T681" s="9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>
        <f t="shared" si="41"/>
        <v>11484.47741118229</v>
      </c>
      <c r="Q682" t="s">
        <v>8324</v>
      </c>
      <c r="R682" t="s">
        <v>8326</v>
      </c>
      <c r="S682" s="9">
        <f t="shared" si="42"/>
        <v>41899.501516203702</v>
      </c>
      <c r="T682" s="9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>
        <f t="shared" si="41"/>
        <v>11482.161791436058</v>
      </c>
      <c r="Q683" t="s">
        <v>8324</v>
      </c>
      <c r="R683" t="s">
        <v>8326</v>
      </c>
      <c r="S683" s="9">
        <f t="shared" si="42"/>
        <v>42669.805601851855</v>
      </c>
      <c r="T683" s="9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>
        <f t="shared" si="41"/>
        <v>11485.507118298365</v>
      </c>
      <c r="Q684" t="s">
        <v>8324</v>
      </c>
      <c r="R684" t="s">
        <v>8326</v>
      </c>
      <c r="S684" s="9">
        <f t="shared" si="42"/>
        <v>42808.723634259266</v>
      </c>
      <c r="T684" s="9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>
        <f t="shared" si="41"/>
        <v>11488.839239288833</v>
      </c>
      <c r="Q685" t="s">
        <v>8324</v>
      </c>
      <c r="R685" t="s">
        <v>8326</v>
      </c>
      <c r="S685" s="9">
        <f t="shared" si="42"/>
        <v>42674.900046296301</v>
      </c>
      <c r="T685" s="9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>
        <f t="shared" si="41"/>
        <v>11492.101874635564</v>
      </c>
      <c r="Q686" t="s">
        <v>8324</v>
      </c>
      <c r="R686" t="s">
        <v>8326</v>
      </c>
      <c r="S686" s="9">
        <f t="shared" si="42"/>
        <v>41845.125</v>
      </c>
      <c r="T686" s="9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>
        <f t="shared" si="41"/>
        <v>11488.469358413528</v>
      </c>
      <c r="Q687" t="s">
        <v>8324</v>
      </c>
      <c r="R687" t="s">
        <v>8326</v>
      </c>
      <c r="S687" s="9">
        <f t="shared" si="42"/>
        <v>42016.866574074069</v>
      </c>
      <c r="T687" s="9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>
        <f t="shared" si="41"/>
        <v>11491.659401983659</v>
      </c>
      <c r="Q688" t="s">
        <v>8324</v>
      </c>
      <c r="R688" t="s">
        <v>8326</v>
      </c>
      <c r="S688" s="9">
        <f t="shared" si="42"/>
        <v>42219.673263888893</v>
      </c>
      <c r="T688" s="9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>
        <f t="shared" si="41"/>
        <v>11495.012672891738</v>
      </c>
      <c r="Q689" t="s">
        <v>8324</v>
      </c>
      <c r="R689" t="s">
        <v>8326</v>
      </c>
      <c r="S689" s="9">
        <f t="shared" si="42"/>
        <v>42771.750613425931</v>
      </c>
      <c r="T689" s="9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>
        <f t="shared" si="41"/>
        <v>11497.331707530644</v>
      </c>
      <c r="Q690" t="s">
        <v>8324</v>
      </c>
      <c r="R690" t="s">
        <v>8326</v>
      </c>
      <c r="S690" s="9">
        <f t="shared" si="42"/>
        <v>42292.104780092588</v>
      </c>
      <c r="T690" s="9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>
        <f t="shared" si="41"/>
        <v>11496.426402919704</v>
      </c>
      <c r="Q691" t="s">
        <v>8324</v>
      </c>
      <c r="R691" t="s">
        <v>8326</v>
      </c>
      <c r="S691" s="9">
        <f t="shared" si="42"/>
        <v>42712.207638888889</v>
      </c>
      <c r="T691" s="9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>
        <f t="shared" si="41"/>
        <v>11466.110668808407</v>
      </c>
      <c r="Q692" t="s">
        <v>8324</v>
      </c>
      <c r="R692" t="s">
        <v>8326</v>
      </c>
      <c r="S692" s="9">
        <f t="shared" si="42"/>
        <v>42622.25</v>
      </c>
      <c r="T692" s="9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>
        <f t="shared" si="41"/>
        <v>11468.739389424478</v>
      </c>
      <c r="Q693" t="s">
        <v>8324</v>
      </c>
      <c r="R693" t="s">
        <v>8326</v>
      </c>
      <c r="S693" s="9">
        <f t="shared" si="42"/>
        <v>42186.028310185182</v>
      </c>
      <c r="T693" s="9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>
        <f t="shared" si="41"/>
        <v>11472.014883109288</v>
      </c>
      <c r="Q694" t="s">
        <v>8324</v>
      </c>
      <c r="R694" t="s">
        <v>8326</v>
      </c>
      <c r="S694" s="9">
        <f t="shared" si="42"/>
        <v>42726.37572916667</v>
      </c>
      <c r="T694" s="9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>
        <f t="shared" si="41"/>
        <v>11474.986533177429</v>
      </c>
      <c r="Q695" t="s">
        <v>8324</v>
      </c>
      <c r="R695" t="s">
        <v>8326</v>
      </c>
      <c r="S695" s="9">
        <f t="shared" si="42"/>
        <v>42124.808182870373</v>
      </c>
      <c r="T695" s="9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>
        <f t="shared" si="41"/>
        <v>11468.009043859645</v>
      </c>
      <c r="Q696" t="s">
        <v>8324</v>
      </c>
      <c r="R696" t="s">
        <v>8326</v>
      </c>
      <c r="S696" s="9">
        <f t="shared" si="42"/>
        <v>42767.663877314815</v>
      </c>
      <c r="T696" s="9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>
        <f t="shared" si="41"/>
        <v>11471.190678560979</v>
      </c>
      <c r="Q697" t="s">
        <v>8324</v>
      </c>
      <c r="R697" t="s">
        <v>8326</v>
      </c>
      <c r="S697" s="9">
        <f t="shared" si="42"/>
        <v>41943.521064814813</v>
      </c>
      <c r="T697" s="9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>
        <f t="shared" si="41"/>
        <v>11474.360716793442</v>
      </c>
      <c r="Q698" t="s">
        <v>8324</v>
      </c>
      <c r="R698" t="s">
        <v>8326</v>
      </c>
      <c r="S698" s="9">
        <f t="shared" si="42"/>
        <v>41845.927106481482</v>
      </c>
      <c r="T698" s="9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>
        <f t="shared" si="41"/>
        <v>11477.718446005263</v>
      </c>
      <c r="Q699" t="s">
        <v>8324</v>
      </c>
      <c r="R699" t="s">
        <v>8326</v>
      </c>
      <c r="S699" s="9">
        <f t="shared" si="42"/>
        <v>42403.523020833338</v>
      </c>
      <c r="T699" s="9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>
        <f t="shared" si="41"/>
        <v>11480.399569672127</v>
      </c>
      <c r="Q700" t="s">
        <v>8324</v>
      </c>
      <c r="R700" t="s">
        <v>8326</v>
      </c>
      <c r="S700" s="9">
        <f t="shared" si="42"/>
        <v>41900.083333333336</v>
      </c>
      <c r="T700" s="9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>
        <f t="shared" si="41"/>
        <v>11479.254737920932</v>
      </c>
      <c r="Q701" t="s">
        <v>8324</v>
      </c>
      <c r="R701" t="s">
        <v>8326</v>
      </c>
      <c r="S701" s="9">
        <f t="shared" si="42"/>
        <v>41600.666666666664</v>
      </c>
      <c r="T701" s="9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>
        <f t="shared" si="41"/>
        <v>11451.232041593437</v>
      </c>
      <c r="Q702" t="s">
        <v>8324</v>
      </c>
      <c r="R702" t="s">
        <v>8326</v>
      </c>
      <c r="S702" s="9">
        <f t="shared" si="42"/>
        <v>42745.688437500001</v>
      </c>
      <c r="T702" s="9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>
        <f t="shared" si="41"/>
        <v>11454.469144447699</v>
      </c>
      <c r="Q703" t="s">
        <v>8324</v>
      </c>
      <c r="R703" t="s">
        <v>8326</v>
      </c>
      <c r="S703" s="9">
        <f t="shared" si="42"/>
        <v>41843.662962962961</v>
      </c>
      <c r="T703" s="9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>
        <f t="shared" si="41"/>
        <v>11456.033174091441</v>
      </c>
      <c r="Q704" t="s">
        <v>8324</v>
      </c>
      <c r="R704" t="s">
        <v>8326</v>
      </c>
      <c r="S704" s="9">
        <f t="shared" si="42"/>
        <v>42698.768368055549</v>
      </c>
      <c r="T704" s="9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>
        <f t="shared" si="41"/>
        <v>11458.036698915272</v>
      </c>
      <c r="Q705" t="s">
        <v>8324</v>
      </c>
      <c r="R705" t="s">
        <v>8326</v>
      </c>
      <c r="S705" s="9">
        <f t="shared" si="42"/>
        <v>42766.98055555555</v>
      </c>
      <c r="T705" s="9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>
        <f t="shared" si="41"/>
        <v>11461.151372434015</v>
      </c>
      <c r="Q706" t="s">
        <v>8324</v>
      </c>
      <c r="R706" t="s">
        <v>8326</v>
      </c>
      <c r="S706" s="9">
        <f t="shared" si="42"/>
        <v>42786.192916666667</v>
      </c>
      <c r="T706" s="9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E707/D707*100</f>
        <v>0.97699999999999987</v>
      </c>
      <c r="P707">
        <f t="shared" ref="P707:P770" si="45">AVERAGE(E707:E4820 )</f>
        <v>11464.37230272807</v>
      </c>
      <c r="Q707" t="s">
        <v>8324</v>
      </c>
      <c r="R707" t="s">
        <v>8326</v>
      </c>
      <c r="S707" s="9">
        <f t="shared" ref="S707:S770" si="46">(((I707/60)/60)/24)+DATE(1970,1,1)</f>
        <v>42756.491643518515</v>
      </c>
      <c r="T707" s="9">
        <f t="shared" ref="T707:T770" si="47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>
        <f t="shared" si="45"/>
        <v>11467.449583333331</v>
      </c>
      <c r="Q708" t="s">
        <v>8324</v>
      </c>
      <c r="R708" t="s">
        <v>8326</v>
      </c>
      <c r="S708" s="9">
        <f t="shared" si="46"/>
        <v>42718.777083333334</v>
      </c>
      <c r="T708" s="9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>
        <f t="shared" si="45"/>
        <v>11470.815432932197</v>
      </c>
      <c r="Q709" t="s">
        <v>8324</v>
      </c>
      <c r="R709" t="s">
        <v>8326</v>
      </c>
      <c r="S709" s="9">
        <f t="shared" si="46"/>
        <v>42736.663506944446</v>
      </c>
      <c r="T709" s="9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>
        <f t="shared" si="45"/>
        <v>11458.425596007046</v>
      </c>
      <c r="Q710" t="s">
        <v>8324</v>
      </c>
      <c r="R710" t="s">
        <v>8326</v>
      </c>
      <c r="S710" s="9">
        <f t="shared" si="46"/>
        <v>41895.581018518518</v>
      </c>
      <c r="T710" s="9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>
        <f t="shared" si="45"/>
        <v>11459.195471365638</v>
      </c>
      <c r="Q711" t="s">
        <v>8324</v>
      </c>
      <c r="R711" t="s">
        <v>8326</v>
      </c>
      <c r="S711" s="9">
        <f t="shared" si="46"/>
        <v>41978.041192129633</v>
      </c>
      <c r="T711" s="9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>
        <f t="shared" si="45"/>
        <v>11462.543942420682</v>
      </c>
      <c r="Q712" t="s">
        <v>8324</v>
      </c>
      <c r="R712" t="s">
        <v>8326</v>
      </c>
      <c r="S712" s="9">
        <f t="shared" si="46"/>
        <v>41871.030555555553</v>
      </c>
      <c r="T712" s="9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>
        <f t="shared" si="45"/>
        <v>11465.912306788128</v>
      </c>
      <c r="Q713" t="s">
        <v>8324</v>
      </c>
      <c r="R713" t="s">
        <v>8326</v>
      </c>
      <c r="S713" s="9">
        <f t="shared" si="46"/>
        <v>42718.500787037032</v>
      </c>
      <c r="T713" s="9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>
        <f t="shared" si="45"/>
        <v>11459.349964726629</v>
      </c>
      <c r="Q714" t="s">
        <v>8324</v>
      </c>
      <c r="R714" t="s">
        <v>8326</v>
      </c>
      <c r="S714" s="9">
        <f t="shared" si="46"/>
        <v>42414.680925925932</v>
      </c>
      <c r="T714" s="9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>
        <f t="shared" si="45"/>
        <v>11462.688497500732</v>
      </c>
      <c r="Q715" t="s">
        <v>8324</v>
      </c>
      <c r="R715" t="s">
        <v>8326</v>
      </c>
      <c r="S715" s="9">
        <f t="shared" si="46"/>
        <v>42526.529305555552</v>
      </c>
      <c r="T715" s="9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>
        <f t="shared" si="45"/>
        <v>11466.00134705882</v>
      </c>
      <c r="Q716" t="s">
        <v>8324</v>
      </c>
      <c r="R716" t="s">
        <v>8326</v>
      </c>
      <c r="S716" s="9">
        <f t="shared" si="46"/>
        <v>42794.787986111114</v>
      </c>
      <c r="T716" s="9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>
        <f t="shared" si="45"/>
        <v>11468.713027360986</v>
      </c>
      <c r="Q717" t="s">
        <v>8324</v>
      </c>
      <c r="R717" t="s">
        <v>8326</v>
      </c>
      <c r="S717" s="9">
        <f t="shared" si="46"/>
        <v>42313.132407407407</v>
      </c>
      <c r="T717" s="9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>
        <f t="shared" si="45"/>
        <v>11471.679393761033</v>
      </c>
      <c r="Q718" t="s">
        <v>8324</v>
      </c>
      <c r="R718" t="s">
        <v>8326</v>
      </c>
      <c r="S718" s="9">
        <f t="shared" si="46"/>
        <v>41974</v>
      </c>
      <c r="T718" s="9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>
        <f t="shared" si="45"/>
        <v>11474.845916985572</v>
      </c>
      <c r="Q719" t="s">
        <v>8324</v>
      </c>
      <c r="R719" t="s">
        <v>8326</v>
      </c>
      <c r="S719" s="9">
        <f t="shared" si="46"/>
        <v>41887.854189814818</v>
      </c>
      <c r="T719" s="9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>
        <f t="shared" si="45"/>
        <v>11478.135035335687</v>
      </c>
      <c r="Q720" t="s">
        <v>8324</v>
      </c>
      <c r="R720" t="s">
        <v>8326</v>
      </c>
      <c r="S720" s="9">
        <f t="shared" si="46"/>
        <v>42784.249305555553</v>
      </c>
      <c r="T720" s="9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>
        <f t="shared" si="45"/>
        <v>11481.489419734902</v>
      </c>
      <c r="Q721" t="s">
        <v>8324</v>
      </c>
      <c r="R721" t="s">
        <v>8326</v>
      </c>
      <c r="S721" s="9">
        <f t="shared" si="46"/>
        <v>42423.040231481486</v>
      </c>
      <c r="T721" s="9">
        <f t="shared" si="47"/>
        <v>42409.040231481486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>
        <f t="shared" si="45"/>
        <v>11484.815138479667</v>
      </c>
      <c r="Q722" t="s">
        <v>8327</v>
      </c>
      <c r="R722" t="s">
        <v>8328</v>
      </c>
      <c r="S722" s="9">
        <f t="shared" si="46"/>
        <v>40937.649201388893</v>
      </c>
      <c r="T722" s="9">
        <f t="shared" si="47"/>
        <v>40909.649201388893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>
        <f t="shared" si="45"/>
        <v>11487.393922782196</v>
      </c>
      <c r="Q723" t="s">
        <v>8327</v>
      </c>
      <c r="R723" t="s">
        <v>8328</v>
      </c>
      <c r="S723" s="9">
        <f t="shared" si="46"/>
        <v>41852.571840277778</v>
      </c>
      <c r="T723" s="9">
        <f t="shared" si="47"/>
        <v>41807.571840277778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>
        <f t="shared" si="45"/>
        <v>11487.828590801884</v>
      </c>
      <c r="Q724" t="s">
        <v>8327</v>
      </c>
      <c r="R724" t="s">
        <v>8328</v>
      </c>
      <c r="S724" s="9">
        <f t="shared" si="46"/>
        <v>41007.76363425926</v>
      </c>
      <c r="T724" s="9">
        <f t="shared" si="47"/>
        <v>40977.805300925924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>
        <f t="shared" si="45"/>
        <v>11481.482919492772</v>
      </c>
      <c r="Q725" t="s">
        <v>8327</v>
      </c>
      <c r="R725" t="s">
        <v>8328</v>
      </c>
      <c r="S725" s="9">
        <f t="shared" si="46"/>
        <v>42215.165972222225</v>
      </c>
      <c r="T725" s="9">
        <f t="shared" si="47"/>
        <v>42184.816539351858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>
        <f t="shared" si="45"/>
        <v>11483.256513274333</v>
      </c>
      <c r="Q726" t="s">
        <v>8327</v>
      </c>
      <c r="R726" t="s">
        <v>8328</v>
      </c>
      <c r="S726" s="9">
        <f t="shared" si="46"/>
        <v>40724.638460648144</v>
      </c>
      <c r="T726" s="9">
        <f t="shared" si="47"/>
        <v>40694.638460648144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>
        <f t="shared" si="45"/>
        <v>11484.46638241369</v>
      </c>
      <c r="Q727" t="s">
        <v>8327</v>
      </c>
      <c r="R727" t="s">
        <v>8328</v>
      </c>
      <c r="S727" s="9">
        <f t="shared" si="46"/>
        <v>42351.626296296294</v>
      </c>
      <c r="T727" s="9">
        <f t="shared" si="47"/>
        <v>42321.626296296294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>
        <f t="shared" si="45"/>
        <v>11481.932281582052</v>
      </c>
      <c r="Q728" t="s">
        <v>8327</v>
      </c>
      <c r="R728" t="s">
        <v>8328</v>
      </c>
      <c r="S728" s="9">
        <f t="shared" si="46"/>
        <v>41376.042673611111</v>
      </c>
      <c r="T728" s="9">
        <f t="shared" si="47"/>
        <v>41346.042673611111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>
        <f t="shared" si="45"/>
        <v>11484.573832299968</v>
      </c>
      <c r="Q729" t="s">
        <v>8327</v>
      </c>
      <c r="R729" t="s">
        <v>8328</v>
      </c>
      <c r="S729" s="9">
        <f t="shared" si="46"/>
        <v>41288.888888888891</v>
      </c>
      <c r="T729" s="9">
        <f t="shared" si="47"/>
        <v>41247.020243055551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>
        <f t="shared" si="45"/>
        <v>11486.358112817479</v>
      </c>
      <c r="Q730" t="s">
        <v>8327</v>
      </c>
      <c r="R730" t="s">
        <v>8328</v>
      </c>
      <c r="S730" s="9">
        <f t="shared" si="46"/>
        <v>40776.837465277778</v>
      </c>
      <c r="T730" s="9">
        <f t="shared" si="47"/>
        <v>40731.837465277778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>
        <f t="shared" si="45"/>
        <v>11487.412443131459</v>
      </c>
      <c r="Q731" t="s">
        <v>8327</v>
      </c>
      <c r="R731" t="s">
        <v>8328</v>
      </c>
      <c r="S731" s="9">
        <f t="shared" si="46"/>
        <v>41171.185891203706</v>
      </c>
      <c r="T731" s="9">
        <f t="shared" si="47"/>
        <v>41111.185891203706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>
        <f t="shared" si="45"/>
        <v>11489.262742316781</v>
      </c>
      <c r="Q732" t="s">
        <v>8327</v>
      </c>
      <c r="R732" t="s">
        <v>8328</v>
      </c>
      <c r="S732" s="9">
        <f t="shared" si="46"/>
        <v>40884.745266203703</v>
      </c>
      <c r="T732" s="9">
        <f t="shared" si="47"/>
        <v>40854.745266203703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>
        <f t="shared" si="45"/>
        <v>11484.843960981374</v>
      </c>
      <c r="Q733" t="s">
        <v>8327</v>
      </c>
      <c r="R733" t="s">
        <v>8328</v>
      </c>
      <c r="S733" s="9">
        <f t="shared" si="46"/>
        <v>40930.25</v>
      </c>
      <c r="T733" s="9">
        <f t="shared" si="47"/>
        <v>40879.795682870368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>
        <f t="shared" si="45"/>
        <v>11486.377031342397</v>
      </c>
      <c r="Q734" t="s">
        <v>8327</v>
      </c>
      <c r="R734" t="s">
        <v>8328</v>
      </c>
      <c r="S734" s="9">
        <f t="shared" si="46"/>
        <v>41546.424317129626</v>
      </c>
      <c r="T734" s="9">
        <f t="shared" si="47"/>
        <v>41486.424317129626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>
        <f t="shared" si="45"/>
        <v>11489.755433303753</v>
      </c>
      <c r="Q735" t="s">
        <v>8327</v>
      </c>
      <c r="R735" t="s">
        <v>8328</v>
      </c>
      <c r="S735" s="9">
        <f t="shared" si="46"/>
        <v>41628.420046296298</v>
      </c>
      <c r="T735" s="9">
        <f t="shared" si="47"/>
        <v>41598.420046296298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>
        <f t="shared" si="45"/>
        <v>11492.263644970411</v>
      </c>
      <c r="Q736" t="s">
        <v>8327</v>
      </c>
      <c r="R736" t="s">
        <v>8328</v>
      </c>
      <c r="S736" s="9">
        <f t="shared" si="46"/>
        <v>42133.208333333328</v>
      </c>
      <c r="T736" s="9">
        <f t="shared" si="47"/>
        <v>42102.164583333331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>
        <f t="shared" si="45"/>
        <v>11492.506990233795</v>
      </c>
      <c r="Q737" t="s">
        <v>8327</v>
      </c>
      <c r="R737" t="s">
        <v>8328</v>
      </c>
      <c r="S737" s="9">
        <f t="shared" si="46"/>
        <v>41977.027083333334</v>
      </c>
      <c r="T737" s="9">
        <f t="shared" si="47"/>
        <v>41946.029467592591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>
        <f t="shared" si="45"/>
        <v>11479.991154529303</v>
      </c>
      <c r="Q738" t="s">
        <v>8327</v>
      </c>
      <c r="R738" t="s">
        <v>8328</v>
      </c>
      <c r="S738" s="9">
        <f t="shared" si="46"/>
        <v>41599.207638888889</v>
      </c>
      <c r="T738" s="9">
        <f t="shared" si="47"/>
        <v>41579.734259259261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>
        <f t="shared" si="45"/>
        <v>11480.031128220311</v>
      </c>
      <c r="Q739" t="s">
        <v>8327</v>
      </c>
      <c r="R739" t="s">
        <v>8328</v>
      </c>
      <c r="S739" s="9">
        <f t="shared" si="46"/>
        <v>41684.833333333336</v>
      </c>
      <c r="T739" s="9">
        <f t="shared" si="47"/>
        <v>41667.275312500002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>
        <f t="shared" si="45"/>
        <v>11481.618815165873</v>
      </c>
      <c r="Q740" t="s">
        <v>8327</v>
      </c>
      <c r="R740" t="s">
        <v>8328</v>
      </c>
      <c r="S740" s="9">
        <f t="shared" si="46"/>
        <v>41974.207638888889</v>
      </c>
      <c r="T740" s="9">
        <f t="shared" si="47"/>
        <v>41943.604097222218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>
        <f t="shared" si="45"/>
        <v>11484.546405925923</v>
      </c>
      <c r="Q741" t="s">
        <v>8327</v>
      </c>
      <c r="R741" t="s">
        <v>8328</v>
      </c>
      <c r="S741" s="9">
        <f t="shared" si="46"/>
        <v>41862.502650462964</v>
      </c>
      <c r="T741" s="9">
        <f t="shared" si="47"/>
        <v>41829.502650462964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>
        <f t="shared" si="45"/>
        <v>11485.13459395376</v>
      </c>
      <c r="Q742" t="s">
        <v>8327</v>
      </c>
      <c r="R742" t="s">
        <v>8328</v>
      </c>
      <c r="S742" s="9">
        <f t="shared" si="46"/>
        <v>42176.146782407406</v>
      </c>
      <c r="T742" s="9">
        <f t="shared" si="47"/>
        <v>42162.146782407406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>
        <f t="shared" si="45"/>
        <v>11487.584381855911</v>
      </c>
      <c r="Q743" t="s">
        <v>8327</v>
      </c>
      <c r="R743" t="s">
        <v>8328</v>
      </c>
      <c r="S743" s="9">
        <f t="shared" si="46"/>
        <v>41436.648217592592</v>
      </c>
      <c r="T743" s="9">
        <f t="shared" si="47"/>
        <v>41401.648217592592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>
        <f t="shared" si="45"/>
        <v>11487.048730723604</v>
      </c>
      <c r="Q744" t="s">
        <v>8327</v>
      </c>
      <c r="R744" t="s">
        <v>8328</v>
      </c>
      <c r="S744" s="9">
        <f t="shared" si="46"/>
        <v>41719.876296296294</v>
      </c>
      <c r="T744" s="9">
        <f t="shared" si="47"/>
        <v>41689.917962962965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>
        <f t="shared" si="45"/>
        <v>11489.996535152772</v>
      </c>
      <c r="Q745" t="s">
        <v>8327</v>
      </c>
      <c r="R745" t="s">
        <v>8328</v>
      </c>
      <c r="S745" s="9">
        <f t="shared" si="46"/>
        <v>41015.875</v>
      </c>
      <c r="T745" s="9">
        <f t="shared" si="47"/>
        <v>40990.709317129629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>
        <f t="shared" si="45"/>
        <v>11493.164486646881</v>
      </c>
      <c r="Q746" t="s">
        <v>8327</v>
      </c>
      <c r="R746" t="s">
        <v>8328</v>
      </c>
      <c r="S746" s="9">
        <f t="shared" si="46"/>
        <v>41256.95721064815</v>
      </c>
      <c r="T746" s="9">
        <f t="shared" si="47"/>
        <v>41226.95721064815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>
        <f t="shared" si="45"/>
        <v>11495.057382012465</v>
      </c>
      <c r="Q747" t="s">
        <v>8327</v>
      </c>
      <c r="R747" t="s">
        <v>8328</v>
      </c>
      <c r="S747" s="9">
        <f t="shared" si="46"/>
        <v>41397.572280092594</v>
      </c>
      <c r="T747" s="9">
        <f t="shared" si="47"/>
        <v>41367.572280092594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>
        <f t="shared" si="45"/>
        <v>11497.289881235152</v>
      </c>
      <c r="Q748" t="s">
        <v>8327</v>
      </c>
      <c r="R748" t="s">
        <v>8328</v>
      </c>
      <c r="S748" s="9">
        <f t="shared" si="46"/>
        <v>41175.165972222225</v>
      </c>
      <c r="T748" s="9">
        <f t="shared" si="47"/>
        <v>41157.042928240742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>
        <f t="shared" si="45"/>
        <v>11499.71913275913</v>
      </c>
      <c r="Q749" t="s">
        <v>8327</v>
      </c>
      <c r="R749" t="s">
        <v>8328</v>
      </c>
      <c r="S749" s="9">
        <f t="shared" si="46"/>
        <v>42019.454166666663</v>
      </c>
      <c r="T749" s="9">
        <f t="shared" si="47"/>
        <v>41988.548831018517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>
        <f t="shared" si="45"/>
        <v>11501.055056446819</v>
      </c>
      <c r="Q750" t="s">
        <v>8327</v>
      </c>
      <c r="R750" t="s">
        <v>8328</v>
      </c>
      <c r="S750" s="9">
        <f t="shared" si="46"/>
        <v>41861.846828703703</v>
      </c>
      <c r="T750" s="9">
        <f t="shared" si="47"/>
        <v>41831.846828703703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>
        <f t="shared" si="45"/>
        <v>11503.877063893015</v>
      </c>
      <c r="Q751" t="s">
        <v>8327</v>
      </c>
      <c r="R751" t="s">
        <v>8328</v>
      </c>
      <c r="S751" s="9">
        <f t="shared" si="46"/>
        <v>42763.94131944445</v>
      </c>
      <c r="T751" s="9">
        <f t="shared" si="47"/>
        <v>42733.94131944445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>
        <f t="shared" si="45"/>
        <v>11504.158834720569</v>
      </c>
      <c r="Q752" t="s">
        <v>8327</v>
      </c>
      <c r="R752" t="s">
        <v>8328</v>
      </c>
      <c r="S752" s="9">
        <f t="shared" si="46"/>
        <v>41329.878148148149</v>
      </c>
      <c r="T752" s="9">
        <f t="shared" si="47"/>
        <v>41299.878148148149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>
        <f t="shared" si="45"/>
        <v>11506.224002378827</v>
      </c>
      <c r="Q753" t="s">
        <v>8327</v>
      </c>
      <c r="R753" t="s">
        <v>8328</v>
      </c>
      <c r="S753" s="9">
        <f t="shared" si="46"/>
        <v>40759.630497685182</v>
      </c>
      <c r="T753" s="9">
        <f t="shared" si="47"/>
        <v>40713.630497685182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>
        <f t="shared" si="45"/>
        <v>11508.589030339082</v>
      </c>
      <c r="Q754" t="s">
        <v>8327</v>
      </c>
      <c r="R754" t="s">
        <v>8328</v>
      </c>
      <c r="S754" s="9">
        <f t="shared" si="46"/>
        <v>42659.458333333328</v>
      </c>
      <c r="T754" s="9">
        <f t="shared" si="47"/>
        <v>42639.421493055561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>
        <f t="shared" si="45"/>
        <v>11510.351478726567</v>
      </c>
      <c r="Q755" t="s">
        <v>8327</v>
      </c>
      <c r="R755" t="s">
        <v>8328</v>
      </c>
      <c r="S755" s="9">
        <f t="shared" si="46"/>
        <v>42049.590173611112</v>
      </c>
      <c r="T755" s="9">
        <f t="shared" si="47"/>
        <v>42019.590173611112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>
        <f t="shared" si="45"/>
        <v>11509.967654761902</v>
      </c>
      <c r="Q756" t="s">
        <v>8327</v>
      </c>
      <c r="R756" t="s">
        <v>8328</v>
      </c>
      <c r="S756" s="9">
        <f t="shared" si="46"/>
        <v>41279.749085648145</v>
      </c>
      <c r="T756" s="9">
        <f t="shared" si="47"/>
        <v>41249.749085648145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>
        <f t="shared" si="45"/>
        <v>11512.776516820481</v>
      </c>
      <c r="Q757" t="s">
        <v>8327</v>
      </c>
      <c r="R757" t="s">
        <v>8328</v>
      </c>
      <c r="S757" s="9">
        <f t="shared" si="46"/>
        <v>41414.02847222222</v>
      </c>
      <c r="T757" s="9">
        <f t="shared" si="47"/>
        <v>41383.605057870373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>
        <f t="shared" si="45"/>
        <v>11515.446286480046</v>
      </c>
      <c r="Q758" t="s">
        <v>8327</v>
      </c>
      <c r="R758" t="s">
        <v>8328</v>
      </c>
      <c r="S758" s="9">
        <f t="shared" si="46"/>
        <v>40651.725219907406</v>
      </c>
      <c r="T758" s="9">
        <f t="shared" si="47"/>
        <v>40590.766886574071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>
        <f t="shared" si="45"/>
        <v>11518.63110813226</v>
      </c>
      <c r="Q759" t="s">
        <v>8327</v>
      </c>
      <c r="R759" t="s">
        <v>8328</v>
      </c>
      <c r="S759" s="9">
        <f t="shared" si="46"/>
        <v>41249.054560185185</v>
      </c>
      <c r="T759" s="9">
        <f t="shared" si="47"/>
        <v>41235.054560185185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>
        <f t="shared" si="45"/>
        <v>11521.886063766387</v>
      </c>
      <c r="Q760" t="s">
        <v>8327</v>
      </c>
      <c r="R760" t="s">
        <v>8328</v>
      </c>
      <c r="S760" s="9">
        <f t="shared" si="46"/>
        <v>40459.836435185185</v>
      </c>
      <c r="T760" s="9">
        <f t="shared" si="47"/>
        <v>40429.836435185185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>
        <f t="shared" si="45"/>
        <v>11524.560247391952</v>
      </c>
      <c r="Q761" t="s">
        <v>8327</v>
      </c>
      <c r="R761" t="s">
        <v>8328</v>
      </c>
      <c r="S761" s="9">
        <f t="shared" si="46"/>
        <v>41829.330312500002</v>
      </c>
      <c r="T761" s="9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>
        <f t="shared" si="45"/>
        <v>11526.476932021465</v>
      </c>
      <c r="Q762" t="s">
        <v>8327</v>
      </c>
      <c r="R762" t="s">
        <v>8329</v>
      </c>
      <c r="S762" s="9">
        <f t="shared" si="46"/>
        <v>42700.805706018517</v>
      </c>
      <c r="T762" s="9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>
        <f t="shared" si="45"/>
        <v>11529.914592901878</v>
      </c>
      <c r="Q763" t="s">
        <v>8327</v>
      </c>
      <c r="R763" t="s">
        <v>8329</v>
      </c>
      <c r="S763" s="9">
        <f t="shared" si="46"/>
        <v>41672.751458333332</v>
      </c>
      <c r="T763" s="9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>
        <f t="shared" si="45"/>
        <v>11533.284197494031</v>
      </c>
      <c r="Q764" t="s">
        <v>8327</v>
      </c>
      <c r="R764" t="s">
        <v>8329</v>
      </c>
      <c r="S764" s="9">
        <f t="shared" si="46"/>
        <v>42708.25</v>
      </c>
      <c r="T764" s="9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>
        <f t="shared" si="45"/>
        <v>11536.725941509996</v>
      </c>
      <c r="Q765" t="s">
        <v>8327</v>
      </c>
      <c r="R765" t="s">
        <v>8329</v>
      </c>
      <c r="S765" s="9">
        <f t="shared" si="46"/>
        <v>41501.446851851848</v>
      </c>
      <c r="T765" s="9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>
        <f t="shared" si="45"/>
        <v>11540.168247761192</v>
      </c>
      <c r="Q766" t="s">
        <v>8327</v>
      </c>
      <c r="R766" t="s">
        <v>8329</v>
      </c>
      <c r="S766" s="9">
        <f t="shared" si="46"/>
        <v>42257.173159722224</v>
      </c>
      <c r="T766" s="9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>
        <f t="shared" si="45"/>
        <v>11543.614102717227</v>
      </c>
      <c r="Q767" t="s">
        <v>8327</v>
      </c>
      <c r="R767" t="s">
        <v>8329</v>
      </c>
      <c r="S767" s="9">
        <f t="shared" si="46"/>
        <v>41931.542638888888</v>
      </c>
      <c r="T767" s="9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>
        <f t="shared" si="45"/>
        <v>11546.309029271206</v>
      </c>
      <c r="Q768" t="s">
        <v>8327</v>
      </c>
      <c r="R768" t="s">
        <v>8329</v>
      </c>
      <c r="S768" s="9">
        <f t="shared" si="46"/>
        <v>42051.783368055556</v>
      </c>
      <c r="T768" s="9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>
        <f t="shared" si="45"/>
        <v>11549.758778010157</v>
      </c>
      <c r="Q769" t="s">
        <v>8327</v>
      </c>
      <c r="R769" t="s">
        <v>8329</v>
      </c>
      <c r="S769" s="9">
        <f t="shared" si="46"/>
        <v>42145.143634259264</v>
      </c>
      <c r="T769" s="9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>
        <f t="shared" si="45"/>
        <v>11553.157689778838</v>
      </c>
      <c r="Q770" t="s">
        <v>8327</v>
      </c>
      <c r="R770" t="s">
        <v>8329</v>
      </c>
      <c r="S770" s="9">
        <f t="shared" si="46"/>
        <v>41624.207060185188</v>
      </c>
      <c r="T770" s="9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E771/D771*100</f>
        <v>41.4</v>
      </c>
      <c r="P771">
        <f t="shared" ref="P771:P834" si="49">AVERAGE(E771:E4884 )</f>
        <v>11556.611548579969</v>
      </c>
      <c r="Q771" t="s">
        <v>8327</v>
      </c>
      <c r="R771" t="s">
        <v>8329</v>
      </c>
      <c r="S771" s="9">
        <f t="shared" ref="S771:S834" si="50">(((I771/60)/60)/24)+DATE(1970,1,1)</f>
        <v>41634.996458333335</v>
      </c>
      <c r="T771" s="9">
        <f t="shared" ref="T771:T834" si="51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>
        <f t="shared" si="49"/>
        <v>11559.572257775118</v>
      </c>
      <c r="Q772" t="s">
        <v>8327</v>
      </c>
      <c r="R772" t="s">
        <v>8329</v>
      </c>
      <c r="S772" s="9">
        <f t="shared" si="50"/>
        <v>41329.999641203707</v>
      </c>
      <c r="T772" s="9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>
        <f t="shared" si="49"/>
        <v>11563.030101705053</v>
      </c>
      <c r="Q773" t="s">
        <v>8327</v>
      </c>
      <c r="R773" t="s">
        <v>8329</v>
      </c>
      <c r="S773" s="9">
        <f t="shared" si="50"/>
        <v>42399.824097222227</v>
      </c>
      <c r="T773" s="9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>
        <f t="shared" si="49"/>
        <v>11566.487022740872</v>
      </c>
      <c r="Q774" t="s">
        <v>8327</v>
      </c>
      <c r="R774" t="s">
        <v>8329</v>
      </c>
      <c r="S774" s="9">
        <f t="shared" si="50"/>
        <v>40118.165972222225</v>
      </c>
      <c r="T774" s="9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>
        <f t="shared" si="49"/>
        <v>11569.934040706374</v>
      </c>
      <c r="Q775" t="s">
        <v>8327</v>
      </c>
      <c r="R775" t="s">
        <v>8329</v>
      </c>
      <c r="S775" s="9">
        <f t="shared" si="50"/>
        <v>42134.959027777775</v>
      </c>
      <c r="T775" s="9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>
        <f t="shared" si="49"/>
        <v>11573.388511976047</v>
      </c>
      <c r="Q776" t="s">
        <v>8327</v>
      </c>
      <c r="R776" t="s">
        <v>8329</v>
      </c>
      <c r="S776" s="9">
        <f t="shared" si="50"/>
        <v>41693.780300925922</v>
      </c>
      <c r="T776" s="9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>
        <f t="shared" si="49"/>
        <v>11576.749514824796</v>
      </c>
      <c r="Q777" t="s">
        <v>8327</v>
      </c>
      <c r="R777" t="s">
        <v>8329</v>
      </c>
      <c r="S777" s="9">
        <f t="shared" si="50"/>
        <v>40893.060127314813</v>
      </c>
      <c r="T777" s="9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>
        <f t="shared" si="49"/>
        <v>11580.166755542239</v>
      </c>
      <c r="Q778" t="s">
        <v>8327</v>
      </c>
      <c r="R778" t="s">
        <v>8329</v>
      </c>
      <c r="S778" s="9">
        <f t="shared" si="50"/>
        <v>42288.208333333328</v>
      </c>
      <c r="T778" s="9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>
        <f t="shared" si="49"/>
        <v>11582.558774348216</v>
      </c>
      <c r="Q779" t="s">
        <v>8327</v>
      </c>
      <c r="R779" t="s">
        <v>8329</v>
      </c>
      <c r="S779" s="9">
        <f t="shared" si="50"/>
        <v>41486.981215277774</v>
      </c>
      <c r="T779" s="9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>
        <f t="shared" si="49"/>
        <v>11586.024469424459</v>
      </c>
      <c r="Q780" t="s">
        <v>8327</v>
      </c>
      <c r="R780" t="s">
        <v>8329</v>
      </c>
      <c r="S780" s="9">
        <f t="shared" si="50"/>
        <v>41759.702314814815</v>
      </c>
      <c r="T780" s="9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>
        <f t="shared" si="49"/>
        <v>11589.497940029984</v>
      </c>
      <c r="Q781" t="s">
        <v>8327</v>
      </c>
      <c r="R781" t="s">
        <v>8329</v>
      </c>
      <c r="S781" s="9">
        <f t="shared" si="50"/>
        <v>40466.166666666664</v>
      </c>
      <c r="T781" s="9">
        <f t="shared" si="51"/>
        <v>40436.68408564815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>
        <f t="shared" si="49"/>
        <v>11592.854118176363</v>
      </c>
      <c r="Q782" t="s">
        <v>8330</v>
      </c>
      <c r="R782" t="s">
        <v>8331</v>
      </c>
      <c r="S782" s="9">
        <f t="shared" si="50"/>
        <v>40666.673900462964</v>
      </c>
      <c r="T782" s="9">
        <f t="shared" si="51"/>
        <v>40636.673900462964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>
        <f t="shared" si="49"/>
        <v>11596.020291029101</v>
      </c>
      <c r="Q783" t="s">
        <v>8330</v>
      </c>
      <c r="R783" t="s">
        <v>8331</v>
      </c>
      <c r="S783" s="9">
        <f t="shared" si="50"/>
        <v>41433.000856481485</v>
      </c>
      <c r="T783" s="9">
        <f t="shared" si="51"/>
        <v>41403.000856481485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>
        <f t="shared" si="49"/>
        <v>11599.180792316924</v>
      </c>
      <c r="Q784" t="s">
        <v>8330</v>
      </c>
      <c r="R784" t="s">
        <v>8331</v>
      </c>
      <c r="S784" s="9">
        <f t="shared" si="50"/>
        <v>41146.758125</v>
      </c>
      <c r="T784" s="9">
        <f t="shared" si="51"/>
        <v>41116.758125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>
        <f t="shared" si="49"/>
        <v>11602.452836985887</v>
      </c>
      <c r="Q785" t="s">
        <v>8330</v>
      </c>
      <c r="R785" t="s">
        <v>8331</v>
      </c>
      <c r="S785" s="9">
        <f t="shared" si="50"/>
        <v>41026.916666666664</v>
      </c>
      <c r="T785" s="9">
        <f t="shared" si="51"/>
        <v>40987.773715277777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>
        <f t="shared" si="49"/>
        <v>11605.269789789787</v>
      </c>
      <c r="Q786" t="s">
        <v>8330</v>
      </c>
      <c r="R786" t="s">
        <v>8331</v>
      </c>
      <c r="S786" s="9">
        <f t="shared" si="50"/>
        <v>41715.107858796298</v>
      </c>
      <c r="T786" s="9">
        <f t="shared" si="51"/>
        <v>41675.149525462963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>
        <f t="shared" si="49"/>
        <v>11608.448002403122</v>
      </c>
      <c r="Q787" t="s">
        <v>8330</v>
      </c>
      <c r="R787" t="s">
        <v>8331</v>
      </c>
      <c r="S787" s="9">
        <f t="shared" si="50"/>
        <v>41333.593923611108</v>
      </c>
      <c r="T787" s="9">
        <f t="shared" si="51"/>
        <v>41303.593923611108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>
        <f t="shared" si="49"/>
        <v>11611.664741586535</v>
      </c>
      <c r="Q788" t="s">
        <v>8330</v>
      </c>
      <c r="R788" t="s">
        <v>8331</v>
      </c>
      <c r="S788" s="9">
        <f t="shared" si="50"/>
        <v>41040.657638888886</v>
      </c>
      <c r="T788" s="9">
        <f t="shared" si="51"/>
        <v>40983.055949074071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>
        <f t="shared" si="49"/>
        <v>11613.008794709946</v>
      </c>
      <c r="Q789" t="s">
        <v>8330</v>
      </c>
      <c r="R789" t="s">
        <v>8331</v>
      </c>
      <c r="S789" s="9">
        <f t="shared" si="50"/>
        <v>41579.627615740741</v>
      </c>
      <c r="T789" s="9">
        <f t="shared" si="51"/>
        <v>41549.627615740741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>
        <f t="shared" si="49"/>
        <v>11616.088472639805</v>
      </c>
      <c r="Q790" t="s">
        <v>8330</v>
      </c>
      <c r="R790" t="s">
        <v>8331</v>
      </c>
      <c r="S790" s="9">
        <f t="shared" si="50"/>
        <v>41097.165972222225</v>
      </c>
      <c r="T790" s="9">
        <f t="shared" si="51"/>
        <v>41059.006805555553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>
        <f t="shared" si="49"/>
        <v>11618.969987969922</v>
      </c>
      <c r="Q791" t="s">
        <v>8330</v>
      </c>
      <c r="R791" t="s">
        <v>8331</v>
      </c>
      <c r="S791" s="9">
        <f t="shared" si="50"/>
        <v>41295.332638888889</v>
      </c>
      <c r="T791" s="9">
        <f t="shared" si="51"/>
        <v>41277.186111111114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>
        <f t="shared" si="49"/>
        <v>11621.90589951865</v>
      </c>
      <c r="Q792" t="s">
        <v>8330</v>
      </c>
      <c r="R792" t="s">
        <v>8331</v>
      </c>
      <c r="S792" s="9">
        <f t="shared" si="50"/>
        <v>41306.047905092593</v>
      </c>
      <c r="T792" s="9">
        <f t="shared" si="51"/>
        <v>41276.047905092593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>
        <f t="shared" si="49"/>
        <v>11621.05860668071</v>
      </c>
      <c r="Q793" t="s">
        <v>8330</v>
      </c>
      <c r="R793" t="s">
        <v>8331</v>
      </c>
      <c r="S793" s="9">
        <f t="shared" si="50"/>
        <v>41591.249305555553</v>
      </c>
      <c r="T793" s="9">
        <f t="shared" si="51"/>
        <v>41557.780624999999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>
        <f t="shared" si="49"/>
        <v>11622.211845273931</v>
      </c>
      <c r="Q794" t="s">
        <v>8330</v>
      </c>
      <c r="R794" t="s">
        <v>8331</v>
      </c>
      <c r="S794" s="9">
        <f t="shared" si="50"/>
        <v>41585.915312500001</v>
      </c>
      <c r="T794" s="9">
        <f t="shared" si="51"/>
        <v>41555.873645833337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>
        <f t="shared" si="49"/>
        <v>11624.955326708823</v>
      </c>
      <c r="Q795" t="s">
        <v>8330</v>
      </c>
      <c r="R795" t="s">
        <v>8331</v>
      </c>
      <c r="S795" s="9">
        <f t="shared" si="50"/>
        <v>41458.207638888889</v>
      </c>
      <c r="T795" s="9">
        <f t="shared" si="51"/>
        <v>41442.741249999999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>
        <f t="shared" si="49"/>
        <v>11627.605484939757</v>
      </c>
      <c r="Q796" t="s">
        <v>8330</v>
      </c>
      <c r="R796" t="s">
        <v>8331</v>
      </c>
      <c r="S796" s="9">
        <f t="shared" si="50"/>
        <v>40791.712500000001</v>
      </c>
      <c r="T796" s="9">
        <f t="shared" si="51"/>
        <v>40736.115011574075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>
        <f t="shared" si="49"/>
        <v>11628.570415787886</v>
      </c>
      <c r="Q797" t="s">
        <v>8330</v>
      </c>
      <c r="R797" t="s">
        <v>8331</v>
      </c>
      <c r="S797" s="9">
        <f t="shared" si="50"/>
        <v>41006.207638888889</v>
      </c>
      <c r="T797" s="9">
        <f t="shared" si="51"/>
        <v>40963.613032407404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>
        <f t="shared" si="49"/>
        <v>11627.358411693789</v>
      </c>
      <c r="Q798" t="s">
        <v>8330</v>
      </c>
      <c r="R798" t="s">
        <v>8331</v>
      </c>
      <c r="S798" s="9">
        <f t="shared" si="50"/>
        <v>41532.881944444445</v>
      </c>
      <c r="T798" s="9">
        <f t="shared" si="51"/>
        <v>41502.882928240739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>
        <f t="shared" si="49"/>
        <v>11627.808323786554</v>
      </c>
      <c r="Q799" t="s">
        <v>8330</v>
      </c>
      <c r="R799" t="s">
        <v>8331</v>
      </c>
      <c r="S799" s="9">
        <f t="shared" si="50"/>
        <v>41028.166666666664</v>
      </c>
      <c r="T799" s="9">
        <f t="shared" si="51"/>
        <v>40996.994074074071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>
        <f t="shared" si="49"/>
        <v>11630.342041616406</v>
      </c>
      <c r="Q800" t="s">
        <v>8330</v>
      </c>
      <c r="R800" t="s">
        <v>8331</v>
      </c>
      <c r="S800" s="9">
        <f t="shared" si="50"/>
        <v>41912.590127314819</v>
      </c>
      <c r="T800" s="9">
        <f t="shared" si="51"/>
        <v>41882.590127314819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>
        <f t="shared" si="49"/>
        <v>11632.63746907994</v>
      </c>
      <c r="Q801" t="s">
        <v>8330</v>
      </c>
      <c r="R801" t="s">
        <v>8331</v>
      </c>
      <c r="S801" s="9">
        <f t="shared" si="50"/>
        <v>41026.667199074072</v>
      </c>
      <c r="T801" s="9">
        <f t="shared" si="51"/>
        <v>40996.667199074072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>
        <f t="shared" si="49"/>
        <v>11634.638566686783</v>
      </c>
      <c r="Q802" t="s">
        <v>8330</v>
      </c>
      <c r="R802" t="s">
        <v>8331</v>
      </c>
      <c r="S802" s="9">
        <f t="shared" si="50"/>
        <v>41893.433495370373</v>
      </c>
      <c r="T802" s="9">
        <f t="shared" si="51"/>
        <v>41863.433495370373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>
        <f t="shared" si="49"/>
        <v>11637.461578629642</v>
      </c>
      <c r="Q803" t="s">
        <v>8330</v>
      </c>
      <c r="R803" t="s">
        <v>8331</v>
      </c>
      <c r="S803" s="9">
        <f t="shared" si="50"/>
        <v>40725.795370370368</v>
      </c>
      <c r="T803" s="9">
        <f t="shared" si="51"/>
        <v>40695.795370370368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>
        <f t="shared" si="49"/>
        <v>11640.301865942029</v>
      </c>
      <c r="Q804" t="s">
        <v>8330</v>
      </c>
      <c r="R804" t="s">
        <v>8331</v>
      </c>
      <c r="S804" s="9">
        <f t="shared" si="50"/>
        <v>41169.170138888891</v>
      </c>
      <c r="T804" s="9">
        <f t="shared" si="51"/>
        <v>41123.022268518522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>
        <f t="shared" si="49"/>
        <v>11641.981208094232</v>
      </c>
      <c r="Q805" t="s">
        <v>8330</v>
      </c>
      <c r="R805" t="s">
        <v>8331</v>
      </c>
      <c r="S805" s="9">
        <f t="shared" si="50"/>
        <v>40692.041666666664</v>
      </c>
      <c r="T805" s="9">
        <f t="shared" si="51"/>
        <v>40665.949976851851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>
        <f t="shared" si="49"/>
        <v>11644.641927492448</v>
      </c>
      <c r="Q806" t="s">
        <v>8330</v>
      </c>
      <c r="R806" t="s">
        <v>8331</v>
      </c>
      <c r="S806" s="9">
        <f t="shared" si="50"/>
        <v>40747.165972222225</v>
      </c>
      <c r="T806" s="9">
        <f t="shared" si="51"/>
        <v>40730.105625000004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>
        <f t="shared" si="49"/>
        <v>11646.498875793292</v>
      </c>
      <c r="Q807" t="s">
        <v>8330</v>
      </c>
      <c r="R807" t="s">
        <v>8331</v>
      </c>
      <c r="S807" s="9">
        <f t="shared" si="50"/>
        <v>40740.958333333336</v>
      </c>
      <c r="T807" s="9">
        <f t="shared" si="51"/>
        <v>40690.823055555556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>
        <f t="shared" si="49"/>
        <v>11649.067345828296</v>
      </c>
      <c r="Q808" t="s">
        <v>8330</v>
      </c>
      <c r="R808" t="s">
        <v>8331</v>
      </c>
      <c r="S808" s="9">
        <f t="shared" si="50"/>
        <v>40793.691423611112</v>
      </c>
      <c r="T808" s="9">
        <f t="shared" si="51"/>
        <v>40763.691423611112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>
        <f t="shared" si="49"/>
        <v>11650.063435137587</v>
      </c>
      <c r="Q809" t="s">
        <v>8330</v>
      </c>
      <c r="R809" t="s">
        <v>8331</v>
      </c>
      <c r="S809" s="9">
        <f t="shared" si="50"/>
        <v>42795.083333333328</v>
      </c>
      <c r="T809" s="9">
        <f t="shared" si="51"/>
        <v>42759.628599537042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>
        <f t="shared" si="49"/>
        <v>11652.31542044767</v>
      </c>
      <c r="Q810" t="s">
        <v>8330</v>
      </c>
      <c r="R810" t="s">
        <v>8331</v>
      </c>
      <c r="S810" s="9">
        <f t="shared" si="50"/>
        <v>41995.207638888889</v>
      </c>
      <c r="T810" s="9">
        <f t="shared" si="51"/>
        <v>41962.100532407407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>
        <f t="shared" si="49"/>
        <v>11654.479509833585</v>
      </c>
      <c r="Q811" t="s">
        <v>8330</v>
      </c>
      <c r="R811" t="s">
        <v>8331</v>
      </c>
      <c r="S811" s="9">
        <f t="shared" si="50"/>
        <v>41658.833680555559</v>
      </c>
      <c r="T811" s="9">
        <f t="shared" si="51"/>
        <v>41628.833680555559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>
        <f t="shared" si="49"/>
        <v>11656.75053874092</v>
      </c>
      <c r="Q812" t="s">
        <v>8330</v>
      </c>
      <c r="R812" t="s">
        <v>8331</v>
      </c>
      <c r="S812" s="9">
        <f t="shared" si="50"/>
        <v>41153.056273148148</v>
      </c>
      <c r="T812" s="9">
        <f t="shared" si="51"/>
        <v>41123.056273148148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>
        <f t="shared" si="49"/>
        <v>11659.802839842569</v>
      </c>
      <c r="Q813" t="s">
        <v>8330</v>
      </c>
      <c r="R813" t="s">
        <v>8331</v>
      </c>
      <c r="S813" s="9">
        <f t="shared" si="50"/>
        <v>41465.702777777777</v>
      </c>
      <c r="T813" s="9">
        <f t="shared" si="51"/>
        <v>41443.643541666665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>
        <f t="shared" si="49"/>
        <v>11663.019012719564</v>
      </c>
      <c r="Q814" t="s">
        <v>8330</v>
      </c>
      <c r="R814" t="s">
        <v>8331</v>
      </c>
      <c r="S814" s="9">
        <f t="shared" si="50"/>
        <v>41334.581944444442</v>
      </c>
      <c r="T814" s="9">
        <f t="shared" si="51"/>
        <v>41282.017962962964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>
        <f t="shared" si="49"/>
        <v>11666.276213268708</v>
      </c>
      <c r="Q815" t="s">
        <v>8330</v>
      </c>
      <c r="R815" t="s">
        <v>8331</v>
      </c>
      <c r="S815" s="9">
        <f t="shared" si="50"/>
        <v>41110.960243055553</v>
      </c>
      <c r="T815" s="9">
        <f t="shared" si="51"/>
        <v>41080.960243055553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>
        <f t="shared" si="49"/>
        <v>11669.084193939396</v>
      </c>
      <c r="Q816" t="s">
        <v>8330</v>
      </c>
      <c r="R816" t="s">
        <v>8331</v>
      </c>
      <c r="S816" s="9">
        <f t="shared" si="50"/>
        <v>40694.75277777778</v>
      </c>
      <c r="T816" s="9">
        <f t="shared" si="51"/>
        <v>40679.743067129632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>
        <f t="shared" si="49"/>
        <v>11672.2354774174</v>
      </c>
      <c r="Q817" t="s">
        <v>8330</v>
      </c>
      <c r="R817" t="s">
        <v>8331</v>
      </c>
      <c r="S817" s="9">
        <f t="shared" si="50"/>
        <v>41944.917858796296</v>
      </c>
      <c r="T817" s="9">
        <f t="shared" si="51"/>
        <v>41914.917858796296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>
        <f t="shared" si="49"/>
        <v>11674.476907216496</v>
      </c>
      <c r="Q818" t="s">
        <v>8330</v>
      </c>
      <c r="R818" t="s">
        <v>8331</v>
      </c>
      <c r="S818" s="9">
        <f t="shared" si="50"/>
        <v>41373.270833333336</v>
      </c>
      <c r="T818" s="9">
        <f t="shared" si="51"/>
        <v>41341.870868055557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>
        <f t="shared" si="49"/>
        <v>11675.57363967243</v>
      </c>
      <c r="Q819" t="s">
        <v>8330</v>
      </c>
      <c r="R819" t="s">
        <v>8331</v>
      </c>
      <c r="S819" s="9">
        <f t="shared" si="50"/>
        <v>40979.207638888889</v>
      </c>
      <c r="T819" s="9">
        <f t="shared" si="51"/>
        <v>40925.599664351852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>
        <f t="shared" si="49"/>
        <v>11678.491999393205</v>
      </c>
      <c r="Q820" t="s">
        <v>8330</v>
      </c>
      <c r="R820" t="s">
        <v>8331</v>
      </c>
      <c r="S820" s="9">
        <f t="shared" si="50"/>
        <v>41128.709027777775</v>
      </c>
      <c r="T820" s="9">
        <f t="shared" si="51"/>
        <v>41120.882881944446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>
        <f t="shared" si="49"/>
        <v>11681.870904400608</v>
      </c>
      <c r="Q821" t="s">
        <v>8330</v>
      </c>
      <c r="R821" t="s">
        <v>8331</v>
      </c>
      <c r="S821" s="9">
        <f t="shared" si="50"/>
        <v>41629.197222222225</v>
      </c>
      <c r="T821" s="9">
        <f t="shared" si="51"/>
        <v>41619.998310185183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>
        <f t="shared" si="49"/>
        <v>11685.285255009108</v>
      </c>
      <c r="Q822" t="s">
        <v>8330</v>
      </c>
      <c r="R822" t="s">
        <v>8331</v>
      </c>
      <c r="S822" s="9">
        <f t="shared" si="50"/>
        <v>41799.208333333336</v>
      </c>
      <c r="T822" s="9">
        <f t="shared" si="51"/>
        <v>41768.841921296298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>
        <f t="shared" si="49"/>
        <v>11688.019626480414</v>
      </c>
      <c r="Q823" t="s">
        <v>8330</v>
      </c>
      <c r="R823" t="s">
        <v>8331</v>
      </c>
      <c r="S823" s="9">
        <f t="shared" si="50"/>
        <v>42128.167361111111</v>
      </c>
      <c r="T823" s="9">
        <f t="shared" si="51"/>
        <v>42093.922048611115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>
        <f t="shared" si="49"/>
        <v>11686.259608140947</v>
      </c>
      <c r="Q824" t="s">
        <v>8330</v>
      </c>
      <c r="R824" t="s">
        <v>8331</v>
      </c>
      <c r="S824" s="9">
        <f t="shared" si="50"/>
        <v>41187.947337962964</v>
      </c>
      <c r="T824" s="9">
        <f t="shared" si="51"/>
        <v>41157.947337962964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>
        <f t="shared" si="49"/>
        <v>11688.724287450621</v>
      </c>
      <c r="Q825" t="s">
        <v>8330</v>
      </c>
      <c r="R825" t="s">
        <v>8331</v>
      </c>
      <c r="S825" s="9">
        <f t="shared" si="50"/>
        <v>42085.931157407409</v>
      </c>
      <c r="T825" s="9">
        <f t="shared" si="51"/>
        <v>42055.972824074073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>
        <f t="shared" si="49"/>
        <v>11691.840617021275</v>
      </c>
      <c r="Q826" t="s">
        <v>8330</v>
      </c>
      <c r="R826" t="s">
        <v>8331</v>
      </c>
      <c r="S826" s="9">
        <f t="shared" si="50"/>
        <v>40286.290972222225</v>
      </c>
      <c r="T826" s="9">
        <f t="shared" si="51"/>
        <v>40250.242106481484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>
        <f t="shared" si="49"/>
        <v>11694.741723928246</v>
      </c>
      <c r="Q827" t="s">
        <v>8330</v>
      </c>
      <c r="R827" t="s">
        <v>8331</v>
      </c>
      <c r="S827" s="9">
        <f t="shared" si="50"/>
        <v>41211.306527777779</v>
      </c>
      <c r="T827" s="9">
        <f t="shared" si="51"/>
        <v>41186.306527777779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>
        <f t="shared" si="49"/>
        <v>11694.480392335767</v>
      </c>
      <c r="Q828" t="s">
        <v>8330</v>
      </c>
      <c r="R828" t="s">
        <v>8331</v>
      </c>
      <c r="S828" s="9">
        <f t="shared" si="50"/>
        <v>40993.996874999997</v>
      </c>
      <c r="T828" s="9">
        <f t="shared" si="51"/>
        <v>40973.038541666669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>
        <f t="shared" si="49"/>
        <v>11696.340593246121</v>
      </c>
      <c r="Q829" t="s">
        <v>8330</v>
      </c>
      <c r="R829" t="s">
        <v>8331</v>
      </c>
      <c r="S829" s="9">
        <f t="shared" si="50"/>
        <v>40953.825694444444</v>
      </c>
      <c r="T829" s="9">
        <f t="shared" si="51"/>
        <v>40927.473460648151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>
        <f t="shared" si="49"/>
        <v>11699.805699939136</v>
      </c>
      <c r="Q830" t="s">
        <v>8330</v>
      </c>
      <c r="R830" t="s">
        <v>8331</v>
      </c>
      <c r="S830" s="9">
        <f t="shared" si="50"/>
        <v>41085.683333333334</v>
      </c>
      <c r="T830" s="9">
        <f t="shared" si="51"/>
        <v>41073.050717592596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>
        <f t="shared" si="49"/>
        <v>11702.943844748859</v>
      </c>
      <c r="Q831" t="s">
        <v>8330</v>
      </c>
      <c r="R831" t="s">
        <v>8331</v>
      </c>
      <c r="S831" s="9">
        <f t="shared" si="50"/>
        <v>42564.801388888889</v>
      </c>
      <c r="T831" s="9">
        <f t="shared" si="51"/>
        <v>42504.801388888889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>
        <f t="shared" si="49"/>
        <v>11706.349126065774</v>
      </c>
      <c r="Q832" t="s">
        <v>8330</v>
      </c>
      <c r="R832" t="s">
        <v>8331</v>
      </c>
      <c r="S832" s="9">
        <f t="shared" si="50"/>
        <v>41355.484085648146</v>
      </c>
      <c r="T832" s="9">
        <f t="shared" si="51"/>
        <v>41325.525752314818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>
        <f t="shared" si="49"/>
        <v>11709.323646055438</v>
      </c>
      <c r="Q833" t="s">
        <v>8330</v>
      </c>
      <c r="R833" t="s">
        <v>8331</v>
      </c>
      <c r="S833" s="9">
        <f t="shared" si="50"/>
        <v>41026.646921296298</v>
      </c>
      <c r="T833" s="9">
        <f t="shared" si="51"/>
        <v>40996.646921296298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>
        <f t="shared" si="49"/>
        <v>11711.824963436929</v>
      </c>
      <c r="Q834" t="s">
        <v>8330</v>
      </c>
      <c r="R834" t="s">
        <v>8331</v>
      </c>
      <c r="S834" s="9">
        <f t="shared" si="50"/>
        <v>40929.342361111114</v>
      </c>
      <c r="T834" s="9">
        <f t="shared" si="51"/>
        <v>40869.675173611111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E835/D835*100</f>
        <v>101.66666666666666</v>
      </c>
      <c r="P835">
        <f t="shared" ref="P835:P898" si="53">AVERAGE(E835:E4948 )</f>
        <v>11710.795022858883</v>
      </c>
      <c r="Q835" t="s">
        <v>8330</v>
      </c>
      <c r="R835" t="s">
        <v>8331</v>
      </c>
      <c r="S835" s="9">
        <f t="shared" ref="S835:S898" si="54">(((I835/60)/60)/24)+DATE(1970,1,1)</f>
        <v>41748.878182870372</v>
      </c>
      <c r="T835" s="9">
        <f t="shared" ref="T835:T898" si="55">(((J835/60)/60)/24)+DATE(1970,1,1)</f>
        <v>41718.878182870372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>
        <f t="shared" si="53"/>
        <v>11712.505631097561</v>
      </c>
      <c r="Q836" t="s">
        <v>8330</v>
      </c>
      <c r="R836" t="s">
        <v>8331</v>
      </c>
      <c r="S836" s="9">
        <f t="shared" si="54"/>
        <v>41456.165972222225</v>
      </c>
      <c r="T836" s="9">
        <f t="shared" si="55"/>
        <v>41422.822824074072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>
        <f t="shared" si="53"/>
        <v>11713.879984751447</v>
      </c>
      <c r="Q837" t="s">
        <v>8330</v>
      </c>
      <c r="R837" t="s">
        <v>8331</v>
      </c>
      <c r="S837" s="9">
        <f t="shared" si="54"/>
        <v>41048.125</v>
      </c>
      <c r="T837" s="9">
        <f t="shared" si="55"/>
        <v>41005.45784722222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>
        <f t="shared" si="53"/>
        <v>11716.738093349602</v>
      </c>
      <c r="Q838" t="s">
        <v>8330</v>
      </c>
      <c r="R838" t="s">
        <v>8331</v>
      </c>
      <c r="S838" s="9">
        <f t="shared" si="54"/>
        <v>41554.056921296295</v>
      </c>
      <c r="T838" s="9">
        <f t="shared" si="55"/>
        <v>41524.056921296295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>
        <f t="shared" si="53"/>
        <v>11718.773558132436</v>
      </c>
      <c r="Q839" t="s">
        <v>8330</v>
      </c>
      <c r="R839" t="s">
        <v>8331</v>
      </c>
      <c r="S839" s="9">
        <f t="shared" si="54"/>
        <v>41760.998402777775</v>
      </c>
      <c r="T839" s="9">
        <f t="shared" si="55"/>
        <v>41730.998402777775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>
        <f t="shared" si="53"/>
        <v>11721.421230158729</v>
      </c>
      <c r="Q840" t="s">
        <v>8330</v>
      </c>
      <c r="R840" t="s">
        <v>8331</v>
      </c>
      <c r="S840" s="9">
        <f t="shared" si="54"/>
        <v>40925.897974537038</v>
      </c>
      <c r="T840" s="9">
        <f t="shared" si="55"/>
        <v>40895.897974537038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>
        <f t="shared" si="53"/>
        <v>11724.112351145037</v>
      </c>
      <c r="Q841" t="s">
        <v>8330</v>
      </c>
      <c r="R841" t="s">
        <v>8331</v>
      </c>
      <c r="S841" s="9">
        <f t="shared" si="54"/>
        <v>41174.763379629629</v>
      </c>
      <c r="T841" s="9">
        <f t="shared" si="55"/>
        <v>41144.763379629629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>
        <f t="shared" si="53"/>
        <v>11725.912376298105</v>
      </c>
      <c r="Q842" t="s">
        <v>8330</v>
      </c>
      <c r="R842" t="s">
        <v>8332</v>
      </c>
      <c r="S842" s="9">
        <f t="shared" si="54"/>
        <v>42637.226701388892</v>
      </c>
      <c r="T842" s="9">
        <f t="shared" si="55"/>
        <v>42607.226701388892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>
        <f t="shared" si="53"/>
        <v>11725.815905896729</v>
      </c>
      <c r="Q843" t="s">
        <v>8330</v>
      </c>
      <c r="R843" t="s">
        <v>8332</v>
      </c>
      <c r="S843" s="9">
        <f t="shared" si="54"/>
        <v>41953.88035879629</v>
      </c>
      <c r="T843" s="9">
        <f t="shared" si="55"/>
        <v>41923.838692129626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>
        <f t="shared" si="53"/>
        <v>11727.851301955989</v>
      </c>
      <c r="Q844" t="s">
        <v>8330</v>
      </c>
      <c r="R844" t="s">
        <v>8332</v>
      </c>
      <c r="S844" s="9">
        <f t="shared" si="54"/>
        <v>41561.165972222225</v>
      </c>
      <c r="T844" s="9">
        <f t="shared" si="55"/>
        <v>41526.592395833337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>
        <f t="shared" si="53"/>
        <v>11730.639394680524</v>
      </c>
      <c r="Q845" t="s">
        <v>8330</v>
      </c>
      <c r="R845" t="s">
        <v>8332</v>
      </c>
      <c r="S845" s="9">
        <f t="shared" si="54"/>
        <v>42712.333333333328</v>
      </c>
      <c r="T845" s="9">
        <f t="shared" si="55"/>
        <v>42695.257870370369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>
        <f t="shared" si="53"/>
        <v>11731.775981651374</v>
      </c>
      <c r="Q846" t="s">
        <v>8330</v>
      </c>
      <c r="R846" t="s">
        <v>8332</v>
      </c>
      <c r="S846" s="9">
        <f t="shared" si="54"/>
        <v>41944.207638888889</v>
      </c>
      <c r="T846" s="9">
        <f t="shared" si="55"/>
        <v>41905.684629629628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>
        <f t="shared" si="53"/>
        <v>11733.583193637196</v>
      </c>
      <c r="Q847" t="s">
        <v>8330</v>
      </c>
      <c r="R847" t="s">
        <v>8332</v>
      </c>
      <c r="S847" s="9">
        <f t="shared" si="54"/>
        <v>42618.165972222225</v>
      </c>
      <c r="T847" s="9">
        <f t="shared" si="55"/>
        <v>42578.205972222218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>
        <f t="shared" si="53"/>
        <v>11735.331839045286</v>
      </c>
      <c r="Q848" t="s">
        <v>8330</v>
      </c>
      <c r="R848" t="s">
        <v>8332</v>
      </c>
      <c r="S848" s="9">
        <f t="shared" si="54"/>
        <v>41708.583333333336</v>
      </c>
      <c r="T848" s="9">
        <f t="shared" si="55"/>
        <v>41694.391840277778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>
        <f t="shared" si="53"/>
        <v>11738.51314355678</v>
      </c>
      <c r="Q849" t="s">
        <v>8330</v>
      </c>
      <c r="R849" t="s">
        <v>8332</v>
      </c>
      <c r="S849" s="9">
        <f t="shared" si="54"/>
        <v>42195.79833333334</v>
      </c>
      <c r="T849" s="9">
        <f t="shared" si="55"/>
        <v>42165.79833333334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>
        <f t="shared" si="53"/>
        <v>11742.104237599509</v>
      </c>
      <c r="Q850" t="s">
        <v>8330</v>
      </c>
      <c r="R850" t="s">
        <v>8332</v>
      </c>
      <c r="S850" s="9">
        <f t="shared" si="54"/>
        <v>42108.792048611111</v>
      </c>
      <c r="T850" s="9">
        <f t="shared" si="55"/>
        <v>42078.792048611111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>
        <f t="shared" si="53"/>
        <v>11745.608710566616</v>
      </c>
      <c r="Q851" t="s">
        <v>8330</v>
      </c>
      <c r="R851" t="s">
        <v>8332</v>
      </c>
      <c r="S851" s="9">
        <f t="shared" si="54"/>
        <v>42079.107222222221</v>
      </c>
      <c r="T851" s="9">
        <f t="shared" si="55"/>
        <v>42051.148888888885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>
        <f t="shared" si="53"/>
        <v>11747.737879901961</v>
      </c>
      <c r="Q852" t="s">
        <v>8330</v>
      </c>
      <c r="R852" t="s">
        <v>8332</v>
      </c>
      <c r="S852" s="9">
        <f t="shared" si="54"/>
        <v>42485.207638888889</v>
      </c>
      <c r="T852" s="9">
        <f t="shared" si="55"/>
        <v>42452.827743055561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>
        <f t="shared" si="53"/>
        <v>11749.43593012565</v>
      </c>
      <c r="Q853" t="s">
        <v>8330</v>
      </c>
      <c r="R853" t="s">
        <v>8332</v>
      </c>
      <c r="S853" s="9">
        <f t="shared" si="54"/>
        <v>42582.822916666672</v>
      </c>
      <c r="T853" s="9">
        <f t="shared" si="55"/>
        <v>42522.880243055552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>
        <f t="shared" si="53"/>
        <v>11752.238025751072</v>
      </c>
      <c r="Q854" t="s">
        <v>8330</v>
      </c>
      <c r="R854" t="s">
        <v>8332</v>
      </c>
      <c r="S854" s="9">
        <f t="shared" si="54"/>
        <v>42667.875</v>
      </c>
      <c r="T854" s="9">
        <f t="shared" si="55"/>
        <v>42656.805497685185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>
        <f t="shared" si="53"/>
        <v>11754.715252989879</v>
      </c>
      <c r="Q855" t="s">
        <v>8330</v>
      </c>
      <c r="R855" t="s">
        <v>8332</v>
      </c>
      <c r="S855" s="9">
        <f t="shared" si="54"/>
        <v>42051.832280092596</v>
      </c>
      <c r="T855" s="9">
        <f t="shared" si="55"/>
        <v>42021.832280092596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>
        <f t="shared" si="53"/>
        <v>11758.228969325153</v>
      </c>
      <c r="Q856" t="s">
        <v>8330</v>
      </c>
      <c r="R856" t="s">
        <v>8332</v>
      </c>
      <c r="S856" s="9">
        <f t="shared" si="54"/>
        <v>42732.212337962963</v>
      </c>
      <c r="T856" s="9">
        <f t="shared" si="55"/>
        <v>42702.212337962963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>
        <f t="shared" si="53"/>
        <v>11751.752420988034</v>
      </c>
      <c r="Q857" t="s">
        <v>8330</v>
      </c>
      <c r="R857" t="s">
        <v>8332</v>
      </c>
      <c r="S857" s="9">
        <f t="shared" si="54"/>
        <v>42575.125196759262</v>
      </c>
      <c r="T857" s="9">
        <f t="shared" si="55"/>
        <v>42545.125196759262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>
        <f t="shared" si="53"/>
        <v>11754.899060773481</v>
      </c>
      <c r="Q858" t="s">
        <v>8330</v>
      </c>
      <c r="R858" t="s">
        <v>8332</v>
      </c>
      <c r="S858" s="9">
        <f t="shared" si="54"/>
        <v>42668.791666666672</v>
      </c>
      <c r="T858" s="9">
        <f t="shared" si="55"/>
        <v>42609.311990740738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>
        <f t="shared" si="53"/>
        <v>11758.340847405589</v>
      </c>
      <c r="Q859" t="s">
        <v>8330</v>
      </c>
      <c r="R859" t="s">
        <v>8332</v>
      </c>
      <c r="S859" s="9">
        <f t="shared" si="54"/>
        <v>42333.623043981483</v>
      </c>
      <c r="T859" s="9">
        <f t="shared" si="55"/>
        <v>42291.581377314811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>
        <f t="shared" si="53"/>
        <v>11761.58358108108</v>
      </c>
      <c r="Q860" t="s">
        <v>8330</v>
      </c>
      <c r="R860" t="s">
        <v>8332</v>
      </c>
      <c r="S860" s="9">
        <f t="shared" si="54"/>
        <v>42109.957638888889</v>
      </c>
      <c r="T860" s="9">
        <f t="shared" si="55"/>
        <v>42079.745578703703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>
        <f t="shared" si="53"/>
        <v>11764.666073732717</v>
      </c>
      <c r="Q861" t="s">
        <v>8330</v>
      </c>
      <c r="R861" t="s">
        <v>8332</v>
      </c>
      <c r="S861" s="9">
        <f t="shared" si="54"/>
        <v>42159</v>
      </c>
      <c r="T861" s="9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>
        <f t="shared" si="53"/>
        <v>11766.994797172709</v>
      </c>
      <c r="Q862" t="s">
        <v>8330</v>
      </c>
      <c r="R862" t="s">
        <v>8333</v>
      </c>
      <c r="S862" s="9">
        <f t="shared" si="54"/>
        <v>41600.524456018517</v>
      </c>
      <c r="T862" s="9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>
        <f t="shared" si="53"/>
        <v>11769.831254226865</v>
      </c>
      <c r="Q863" t="s">
        <v>8330</v>
      </c>
      <c r="R863" t="s">
        <v>8333</v>
      </c>
      <c r="S863" s="9">
        <f t="shared" si="54"/>
        <v>42629.965324074074</v>
      </c>
      <c r="T863" s="9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>
        <f t="shared" si="53"/>
        <v>11773.419455719555</v>
      </c>
      <c r="Q864" t="s">
        <v>8330</v>
      </c>
      <c r="R864" t="s">
        <v>8333</v>
      </c>
      <c r="S864" s="9">
        <f t="shared" si="54"/>
        <v>41589.596620370372</v>
      </c>
      <c r="T864" s="9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>
        <f t="shared" si="53"/>
        <v>11776.988640418331</v>
      </c>
      <c r="Q865" t="s">
        <v>8330</v>
      </c>
      <c r="R865" t="s">
        <v>8333</v>
      </c>
      <c r="S865" s="9">
        <f t="shared" si="54"/>
        <v>40951.117662037039</v>
      </c>
      <c r="T865" s="9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>
        <f t="shared" si="53"/>
        <v>11780.584636923075</v>
      </c>
      <c r="Q866" t="s">
        <v>8330</v>
      </c>
      <c r="R866" t="s">
        <v>8333</v>
      </c>
      <c r="S866" s="9">
        <f t="shared" si="54"/>
        <v>41563.415972222225</v>
      </c>
      <c r="T866" s="9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>
        <f t="shared" si="53"/>
        <v>11783.37952293013</v>
      </c>
      <c r="Q867" t="s">
        <v>8330</v>
      </c>
      <c r="R867" t="s">
        <v>8333</v>
      </c>
      <c r="S867" s="9">
        <f t="shared" si="54"/>
        <v>41290.77311342593</v>
      </c>
      <c r="T867" s="9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>
        <f t="shared" si="53"/>
        <v>11786.99355603448</v>
      </c>
      <c r="Q868" t="s">
        <v>8330</v>
      </c>
      <c r="R868" t="s">
        <v>8333</v>
      </c>
      <c r="S868" s="9">
        <f t="shared" si="54"/>
        <v>42063.631944444445</v>
      </c>
      <c r="T868" s="9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>
        <f t="shared" si="53"/>
        <v>11790.426569140744</v>
      </c>
      <c r="Q869" t="s">
        <v>8330</v>
      </c>
      <c r="R869" t="s">
        <v>8333</v>
      </c>
      <c r="S869" s="9">
        <f t="shared" si="54"/>
        <v>40148.207638888889</v>
      </c>
      <c r="T869" s="9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>
        <f t="shared" si="53"/>
        <v>11793.688869377693</v>
      </c>
      <c r="Q870" t="s">
        <v>8330</v>
      </c>
      <c r="R870" t="s">
        <v>8333</v>
      </c>
      <c r="S870" s="9">
        <f t="shared" si="54"/>
        <v>41646.027754629627</v>
      </c>
      <c r="T870" s="9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>
        <f t="shared" si="53"/>
        <v>11797.307879815098</v>
      </c>
      <c r="Q871" t="s">
        <v>8330</v>
      </c>
      <c r="R871" t="s">
        <v>8333</v>
      </c>
      <c r="S871" s="9">
        <f t="shared" si="54"/>
        <v>41372.803900462961</v>
      </c>
      <c r="T871" s="9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>
        <f t="shared" si="53"/>
        <v>11800.623942663377</v>
      </c>
      <c r="Q872" t="s">
        <v>8330</v>
      </c>
      <c r="R872" t="s">
        <v>8333</v>
      </c>
      <c r="S872" s="9">
        <f t="shared" si="54"/>
        <v>41518.022256944445</v>
      </c>
      <c r="T872" s="9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>
        <f t="shared" si="53"/>
        <v>11804.243623188404</v>
      </c>
      <c r="Q873" t="s">
        <v>8330</v>
      </c>
      <c r="R873" t="s">
        <v>8333</v>
      </c>
      <c r="S873" s="9">
        <f t="shared" si="54"/>
        <v>41607.602951388886</v>
      </c>
      <c r="T873" s="9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>
        <f t="shared" si="53"/>
        <v>11807.784413942009</v>
      </c>
      <c r="Q874" t="s">
        <v>8330</v>
      </c>
      <c r="R874" t="s">
        <v>8333</v>
      </c>
      <c r="S874" s="9">
        <f t="shared" si="54"/>
        <v>40612.825543981482</v>
      </c>
      <c r="T874" s="9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>
        <f t="shared" si="53"/>
        <v>11811.407611848193</v>
      </c>
      <c r="Q875" t="s">
        <v>8330</v>
      </c>
      <c r="R875" t="s">
        <v>8333</v>
      </c>
      <c r="S875" s="9">
        <f t="shared" si="54"/>
        <v>41224.208796296298</v>
      </c>
      <c r="T875" s="9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>
        <f t="shared" si="53"/>
        <v>11815.039219135801</v>
      </c>
      <c r="Q876" t="s">
        <v>8330</v>
      </c>
      <c r="R876" t="s">
        <v>8333</v>
      </c>
      <c r="S876" s="9">
        <f t="shared" si="54"/>
        <v>41398.583726851852</v>
      </c>
      <c r="T876" s="9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>
        <f t="shared" si="53"/>
        <v>11818.461583822165</v>
      </c>
      <c r="Q877" t="s">
        <v>8330</v>
      </c>
      <c r="R877" t="s">
        <v>8333</v>
      </c>
      <c r="S877" s="9">
        <f t="shared" si="54"/>
        <v>42268.723738425921</v>
      </c>
      <c r="T877" s="9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>
        <f t="shared" si="53"/>
        <v>11822.111510191475</v>
      </c>
      <c r="Q878" t="s">
        <v>8330</v>
      </c>
      <c r="R878" t="s">
        <v>8333</v>
      </c>
      <c r="S878" s="9">
        <f t="shared" si="54"/>
        <v>41309.496840277774</v>
      </c>
      <c r="T878" s="9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>
        <f t="shared" si="53"/>
        <v>11825.366410256409</v>
      </c>
      <c r="Q879" t="s">
        <v>8330</v>
      </c>
      <c r="R879" t="s">
        <v>8333</v>
      </c>
      <c r="S879" s="9">
        <f t="shared" si="54"/>
        <v>41627.788888888892</v>
      </c>
      <c r="T879" s="9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>
        <f t="shared" si="53"/>
        <v>11828.603235475894</v>
      </c>
      <c r="Q880" t="s">
        <v>8330</v>
      </c>
      <c r="R880" t="s">
        <v>8333</v>
      </c>
      <c r="S880" s="9">
        <f t="shared" si="54"/>
        <v>40535.232916666668</v>
      </c>
      <c r="T880" s="9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>
        <f t="shared" si="53"/>
        <v>11832.239588871713</v>
      </c>
      <c r="Q881" t="s">
        <v>8330</v>
      </c>
      <c r="R881" t="s">
        <v>8333</v>
      </c>
      <c r="S881" s="9">
        <f t="shared" si="54"/>
        <v>41058.829918981479</v>
      </c>
      <c r="T881" s="9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>
        <f t="shared" si="53"/>
        <v>11835.699155844153</v>
      </c>
      <c r="Q882" t="s">
        <v>8330</v>
      </c>
      <c r="R882" t="s">
        <v>8334</v>
      </c>
      <c r="S882" s="9">
        <f t="shared" si="54"/>
        <v>41212.32104166667</v>
      </c>
      <c r="T882" s="9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>
        <f t="shared" si="53"/>
        <v>11839.325106712029</v>
      </c>
      <c r="Q883" t="s">
        <v>8330</v>
      </c>
      <c r="R883" t="s">
        <v>8334</v>
      </c>
      <c r="S883" s="9">
        <f t="shared" si="54"/>
        <v>40922.25099537037</v>
      </c>
      <c r="T883" s="9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>
        <f t="shared" si="53"/>
        <v>11842.978982054454</v>
      </c>
      <c r="Q884" t="s">
        <v>8330</v>
      </c>
      <c r="R884" t="s">
        <v>8334</v>
      </c>
      <c r="S884" s="9">
        <f t="shared" si="54"/>
        <v>40792.860532407409</v>
      </c>
      <c r="T884" s="9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>
        <f t="shared" si="53"/>
        <v>11846.550934695138</v>
      </c>
      <c r="Q885" t="s">
        <v>8330</v>
      </c>
      <c r="R885" t="s">
        <v>8334</v>
      </c>
      <c r="S885" s="9">
        <f t="shared" si="54"/>
        <v>42431.935590277775</v>
      </c>
      <c r="T885" s="9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>
        <f t="shared" si="53"/>
        <v>11849.599092879254</v>
      </c>
      <c r="Q886" t="s">
        <v>8330</v>
      </c>
      <c r="R886" t="s">
        <v>8334</v>
      </c>
      <c r="S886" s="9">
        <f t="shared" si="54"/>
        <v>41041.104861111111</v>
      </c>
      <c r="T886" s="9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>
        <f t="shared" si="53"/>
        <v>11853.262641684731</v>
      </c>
      <c r="Q887" t="s">
        <v>8330</v>
      </c>
      <c r="R887" t="s">
        <v>8334</v>
      </c>
      <c r="S887" s="9">
        <f t="shared" si="54"/>
        <v>42734.941099537042</v>
      </c>
      <c r="T887" s="9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>
        <f t="shared" si="53"/>
        <v>11856.702314126393</v>
      </c>
      <c r="Q888" t="s">
        <v>8330</v>
      </c>
      <c r="R888" t="s">
        <v>8334</v>
      </c>
      <c r="S888" s="9">
        <f t="shared" si="54"/>
        <v>42628.870520833334</v>
      </c>
      <c r="T888" s="9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>
        <f t="shared" si="53"/>
        <v>11860.31300588782</v>
      </c>
      <c r="Q889" t="s">
        <v>8330</v>
      </c>
      <c r="R889" t="s">
        <v>8334</v>
      </c>
      <c r="S889" s="9">
        <f t="shared" si="54"/>
        <v>41056.958969907406</v>
      </c>
      <c r="T889" s="9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>
        <f t="shared" si="53"/>
        <v>11863.989482331059</v>
      </c>
      <c r="Q890" t="s">
        <v>8330</v>
      </c>
      <c r="R890" t="s">
        <v>8334</v>
      </c>
      <c r="S890" s="9">
        <f t="shared" si="54"/>
        <v>40787.25</v>
      </c>
      <c r="T890" s="9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>
        <f t="shared" si="53"/>
        <v>11867.645913178292</v>
      </c>
      <c r="Q891" t="s">
        <v>8330</v>
      </c>
      <c r="R891" t="s">
        <v>8334</v>
      </c>
      <c r="S891" s="9">
        <f t="shared" si="54"/>
        <v>41917.784062500003</v>
      </c>
      <c r="T891" s="9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>
        <f t="shared" si="53"/>
        <v>11870.594835607935</v>
      </c>
      <c r="Q892" t="s">
        <v>8330</v>
      </c>
      <c r="R892" t="s">
        <v>8334</v>
      </c>
      <c r="S892" s="9">
        <f t="shared" si="54"/>
        <v>41599.740497685183</v>
      </c>
      <c r="T892" s="9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>
        <f t="shared" si="53"/>
        <v>11874.239140552276</v>
      </c>
      <c r="Q893" t="s">
        <v>8330</v>
      </c>
      <c r="R893" t="s">
        <v>8334</v>
      </c>
      <c r="S893" s="9">
        <f t="shared" si="54"/>
        <v>41872.031597222223</v>
      </c>
      <c r="T893" s="9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>
        <f t="shared" si="53"/>
        <v>11877.843808193664</v>
      </c>
      <c r="Q894" t="s">
        <v>8330</v>
      </c>
      <c r="R894" t="s">
        <v>8334</v>
      </c>
      <c r="S894" s="9">
        <f t="shared" si="54"/>
        <v>40391.166666666664</v>
      </c>
      <c r="T894" s="9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>
        <f t="shared" si="53"/>
        <v>11880.772353306422</v>
      </c>
      <c r="Q895" t="s">
        <v>8330</v>
      </c>
      <c r="R895" t="s">
        <v>8334</v>
      </c>
      <c r="S895" s="9">
        <f t="shared" si="54"/>
        <v>42095.856053240743</v>
      </c>
      <c r="T895" s="9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>
        <f t="shared" si="53"/>
        <v>11884.399922360244</v>
      </c>
      <c r="Q896" t="s">
        <v>8330</v>
      </c>
      <c r="R896" t="s">
        <v>8334</v>
      </c>
      <c r="S896" s="9">
        <f t="shared" si="54"/>
        <v>42526.981597222228</v>
      </c>
      <c r="T896" s="9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>
        <f t="shared" si="53"/>
        <v>11885.658201304748</v>
      </c>
      <c r="Q897" t="s">
        <v>8330</v>
      </c>
      <c r="R897" t="s">
        <v>8334</v>
      </c>
      <c r="S897" s="9">
        <f t="shared" si="54"/>
        <v>40476.127650462964</v>
      </c>
      <c r="T897" s="9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>
        <f t="shared" si="53"/>
        <v>11889.291096954626</v>
      </c>
      <c r="Q898" t="s">
        <v>8330</v>
      </c>
      <c r="R898" t="s">
        <v>8334</v>
      </c>
      <c r="S898" s="9">
        <f t="shared" si="54"/>
        <v>42244.166666666672</v>
      </c>
      <c r="T898" s="9">
        <f t="shared" si="5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E899/D899*100</f>
        <v>0</v>
      </c>
      <c r="P899">
        <f t="shared" ref="P899:P962" si="57">AVERAGE(E899:E5012 )</f>
        <v>11891.992151072423</v>
      </c>
      <c r="Q899" t="s">
        <v>8330</v>
      </c>
      <c r="R899" t="s">
        <v>8334</v>
      </c>
      <c r="S899" s="9">
        <f t="shared" ref="S899:S962" si="58">(((I899/60)/60)/24)+DATE(1970,1,1)</f>
        <v>41241.730416666665</v>
      </c>
      <c r="T899" s="9">
        <f t="shared" ref="T899:T962" si="59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>
        <f t="shared" si="57"/>
        <v>11895.689909825865</v>
      </c>
      <c r="Q900" t="s">
        <v>8330</v>
      </c>
      <c r="R900" t="s">
        <v>8334</v>
      </c>
      <c r="S900" s="9">
        <f t="shared" si="58"/>
        <v>40923.758217592593</v>
      </c>
      <c r="T900" s="9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>
        <f t="shared" si="57"/>
        <v>11899.368195956449</v>
      </c>
      <c r="Q901" t="s">
        <v>8330</v>
      </c>
      <c r="R901" t="s">
        <v>8334</v>
      </c>
      <c r="S901" s="9">
        <f t="shared" si="58"/>
        <v>40691.099097222221</v>
      </c>
      <c r="T901" s="9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>
        <f t="shared" si="57"/>
        <v>11902.983431860604</v>
      </c>
      <c r="Q902" t="s">
        <v>8330</v>
      </c>
      <c r="R902" t="s">
        <v>8333</v>
      </c>
      <c r="S902" s="9">
        <f t="shared" si="58"/>
        <v>42459.807893518519</v>
      </c>
      <c r="T902" s="9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>
        <f t="shared" si="57"/>
        <v>11906.681528166817</v>
      </c>
      <c r="Q903" t="s">
        <v>8330</v>
      </c>
      <c r="R903" t="s">
        <v>8333</v>
      </c>
      <c r="S903" s="9">
        <f t="shared" si="58"/>
        <v>40337.799305555556</v>
      </c>
      <c r="T903" s="9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>
        <f t="shared" si="57"/>
        <v>11910.388465130754</v>
      </c>
      <c r="Q904" t="s">
        <v>8330</v>
      </c>
      <c r="R904" t="s">
        <v>8333</v>
      </c>
      <c r="S904" s="9">
        <f t="shared" si="58"/>
        <v>41881.645833333336</v>
      </c>
      <c r="T904" s="9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>
        <f t="shared" si="57"/>
        <v>11914.069682341946</v>
      </c>
      <c r="Q905" t="s">
        <v>8330</v>
      </c>
      <c r="R905" t="s">
        <v>8333</v>
      </c>
      <c r="S905" s="9">
        <f t="shared" si="58"/>
        <v>41175.100694444445</v>
      </c>
      <c r="T905" s="9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>
        <f t="shared" si="57"/>
        <v>11917.731386292829</v>
      </c>
      <c r="Q906" t="s">
        <v>8330</v>
      </c>
      <c r="R906" t="s">
        <v>8333</v>
      </c>
      <c r="S906" s="9">
        <f t="shared" si="58"/>
        <v>42372.080289351856</v>
      </c>
      <c r="T906" s="9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>
        <f t="shared" si="57"/>
        <v>11921.398177002176</v>
      </c>
      <c r="Q907" t="s">
        <v>8330</v>
      </c>
      <c r="R907" t="s">
        <v>8333</v>
      </c>
      <c r="S907" s="9">
        <f t="shared" si="58"/>
        <v>40567.239884259259</v>
      </c>
      <c r="T907" s="9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>
        <f t="shared" si="57"/>
        <v>11925.053226309223</v>
      </c>
      <c r="Q908" t="s">
        <v>8330</v>
      </c>
      <c r="R908" t="s">
        <v>8333</v>
      </c>
      <c r="S908" s="9">
        <f t="shared" si="58"/>
        <v>41711.148032407407</v>
      </c>
      <c r="T908" s="9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>
        <f t="shared" si="57"/>
        <v>11928.771671343931</v>
      </c>
      <c r="Q909" t="s">
        <v>8330</v>
      </c>
      <c r="R909" t="s">
        <v>8333</v>
      </c>
      <c r="S909" s="9">
        <f t="shared" si="58"/>
        <v>40797.192395833335</v>
      </c>
      <c r="T909" s="9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>
        <f t="shared" si="57"/>
        <v>11932.492436057388</v>
      </c>
      <c r="Q910" t="s">
        <v>8330</v>
      </c>
      <c r="R910" t="s">
        <v>8333</v>
      </c>
      <c r="S910" s="9">
        <f t="shared" si="58"/>
        <v>40386.207638888889</v>
      </c>
      <c r="T910" s="9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>
        <f t="shared" si="57"/>
        <v>11936.2155226209</v>
      </c>
      <c r="Q911" t="s">
        <v>8330</v>
      </c>
      <c r="R911" t="s">
        <v>8333</v>
      </c>
      <c r="S911" s="9">
        <f t="shared" si="58"/>
        <v>41113.166666666664</v>
      </c>
      <c r="T911" s="9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>
        <f t="shared" si="57"/>
        <v>11939.778636079895</v>
      </c>
      <c r="Q912" t="s">
        <v>8330</v>
      </c>
      <c r="R912" t="s">
        <v>8333</v>
      </c>
      <c r="S912" s="9">
        <f t="shared" si="58"/>
        <v>42797.545358796298</v>
      </c>
      <c r="T912" s="9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>
        <f t="shared" si="57"/>
        <v>11943.467920699341</v>
      </c>
      <c r="Q913" t="s">
        <v>8330</v>
      </c>
      <c r="R913" t="s">
        <v>8333</v>
      </c>
      <c r="S913" s="9">
        <f t="shared" si="58"/>
        <v>41663.005150462966</v>
      </c>
      <c r="T913" s="9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>
        <f t="shared" si="57"/>
        <v>11947.197923173013</v>
      </c>
      <c r="Q914" t="s">
        <v>8330</v>
      </c>
      <c r="R914" t="s">
        <v>8333</v>
      </c>
      <c r="S914" s="9">
        <f t="shared" si="58"/>
        <v>41254.151006944441</v>
      </c>
      <c r="T914" s="9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>
        <f t="shared" si="57"/>
        <v>11950.920884098714</v>
      </c>
      <c r="Q915" t="s">
        <v>8330</v>
      </c>
      <c r="R915" t="s">
        <v>8333</v>
      </c>
      <c r="S915" s="9">
        <f t="shared" si="58"/>
        <v>41034.139108796298</v>
      </c>
      <c r="T915" s="9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>
        <f t="shared" si="57"/>
        <v>11954.036171874995</v>
      </c>
      <c r="Q916" t="s">
        <v>8330</v>
      </c>
      <c r="R916" t="s">
        <v>8333</v>
      </c>
      <c r="S916" s="9">
        <f t="shared" si="58"/>
        <v>41146.763275462967</v>
      </c>
      <c r="T916" s="9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>
        <f t="shared" si="57"/>
        <v>11957.772975929973</v>
      </c>
      <c r="Q917" t="s">
        <v>8330</v>
      </c>
      <c r="R917" t="s">
        <v>8333</v>
      </c>
      <c r="S917" s="9">
        <f t="shared" si="58"/>
        <v>40969.207638888889</v>
      </c>
      <c r="T917" s="9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>
        <f t="shared" si="57"/>
        <v>11961.394856160096</v>
      </c>
      <c r="Q918" t="s">
        <v>8330</v>
      </c>
      <c r="R918" t="s">
        <v>8333</v>
      </c>
      <c r="S918" s="9">
        <f t="shared" si="58"/>
        <v>40473.208333333336</v>
      </c>
      <c r="T918" s="9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>
        <f t="shared" si="57"/>
        <v>11965.136299655922</v>
      </c>
      <c r="Q919" t="s">
        <v>8330</v>
      </c>
      <c r="R919" t="s">
        <v>8333</v>
      </c>
      <c r="S919" s="9">
        <f t="shared" si="58"/>
        <v>41834.104166666664</v>
      </c>
      <c r="T919" s="9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>
        <f t="shared" si="57"/>
        <v>11968.870697747179</v>
      </c>
      <c r="Q920" t="s">
        <v>8330</v>
      </c>
      <c r="R920" t="s">
        <v>8333</v>
      </c>
      <c r="S920" s="9">
        <f t="shared" si="58"/>
        <v>41974.957881944443</v>
      </c>
      <c r="T920" s="9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>
        <f t="shared" si="57"/>
        <v>11972.555477308289</v>
      </c>
      <c r="Q921" t="s">
        <v>8330</v>
      </c>
      <c r="R921" t="s">
        <v>8333</v>
      </c>
      <c r="S921" s="9">
        <f t="shared" si="58"/>
        <v>41262.641724537039</v>
      </c>
      <c r="T921" s="9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>
        <f t="shared" si="57"/>
        <v>11976.272620538504</v>
      </c>
      <c r="Q922" t="s">
        <v>8330</v>
      </c>
      <c r="R922" t="s">
        <v>8333</v>
      </c>
      <c r="S922" s="9">
        <f t="shared" si="58"/>
        <v>41592.713217592594</v>
      </c>
      <c r="T922" s="9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>
        <f t="shared" si="57"/>
        <v>11980.023410585651</v>
      </c>
      <c r="Q923" t="s">
        <v>8330</v>
      </c>
      <c r="R923" t="s">
        <v>8333</v>
      </c>
      <c r="S923" s="9">
        <f t="shared" si="58"/>
        <v>40889.212685185186</v>
      </c>
      <c r="T923" s="9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>
        <f t="shared" si="57"/>
        <v>11982.324483082704</v>
      </c>
      <c r="Q924" t="s">
        <v>8330</v>
      </c>
      <c r="R924" t="s">
        <v>8333</v>
      </c>
      <c r="S924" s="9">
        <f t="shared" si="58"/>
        <v>41913.530011574076</v>
      </c>
      <c r="T924" s="9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>
        <f t="shared" si="57"/>
        <v>11984.299514258852</v>
      </c>
      <c r="Q925" t="s">
        <v>8330</v>
      </c>
      <c r="R925" t="s">
        <v>8333</v>
      </c>
      <c r="S925" s="9">
        <f t="shared" si="58"/>
        <v>41965.001423611116</v>
      </c>
      <c r="T925" s="9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>
        <f t="shared" si="57"/>
        <v>11987.952899686517</v>
      </c>
      <c r="Q926" t="s">
        <v>8330</v>
      </c>
      <c r="R926" t="s">
        <v>8333</v>
      </c>
      <c r="S926" s="9">
        <f t="shared" si="58"/>
        <v>41318.942928240744</v>
      </c>
      <c r="T926" s="9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>
        <f t="shared" si="57"/>
        <v>11991.609517089995</v>
      </c>
      <c r="Q927" t="s">
        <v>8330</v>
      </c>
      <c r="R927" t="s">
        <v>8333</v>
      </c>
      <c r="S927" s="9">
        <f t="shared" si="58"/>
        <v>41605.922581018516</v>
      </c>
      <c r="T927" s="9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>
        <f t="shared" si="57"/>
        <v>11995.320812421578</v>
      </c>
      <c r="Q928" t="s">
        <v>8330</v>
      </c>
      <c r="R928" t="s">
        <v>8333</v>
      </c>
      <c r="S928" s="9">
        <f t="shared" si="58"/>
        <v>40367.944444444445</v>
      </c>
      <c r="T928" s="9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>
        <f t="shared" si="57"/>
        <v>11999.084640727955</v>
      </c>
      <c r="Q929" t="s">
        <v>8330</v>
      </c>
      <c r="R929" t="s">
        <v>8333</v>
      </c>
      <c r="S929" s="9">
        <f t="shared" si="58"/>
        <v>41043.822858796295</v>
      </c>
      <c r="T929" s="9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>
        <f t="shared" si="57"/>
        <v>12002.850831763964</v>
      </c>
      <c r="Q930" t="s">
        <v>8330</v>
      </c>
      <c r="R930" t="s">
        <v>8333</v>
      </c>
      <c r="S930" s="9">
        <f t="shared" si="58"/>
        <v>41231</v>
      </c>
      <c r="T930" s="9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>
        <f t="shared" si="57"/>
        <v>12006.124882260594</v>
      </c>
      <c r="Q931" t="s">
        <v>8330</v>
      </c>
      <c r="R931" t="s">
        <v>8333</v>
      </c>
      <c r="S931" s="9">
        <f t="shared" si="58"/>
        <v>41008.196400462963</v>
      </c>
      <c r="T931" s="9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>
        <f t="shared" si="57"/>
        <v>12009.895650125625</v>
      </c>
      <c r="Q932" t="s">
        <v>8330</v>
      </c>
      <c r="R932" t="s">
        <v>8333</v>
      </c>
      <c r="S932" s="9">
        <f t="shared" si="58"/>
        <v>40354.897222222222</v>
      </c>
      <c r="T932" s="9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>
        <f t="shared" si="57"/>
        <v>12013.560398994658</v>
      </c>
      <c r="Q933" t="s">
        <v>8330</v>
      </c>
      <c r="R933" t="s">
        <v>8333</v>
      </c>
      <c r="S933" s="9">
        <f t="shared" si="58"/>
        <v>41714.916666666664</v>
      </c>
      <c r="T933" s="9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>
        <f t="shared" si="57"/>
        <v>12017.294704588307</v>
      </c>
      <c r="Q934" t="s">
        <v>8330</v>
      </c>
      <c r="R934" t="s">
        <v>8333</v>
      </c>
      <c r="S934" s="9">
        <f t="shared" si="58"/>
        <v>41355.927604166667</v>
      </c>
      <c r="T934" s="9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>
        <f t="shared" si="57"/>
        <v>12020.638399874251</v>
      </c>
      <c r="Q935" t="s">
        <v>8330</v>
      </c>
      <c r="R935" t="s">
        <v>8333</v>
      </c>
      <c r="S935" s="9">
        <f t="shared" si="58"/>
        <v>41771.169085648151</v>
      </c>
      <c r="T935" s="9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>
        <f t="shared" si="57"/>
        <v>12024.380738993708</v>
      </c>
      <c r="Q936" t="s">
        <v>8330</v>
      </c>
      <c r="R936" t="s">
        <v>8333</v>
      </c>
      <c r="S936" s="9">
        <f t="shared" si="58"/>
        <v>41763.25</v>
      </c>
      <c r="T936" s="9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>
        <f t="shared" si="57"/>
        <v>12027.685042466182</v>
      </c>
      <c r="Q937" t="s">
        <v>8330</v>
      </c>
      <c r="R937" t="s">
        <v>8333</v>
      </c>
      <c r="S937" s="9">
        <f t="shared" si="58"/>
        <v>42398.333668981482</v>
      </c>
      <c r="T937" s="9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>
        <f t="shared" si="57"/>
        <v>12031.453980490873</v>
      </c>
      <c r="Q938" t="s">
        <v>8330</v>
      </c>
      <c r="R938" t="s">
        <v>8333</v>
      </c>
      <c r="S938" s="9">
        <f t="shared" si="58"/>
        <v>40926.833333333336</v>
      </c>
      <c r="T938" s="9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>
        <f t="shared" si="57"/>
        <v>12035.241029272896</v>
      </c>
      <c r="Q939" t="s">
        <v>8330</v>
      </c>
      <c r="R939" t="s">
        <v>8333</v>
      </c>
      <c r="S939" s="9">
        <f t="shared" si="58"/>
        <v>41581.839780092596</v>
      </c>
      <c r="T939" s="9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>
        <f t="shared" si="57"/>
        <v>12039.017868387908</v>
      </c>
      <c r="Q940" t="s">
        <v>8330</v>
      </c>
      <c r="R940" t="s">
        <v>8333</v>
      </c>
      <c r="S940" s="9">
        <f t="shared" si="58"/>
        <v>41154.479722222226</v>
      </c>
      <c r="T940" s="9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>
        <f t="shared" si="57"/>
        <v>12042.801811023619</v>
      </c>
      <c r="Q941" t="s">
        <v>8330</v>
      </c>
      <c r="R941" t="s">
        <v>8333</v>
      </c>
      <c r="S941" s="9">
        <f t="shared" si="58"/>
        <v>41455.831944444442</v>
      </c>
      <c r="T941" s="9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>
        <f t="shared" si="57"/>
        <v>12046.583412098296</v>
      </c>
      <c r="Q942" t="s">
        <v>8324</v>
      </c>
      <c r="R942" t="s">
        <v>8326</v>
      </c>
      <c r="S942" s="9">
        <f t="shared" si="58"/>
        <v>42227.008402777778</v>
      </c>
      <c r="T942" s="9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>
        <f t="shared" si="57"/>
        <v>12049.893397415693</v>
      </c>
      <c r="Q943" t="s">
        <v>8324</v>
      </c>
      <c r="R943" t="s">
        <v>8326</v>
      </c>
      <c r="S943" s="9">
        <f t="shared" si="58"/>
        <v>42776.096585648149</v>
      </c>
      <c r="T943" s="9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>
        <f t="shared" si="57"/>
        <v>12053.326213745269</v>
      </c>
      <c r="Q944" t="s">
        <v>8324</v>
      </c>
      <c r="R944" t="s">
        <v>8326</v>
      </c>
      <c r="S944" s="9">
        <f t="shared" si="58"/>
        <v>42418.843287037031</v>
      </c>
      <c r="T944" s="9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>
        <f t="shared" si="57"/>
        <v>12056.916666666664</v>
      </c>
      <c r="Q945" t="s">
        <v>8324</v>
      </c>
      <c r="R945" t="s">
        <v>8326</v>
      </c>
      <c r="S945" s="9">
        <f t="shared" si="58"/>
        <v>42703.709548611107</v>
      </c>
      <c r="T945" s="9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>
        <f t="shared" si="57"/>
        <v>12060.628943217664</v>
      </c>
      <c r="Q946" t="s">
        <v>8324</v>
      </c>
      <c r="R946" t="s">
        <v>8326</v>
      </c>
      <c r="S946" s="9">
        <f t="shared" si="58"/>
        <v>42478.583333333328</v>
      </c>
      <c r="T946" s="9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>
        <f t="shared" si="57"/>
        <v>12062.332202587564</v>
      </c>
      <c r="Q947" t="s">
        <v>8324</v>
      </c>
      <c r="R947" t="s">
        <v>8326</v>
      </c>
      <c r="S947" s="9">
        <f t="shared" si="58"/>
        <v>42784.999305555553</v>
      </c>
      <c r="T947" s="9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>
        <f t="shared" si="57"/>
        <v>12065.355666035352</v>
      </c>
      <c r="Q948" t="s">
        <v>8324</v>
      </c>
      <c r="R948" t="s">
        <v>8326</v>
      </c>
      <c r="S948" s="9">
        <f t="shared" si="58"/>
        <v>42622.750555555554</v>
      </c>
      <c r="T948" s="9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>
        <f t="shared" si="57"/>
        <v>12069.07507104515</v>
      </c>
      <c r="Q949" t="s">
        <v>8324</v>
      </c>
      <c r="R949" t="s">
        <v>8326</v>
      </c>
      <c r="S949" s="9">
        <f t="shared" si="58"/>
        <v>42551.781319444446</v>
      </c>
      <c r="T949" s="9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>
        <f t="shared" si="57"/>
        <v>12072.887160454829</v>
      </c>
      <c r="Q950" t="s">
        <v>8324</v>
      </c>
      <c r="R950" t="s">
        <v>8326</v>
      </c>
      <c r="S950" s="9">
        <f t="shared" si="58"/>
        <v>42441.828287037039</v>
      </c>
      <c r="T950" s="9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>
        <f t="shared" si="57"/>
        <v>12076.549999999997</v>
      </c>
      <c r="Q951" t="s">
        <v>8324</v>
      </c>
      <c r="R951" t="s">
        <v>8326</v>
      </c>
      <c r="S951" s="9">
        <f t="shared" si="58"/>
        <v>42421.043703703705</v>
      </c>
      <c r="T951" s="9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>
        <f t="shared" si="57"/>
        <v>12080.280578381793</v>
      </c>
      <c r="Q952" t="s">
        <v>8324</v>
      </c>
      <c r="R952" t="s">
        <v>8326</v>
      </c>
      <c r="S952" s="9">
        <f t="shared" si="58"/>
        <v>42386.750706018516</v>
      </c>
      <c r="T952" s="9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>
        <f t="shared" si="57"/>
        <v>12083.656576035408</v>
      </c>
      <c r="Q953" t="s">
        <v>8324</v>
      </c>
      <c r="R953" t="s">
        <v>8326</v>
      </c>
      <c r="S953" s="9">
        <f t="shared" si="58"/>
        <v>42525.653611111105</v>
      </c>
      <c r="T953" s="9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>
        <f t="shared" si="57"/>
        <v>12081.407574320048</v>
      </c>
      <c r="Q954" t="s">
        <v>8324</v>
      </c>
      <c r="R954" t="s">
        <v>8326</v>
      </c>
      <c r="S954" s="9">
        <f t="shared" si="58"/>
        <v>42692.655231481483</v>
      </c>
      <c r="T954" s="9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>
        <f t="shared" si="57"/>
        <v>12079.037883581143</v>
      </c>
      <c r="Q955" t="s">
        <v>8324</v>
      </c>
      <c r="R955" t="s">
        <v>8326</v>
      </c>
      <c r="S955" s="9">
        <f t="shared" si="58"/>
        <v>42029.164340277777</v>
      </c>
      <c r="T955" s="9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>
        <f t="shared" si="57"/>
        <v>12082.820490506327</v>
      </c>
      <c r="Q956" t="s">
        <v>8324</v>
      </c>
      <c r="R956" t="s">
        <v>8326</v>
      </c>
      <c r="S956" s="9">
        <f t="shared" si="58"/>
        <v>42236.833784722221</v>
      </c>
      <c r="T956" s="9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>
        <f t="shared" si="57"/>
        <v>12084.584283000948</v>
      </c>
      <c r="Q957" t="s">
        <v>8324</v>
      </c>
      <c r="R957" t="s">
        <v>8326</v>
      </c>
      <c r="S957" s="9">
        <f t="shared" si="58"/>
        <v>42626.295138888891</v>
      </c>
      <c r="T957" s="9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>
        <f t="shared" si="57"/>
        <v>12083.032853071561</v>
      </c>
      <c r="Q958" t="s">
        <v>8324</v>
      </c>
      <c r="R958" t="s">
        <v>8326</v>
      </c>
      <c r="S958" s="9">
        <f t="shared" si="58"/>
        <v>42120.872210648144</v>
      </c>
      <c r="T958" s="9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>
        <f t="shared" si="57"/>
        <v>12086.587503959452</v>
      </c>
      <c r="Q959" t="s">
        <v>8324</v>
      </c>
      <c r="R959" t="s">
        <v>8326</v>
      </c>
      <c r="S959" s="9">
        <f t="shared" si="58"/>
        <v>42691.594131944439</v>
      </c>
      <c r="T959" s="9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>
        <f t="shared" si="57"/>
        <v>12090.343393536119</v>
      </c>
      <c r="Q960" t="s">
        <v>8324</v>
      </c>
      <c r="R960" t="s">
        <v>8326</v>
      </c>
      <c r="S960" s="9">
        <f t="shared" si="58"/>
        <v>42104.207638888889</v>
      </c>
      <c r="T960" s="9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>
        <f t="shared" si="57"/>
        <v>12093.896275752772</v>
      </c>
      <c r="Q961" t="s">
        <v>8324</v>
      </c>
      <c r="R961" t="s">
        <v>8326</v>
      </c>
      <c r="S961" s="9">
        <f t="shared" si="58"/>
        <v>42023.174363425926</v>
      </c>
      <c r="T961" s="9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>
        <f t="shared" si="57"/>
        <v>12091.570307545973</v>
      </c>
      <c r="Q962" t="s">
        <v>8324</v>
      </c>
      <c r="R962" t="s">
        <v>8326</v>
      </c>
      <c r="S962" s="9">
        <f t="shared" si="58"/>
        <v>42808.585127314815</v>
      </c>
      <c r="T962" s="9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E963/D963*100</f>
        <v>42.188421052631583</v>
      </c>
      <c r="P963">
        <f t="shared" ref="P963:P1026" si="61">AVERAGE(E963:E5076 )</f>
        <v>12087.268553758326</v>
      </c>
      <c r="Q963" t="s">
        <v>8324</v>
      </c>
      <c r="R963" t="s">
        <v>8326</v>
      </c>
      <c r="S963" s="9">
        <f t="shared" ref="S963:S1026" si="62">(((I963/60)/60)/24)+DATE(1970,1,1)</f>
        <v>42786.791666666672</v>
      </c>
      <c r="T963" s="9">
        <f t="shared" ref="T963:T1026" si="63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>
        <f t="shared" si="61"/>
        <v>12078.387928299493</v>
      </c>
      <c r="Q964" t="s">
        <v>8324</v>
      </c>
      <c r="R964" t="s">
        <v>8326</v>
      </c>
      <c r="S964" s="9">
        <f t="shared" si="62"/>
        <v>42411.712418981479</v>
      </c>
      <c r="T964" s="9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>
        <f t="shared" si="61"/>
        <v>12081.995160266582</v>
      </c>
      <c r="Q965" t="s">
        <v>8324</v>
      </c>
      <c r="R965" t="s">
        <v>8326</v>
      </c>
      <c r="S965" s="9">
        <f t="shared" si="62"/>
        <v>42660.635636574079</v>
      </c>
      <c r="T965" s="9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>
        <f t="shared" si="61"/>
        <v>12085.711031746032</v>
      </c>
      <c r="Q966" t="s">
        <v>8324</v>
      </c>
      <c r="R966" t="s">
        <v>8326</v>
      </c>
      <c r="S966" s="9">
        <f t="shared" si="62"/>
        <v>42248.628692129627</v>
      </c>
      <c r="T966" s="9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>
        <f t="shared" si="61"/>
        <v>12089.269847570657</v>
      </c>
      <c r="Q967" t="s">
        <v>8324</v>
      </c>
      <c r="R967" t="s">
        <v>8326</v>
      </c>
      <c r="S967" s="9">
        <f t="shared" si="62"/>
        <v>42669.165972222225</v>
      </c>
      <c r="T967" s="9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>
        <f t="shared" si="61"/>
        <v>12093.015486022872</v>
      </c>
      <c r="Q968" t="s">
        <v>8324</v>
      </c>
      <c r="R968" t="s">
        <v>8326</v>
      </c>
      <c r="S968" s="9">
        <f t="shared" si="62"/>
        <v>42649.635787037041</v>
      </c>
      <c r="T968" s="9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>
        <f t="shared" si="61"/>
        <v>12096.29385128694</v>
      </c>
      <c r="Q969" t="s">
        <v>8324</v>
      </c>
      <c r="R969" t="s">
        <v>8326</v>
      </c>
      <c r="S969" s="9">
        <f t="shared" si="62"/>
        <v>42482.21266203704</v>
      </c>
      <c r="T969" s="9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>
        <f t="shared" si="61"/>
        <v>12099.00659567705</v>
      </c>
      <c r="Q970" t="s">
        <v>8324</v>
      </c>
      <c r="R970" t="s">
        <v>8326</v>
      </c>
      <c r="S970" s="9">
        <f t="shared" si="62"/>
        <v>41866.847615740742</v>
      </c>
      <c r="T970" s="9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>
        <f t="shared" si="61"/>
        <v>12102.819952305246</v>
      </c>
      <c r="Q971" t="s">
        <v>8324</v>
      </c>
      <c r="R971" t="s">
        <v>8326</v>
      </c>
      <c r="S971" s="9">
        <f t="shared" si="62"/>
        <v>42775.30332175926</v>
      </c>
      <c r="T971" s="9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>
        <f t="shared" si="61"/>
        <v>12102.216523536896</v>
      </c>
      <c r="Q972" t="s">
        <v>8324</v>
      </c>
      <c r="R972" t="s">
        <v>8326</v>
      </c>
      <c r="S972" s="9">
        <f t="shared" si="62"/>
        <v>42758.207638888889</v>
      </c>
      <c r="T972" s="9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>
        <f t="shared" si="61"/>
        <v>12105.336541520839</v>
      </c>
      <c r="Q973" t="s">
        <v>8324</v>
      </c>
      <c r="R973" t="s">
        <v>8326</v>
      </c>
      <c r="S973" s="9">
        <f t="shared" si="62"/>
        <v>42156.709027777775</v>
      </c>
      <c r="T973" s="9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>
        <f t="shared" si="61"/>
        <v>12109.117361553152</v>
      </c>
      <c r="Q974" t="s">
        <v>8324</v>
      </c>
      <c r="R974" t="s">
        <v>8326</v>
      </c>
      <c r="S974" s="9">
        <f t="shared" si="62"/>
        <v>41886.290972222225</v>
      </c>
      <c r="T974" s="9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>
        <f t="shared" si="61"/>
        <v>12110.767828716969</v>
      </c>
      <c r="Q975" t="s">
        <v>8324</v>
      </c>
      <c r="R975" t="s">
        <v>8326</v>
      </c>
      <c r="S975" s="9">
        <f t="shared" si="62"/>
        <v>42317.056631944448</v>
      </c>
      <c r="T975" s="9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>
        <f t="shared" si="61"/>
        <v>12114.493869426751</v>
      </c>
      <c r="Q976" t="s">
        <v>8324</v>
      </c>
      <c r="R976" t="s">
        <v>8326</v>
      </c>
      <c r="S976" s="9">
        <f t="shared" si="62"/>
        <v>42454.707824074074</v>
      </c>
      <c r="T976" s="9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>
        <f t="shared" si="61"/>
        <v>12118.264017202931</v>
      </c>
      <c r="Q977" t="s">
        <v>8324</v>
      </c>
      <c r="R977" t="s">
        <v>8326</v>
      </c>
      <c r="S977" s="9">
        <f t="shared" si="62"/>
        <v>42549.696585648147</v>
      </c>
      <c r="T977" s="9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>
        <f t="shared" si="61"/>
        <v>12121.295012746972</v>
      </c>
      <c r="Q978" t="s">
        <v>8324</v>
      </c>
      <c r="R978" t="s">
        <v>8326</v>
      </c>
      <c r="S978" s="9">
        <f t="shared" si="62"/>
        <v>42230.058993055558</v>
      </c>
      <c r="T978" s="9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>
        <f t="shared" si="61"/>
        <v>12124.23804590373</v>
      </c>
      <c r="Q979" t="s">
        <v>8324</v>
      </c>
      <c r="R979" t="s">
        <v>8326</v>
      </c>
      <c r="S979" s="9">
        <f t="shared" si="62"/>
        <v>42421.942094907412</v>
      </c>
      <c r="T979" s="9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>
        <f t="shared" si="61"/>
        <v>12127.814333545919</v>
      </c>
      <c r="Q980" t="s">
        <v>8324</v>
      </c>
      <c r="R980" t="s">
        <v>8326</v>
      </c>
      <c r="S980" s="9">
        <f t="shared" si="62"/>
        <v>42425.309039351851</v>
      </c>
      <c r="T980" s="9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>
        <f t="shared" si="61"/>
        <v>12100.654784688997</v>
      </c>
      <c r="Q981" t="s">
        <v>8324</v>
      </c>
      <c r="R981" t="s">
        <v>8326</v>
      </c>
      <c r="S981" s="9">
        <f t="shared" si="62"/>
        <v>42541.790972222225</v>
      </c>
      <c r="T981" s="9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>
        <f t="shared" si="61"/>
        <v>12095.266940012767</v>
      </c>
      <c r="Q982" t="s">
        <v>8324</v>
      </c>
      <c r="R982" t="s">
        <v>8326</v>
      </c>
      <c r="S982" s="9">
        <f t="shared" si="62"/>
        <v>41973.945856481485</v>
      </c>
      <c r="T982" s="9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>
        <f t="shared" si="61"/>
        <v>12098.653236514527</v>
      </c>
      <c r="Q983" t="s">
        <v>8324</v>
      </c>
      <c r="R983" t="s">
        <v>8326</v>
      </c>
      <c r="S983" s="9">
        <f t="shared" si="62"/>
        <v>41860.947013888886</v>
      </c>
      <c r="T983" s="9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>
        <f t="shared" si="61"/>
        <v>12102.512640485316</v>
      </c>
      <c r="Q984" t="s">
        <v>8324</v>
      </c>
      <c r="R984" t="s">
        <v>8326</v>
      </c>
      <c r="S984" s="9">
        <f t="shared" si="62"/>
        <v>42645.753310185188</v>
      </c>
      <c r="T984" s="9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>
        <f t="shared" si="61"/>
        <v>12106.377064835518</v>
      </c>
      <c r="Q985" t="s">
        <v>8324</v>
      </c>
      <c r="R985" t="s">
        <v>8326</v>
      </c>
      <c r="S985" s="9">
        <f t="shared" si="62"/>
        <v>42605.870833333334</v>
      </c>
      <c r="T985" s="9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>
        <f t="shared" si="61"/>
        <v>12100.420316293934</v>
      </c>
      <c r="Q986" t="s">
        <v>8324</v>
      </c>
      <c r="R986" t="s">
        <v>8326</v>
      </c>
      <c r="S986" s="9">
        <f t="shared" si="62"/>
        <v>42091.074166666673</v>
      </c>
      <c r="T986" s="9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>
        <f t="shared" si="61"/>
        <v>12104.253624161078</v>
      </c>
      <c r="Q987" t="s">
        <v>8324</v>
      </c>
      <c r="R987" t="s">
        <v>8326</v>
      </c>
      <c r="S987" s="9">
        <f t="shared" si="62"/>
        <v>42369.958333333328</v>
      </c>
      <c r="T987" s="9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>
        <f t="shared" si="61"/>
        <v>12107.519689897701</v>
      </c>
      <c r="Q988" t="s">
        <v>8324</v>
      </c>
      <c r="R988" t="s">
        <v>8326</v>
      </c>
      <c r="S988" s="9">
        <f t="shared" si="62"/>
        <v>42379</v>
      </c>
      <c r="T988" s="9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>
        <f t="shared" si="61"/>
        <v>12110.576140070358</v>
      </c>
      <c r="Q989" t="s">
        <v>8324</v>
      </c>
      <c r="R989" t="s">
        <v>8326</v>
      </c>
      <c r="S989" s="9">
        <f t="shared" si="62"/>
        <v>41813.294560185182</v>
      </c>
      <c r="T989" s="9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>
        <f t="shared" si="61"/>
        <v>12112.335761356369</v>
      </c>
      <c r="Q990" t="s">
        <v>8324</v>
      </c>
      <c r="R990" t="s">
        <v>8326</v>
      </c>
      <c r="S990" s="9">
        <f t="shared" si="62"/>
        <v>42644.356770833328</v>
      </c>
      <c r="T990" s="9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>
        <f t="shared" si="61"/>
        <v>12116.211708800003</v>
      </c>
      <c r="Q991" t="s">
        <v>8324</v>
      </c>
      <c r="R991" t="s">
        <v>8326</v>
      </c>
      <c r="S991" s="9">
        <f t="shared" si="62"/>
        <v>42641.933969907404</v>
      </c>
      <c r="T991" s="9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>
        <f t="shared" si="61"/>
        <v>12119.553325864281</v>
      </c>
      <c r="Q992" t="s">
        <v>8324</v>
      </c>
      <c r="R992" t="s">
        <v>8326</v>
      </c>
      <c r="S992" s="9">
        <f t="shared" si="62"/>
        <v>41885.784305555557</v>
      </c>
      <c r="T992" s="9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>
        <f t="shared" si="61"/>
        <v>12123.425741274419</v>
      </c>
      <c r="Q993" t="s">
        <v>8324</v>
      </c>
      <c r="R993" t="s">
        <v>8326</v>
      </c>
      <c r="S993" s="9">
        <f t="shared" si="62"/>
        <v>42563.785416666666</v>
      </c>
      <c r="T993" s="9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>
        <f t="shared" si="61"/>
        <v>12127.241060217813</v>
      </c>
      <c r="Q994" t="s">
        <v>8324</v>
      </c>
      <c r="R994" t="s">
        <v>8326</v>
      </c>
      <c r="S994" s="9">
        <f t="shared" si="62"/>
        <v>42497.883321759262</v>
      </c>
      <c r="T994" s="9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>
        <f t="shared" si="61"/>
        <v>12130.97711951298</v>
      </c>
      <c r="Q995" t="s">
        <v>8324</v>
      </c>
      <c r="R995" t="s">
        <v>8326</v>
      </c>
      <c r="S995" s="9">
        <f t="shared" si="62"/>
        <v>42686.208333333328</v>
      </c>
      <c r="T995" s="9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>
        <f t="shared" si="61"/>
        <v>12129.236727564106</v>
      </c>
      <c r="Q996" t="s">
        <v>8324</v>
      </c>
      <c r="R996" t="s">
        <v>8326</v>
      </c>
      <c r="S996" s="9">
        <f t="shared" si="62"/>
        <v>41973.957638888889</v>
      </c>
      <c r="T996" s="9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>
        <f t="shared" si="61"/>
        <v>12131.628595703754</v>
      </c>
      <c r="Q997" t="s">
        <v>8324</v>
      </c>
      <c r="R997" t="s">
        <v>8326</v>
      </c>
      <c r="S997" s="9">
        <f t="shared" si="62"/>
        <v>41972.666666666672</v>
      </c>
      <c r="T997" s="9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>
        <f t="shared" si="61"/>
        <v>12135.286590763313</v>
      </c>
      <c r="Q998" t="s">
        <v>8324</v>
      </c>
      <c r="R998" t="s">
        <v>8326</v>
      </c>
      <c r="S998" s="9">
        <f t="shared" si="62"/>
        <v>41847.643750000003</v>
      </c>
      <c r="T998" s="9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>
        <f t="shared" si="61"/>
        <v>12139.158995829326</v>
      </c>
      <c r="Q999" t="s">
        <v>8324</v>
      </c>
      <c r="R999" t="s">
        <v>8326</v>
      </c>
      <c r="S999" s="9">
        <f t="shared" si="62"/>
        <v>41971.144641203704</v>
      </c>
      <c r="T999" s="9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>
        <f t="shared" si="61"/>
        <v>12143.033886392815</v>
      </c>
      <c r="Q1000" t="s">
        <v>8324</v>
      </c>
      <c r="R1000" t="s">
        <v>8326</v>
      </c>
      <c r="S1000" s="9">
        <f t="shared" si="62"/>
        <v>42327.210659722223</v>
      </c>
      <c r="T1000" s="9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>
        <f t="shared" si="61"/>
        <v>12135.652837881224</v>
      </c>
      <c r="Q1001" t="s">
        <v>8324</v>
      </c>
      <c r="R1001" t="s">
        <v>8326</v>
      </c>
      <c r="S1001" s="9">
        <f t="shared" si="62"/>
        <v>41956.334722222222</v>
      </c>
      <c r="T1001" s="9">
        <f t="shared" si="63"/>
        <v>41926.29965277778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4600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>
        <f t="shared" si="61"/>
        <v>12135.798198458579</v>
      </c>
      <c r="Q1002" t="s">
        <v>8324</v>
      </c>
      <c r="R1002" t="s">
        <v>8326</v>
      </c>
      <c r="S1002" s="9">
        <f t="shared" si="62"/>
        <v>42809.018055555556</v>
      </c>
      <c r="T1002" s="9">
        <f t="shared" si="63"/>
        <v>42749.059722222228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4600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>
        <f t="shared" si="61"/>
        <v>12133.328490202381</v>
      </c>
      <c r="Q1003" t="s">
        <v>8324</v>
      </c>
      <c r="R1003" t="s">
        <v>8326</v>
      </c>
      <c r="S1003" s="9">
        <f t="shared" si="62"/>
        <v>42765.720057870371</v>
      </c>
      <c r="T1003" s="9">
        <f t="shared" si="63"/>
        <v>42720.720057870371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4600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>
        <f t="shared" si="61"/>
        <v>12135.556423521855</v>
      </c>
      <c r="Q1004" t="s">
        <v>8324</v>
      </c>
      <c r="R1004" t="s">
        <v>8326</v>
      </c>
      <c r="S1004" s="9">
        <f t="shared" si="62"/>
        <v>42355.249305555553</v>
      </c>
      <c r="T1004" s="9">
        <f t="shared" si="63"/>
        <v>42325.684189814812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4600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>
        <f t="shared" si="61"/>
        <v>12138.505814850534</v>
      </c>
      <c r="Q1005" t="s">
        <v>8324</v>
      </c>
      <c r="R1005" t="s">
        <v>8326</v>
      </c>
      <c r="S1005" s="9">
        <f t="shared" si="62"/>
        <v>42810.667372685188</v>
      </c>
      <c r="T1005" s="9">
        <f t="shared" si="63"/>
        <v>42780.709039351852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4600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>
        <f t="shared" si="61"/>
        <v>12141.376395498395</v>
      </c>
      <c r="Q1006" t="s">
        <v>8324</v>
      </c>
      <c r="R1006" t="s">
        <v>8326</v>
      </c>
      <c r="S1006" s="9">
        <f t="shared" si="62"/>
        <v>42418.708645833336</v>
      </c>
      <c r="T1006" s="9">
        <f t="shared" si="63"/>
        <v>42388.708645833336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4600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>
        <f t="shared" si="61"/>
        <v>12138.671145062724</v>
      </c>
      <c r="Q1007" t="s">
        <v>8324</v>
      </c>
      <c r="R1007" t="s">
        <v>8326</v>
      </c>
      <c r="S1007" s="9">
        <f t="shared" si="62"/>
        <v>42307.624803240738</v>
      </c>
      <c r="T1007" s="9">
        <f t="shared" si="63"/>
        <v>42276.624803240738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4600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>
        <f t="shared" si="61"/>
        <v>12094.281399613901</v>
      </c>
      <c r="Q1008" t="s">
        <v>8324</v>
      </c>
      <c r="R1008" t="s">
        <v>8326</v>
      </c>
      <c r="S1008" s="9">
        <f t="shared" si="62"/>
        <v>41985.299305555556</v>
      </c>
      <c r="T1008" s="9">
        <f t="shared" si="63"/>
        <v>41977.040185185186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4600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>
        <f t="shared" si="61"/>
        <v>12098.098677180562</v>
      </c>
      <c r="Q1009" t="s">
        <v>8324</v>
      </c>
      <c r="R1009" t="s">
        <v>8326</v>
      </c>
      <c r="S1009" s="9">
        <f t="shared" si="62"/>
        <v>42718.6252662037</v>
      </c>
      <c r="T1009" s="9">
        <f t="shared" si="63"/>
        <v>42676.583599537036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4600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>
        <f t="shared" si="61"/>
        <v>12097.713003863491</v>
      </c>
      <c r="Q1010" t="s">
        <v>8324</v>
      </c>
      <c r="R1010" t="s">
        <v>8326</v>
      </c>
      <c r="S1010" s="9">
        <f t="shared" si="62"/>
        <v>42732.809201388889</v>
      </c>
      <c r="T1010" s="9">
        <f t="shared" si="63"/>
        <v>42702.809201388889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4600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>
        <f t="shared" si="61"/>
        <v>12101.528692431562</v>
      </c>
      <c r="Q1011" t="s">
        <v>8324</v>
      </c>
      <c r="R1011" t="s">
        <v>8326</v>
      </c>
      <c r="S1011" s="9">
        <f t="shared" si="62"/>
        <v>42540.604699074072</v>
      </c>
      <c r="T1011" s="9">
        <f t="shared" si="63"/>
        <v>42510.604699074072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4600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>
        <f t="shared" si="61"/>
        <v>12103.312367912373</v>
      </c>
      <c r="Q1012" t="s">
        <v>8324</v>
      </c>
      <c r="R1012" t="s">
        <v>8326</v>
      </c>
      <c r="S1012" s="9">
        <f t="shared" si="62"/>
        <v>42618.124305555553</v>
      </c>
      <c r="T1012" s="9">
        <f t="shared" si="63"/>
        <v>42561.829421296294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4600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>
        <f t="shared" si="61"/>
        <v>12107.141988398325</v>
      </c>
      <c r="Q1013" t="s">
        <v>8324</v>
      </c>
      <c r="R1013" t="s">
        <v>8326</v>
      </c>
      <c r="S1013" s="9">
        <f t="shared" si="62"/>
        <v>41991.898090277777</v>
      </c>
      <c r="T1013" s="9">
        <f t="shared" si="63"/>
        <v>41946.898090277777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4600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>
        <f t="shared" si="61"/>
        <v>12111.020822050292</v>
      </c>
      <c r="Q1014" t="s">
        <v>8324</v>
      </c>
      <c r="R1014" t="s">
        <v>8326</v>
      </c>
      <c r="S1014" s="9">
        <f t="shared" si="62"/>
        <v>42759.440416666665</v>
      </c>
      <c r="T1014" s="9">
        <f t="shared" si="63"/>
        <v>42714.440416666665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4600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>
        <f t="shared" si="61"/>
        <v>11767.699303450505</v>
      </c>
      <c r="Q1015" t="s">
        <v>8324</v>
      </c>
      <c r="R1015" t="s">
        <v>8326</v>
      </c>
      <c r="S1015" s="9">
        <f t="shared" si="62"/>
        <v>42367.833333333328</v>
      </c>
      <c r="T1015" s="9">
        <f t="shared" si="63"/>
        <v>42339.833981481483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4600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>
        <f t="shared" si="61"/>
        <v>11768.710819354843</v>
      </c>
      <c r="Q1016" t="s">
        <v>8324</v>
      </c>
      <c r="R1016" t="s">
        <v>8326</v>
      </c>
      <c r="S1016" s="9">
        <f t="shared" si="62"/>
        <v>42005.002488425926</v>
      </c>
      <c r="T1016" s="9">
        <f t="shared" si="63"/>
        <v>41955.002488425926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4600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>
        <f t="shared" si="61"/>
        <v>11771.520987415301</v>
      </c>
      <c r="Q1017" t="s">
        <v>8324</v>
      </c>
      <c r="R1017" t="s">
        <v>8326</v>
      </c>
      <c r="S1017" s="9">
        <f t="shared" si="62"/>
        <v>42333.920081018514</v>
      </c>
      <c r="T1017" s="9">
        <f t="shared" si="63"/>
        <v>42303.878414351857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4600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>
        <f t="shared" si="61"/>
        <v>11775.243234344744</v>
      </c>
      <c r="Q1018" t="s">
        <v>8324</v>
      </c>
      <c r="R1018" t="s">
        <v>8326</v>
      </c>
      <c r="S1018" s="9">
        <f t="shared" si="62"/>
        <v>42467.065462962957</v>
      </c>
      <c r="T1018" s="9">
        <f t="shared" si="63"/>
        <v>42422.107129629629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4600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>
        <f t="shared" si="61"/>
        <v>11778.12771714563</v>
      </c>
      <c r="Q1019" t="s">
        <v>8324</v>
      </c>
      <c r="R1019" t="s">
        <v>8326</v>
      </c>
      <c r="S1019" s="9">
        <f t="shared" si="62"/>
        <v>42329.716840277775</v>
      </c>
      <c r="T1019" s="9">
        <f t="shared" si="63"/>
        <v>42289.675173611111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4600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>
        <f t="shared" si="61"/>
        <v>11763.457538759694</v>
      </c>
      <c r="Q1020" t="s">
        <v>8324</v>
      </c>
      <c r="R1020" t="s">
        <v>8326</v>
      </c>
      <c r="S1020" s="9">
        <f t="shared" si="62"/>
        <v>42565.492280092592</v>
      </c>
      <c r="T1020" s="9">
        <f t="shared" si="63"/>
        <v>42535.492280092592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4600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>
        <f t="shared" si="61"/>
        <v>11767.057686591281</v>
      </c>
      <c r="Q1021" t="s">
        <v>8324</v>
      </c>
      <c r="R1021" t="s">
        <v>8326</v>
      </c>
      <c r="S1021" s="9">
        <f t="shared" si="62"/>
        <v>42039.973946759259</v>
      </c>
      <c r="T1021" s="9">
        <f t="shared" si="63"/>
        <v>42009.973946759259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>
        <f t="shared" si="61"/>
        <v>11763.976580478349</v>
      </c>
      <c r="Q1022" t="s">
        <v>8330</v>
      </c>
      <c r="R1022" t="s">
        <v>8335</v>
      </c>
      <c r="S1022" s="9">
        <f t="shared" si="62"/>
        <v>42157.032638888893</v>
      </c>
      <c r="T1022" s="9">
        <f t="shared" si="63"/>
        <v>42127.069548611107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>
        <f t="shared" si="61"/>
        <v>11766.749932104758</v>
      </c>
      <c r="Q1023" t="s">
        <v>8330</v>
      </c>
      <c r="R1023" t="s">
        <v>8335</v>
      </c>
      <c r="S1023" s="9">
        <f t="shared" si="62"/>
        <v>42294.166666666672</v>
      </c>
      <c r="T1023" s="9">
        <f t="shared" si="63"/>
        <v>42271.251979166671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>
        <f t="shared" si="61"/>
        <v>11767.142118369991</v>
      </c>
      <c r="Q1024" t="s">
        <v>8330</v>
      </c>
      <c r="R1024" t="s">
        <v>8335</v>
      </c>
      <c r="S1024" s="9">
        <f t="shared" si="62"/>
        <v>42141.646724537044</v>
      </c>
      <c r="T1024" s="9">
        <f t="shared" si="63"/>
        <v>42111.646724537044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>
        <f t="shared" si="61"/>
        <v>11770.205574247821</v>
      </c>
      <c r="Q1025" t="s">
        <v>8330</v>
      </c>
      <c r="R1025" t="s">
        <v>8335</v>
      </c>
      <c r="S1025" s="9">
        <f t="shared" si="62"/>
        <v>42175.919687500005</v>
      </c>
      <c r="T1025" s="9">
        <f t="shared" si="63"/>
        <v>42145.919687500005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>
        <f t="shared" si="61"/>
        <v>11772.479750809067</v>
      </c>
      <c r="Q1026" t="s">
        <v>8330</v>
      </c>
      <c r="R1026" t="s">
        <v>8335</v>
      </c>
      <c r="S1026" s="9">
        <f t="shared" si="62"/>
        <v>42400.580590277779</v>
      </c>
      <c r="T1026" s="9">
        <f t="shared" si="63"/>
        <v>42370.580590277779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E1027/D1027*100</f>
        <v>109.92831428571431</v>
      </c>
      <c r="P1027">
        <f t="shared" ref="P1027:P1090" si="65">AVERAGE(E1027:E5140 )</f>
        <v>11768.609543541605</v>
      </c>
      <c r="Q1027" t="s">
        <v>8330</v>
      </c>
      <c r="R1027" t="s">
        <v>8335</v>
      </c>
      <c r="S1027" s="9">
        <f t="shared" ref="S1027:S1090" si="66">(((I1027/60)/60)/24)+DATE(1970,1,1)</f>
        <v>42079.792094907403</v>
      </c>
      <c r="T1027" s="9">
        <f t="shared" ref="T1027:T1090" si="67">(((J1027/60)/60)/24)+DATE(1970,1,1)</f>
        <v>42049.833761574075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>
        <f t="shared" si="65"/>
        <v>11747.501638601041</v>
      </c>
      <c r="Q1028" t="s">
        <v>8330</v>
      </c>
      <c r="R1028" t="s">
        <v>8335</v>
      </c>
      <c r="S1028" s="9">
        <f t="shared" si="66"/>
        <v>42460.365925925929</v>
      </c>
      <c r="T1028" s="9">
        <f t="shared" si="67"/>
        <v>42426.407592592594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>
        <f t="shared" si="65"/>
        <v>11749.039352121805</v>
      </c>
      <c r="Q1029" t="s">
        <v>8330</v>
      </c>
      <c r="R1029" t="s">
        <v>8335</v>
      </c>
      <c r="S1029" s="9">
        <f t="shared" si="66"/>
        <v>41935.034108796295</v>
      </c>
      <c r="T1029" s="9">
        <f t="shared" si="67"/>
        <v>41905.034108796295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>
        <f t="shared" si="65"/>
        <v>11750.340725858721</v>
      </c>
      <c r="Q1030" t="s">
        <v>8330</v>
      </c>
      <c r="R1030" t="s">
        <v>8335</v>
      </c>
      <c r="S1030" s="9">
        <f t="shared" si="66"/>
        <v>42800.833333333328</v>
      </c>
      <c r="T1030" s="9">
        <f t="shared" si="67"/>
        <v>42755.627372685187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>
        <f t="shared" si="65"/>
        <v>11750.348291734201</v>
      </c>
      <c r="Q1031" t="s">
        <v>8330</v>
      </c>
      <c r="R1031" t="s">
        <v>8335</v>
      </c>
      <c r="S1031" s="9">
        <f t="shared" si="66"/>
        <v>42098.915972222225</v>
      </c>
      <c r="T1031" s="9">
        <f t="shared" si="67"/>
        <v>42044.711886574078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>
        <f t="shared" si="65"/>
        <v>11750.53452658885</v>
      </c>
      <c r="Q1032" t="s">
        <v>8330</v>
      </c>
      <c r="R1032" t="s">
        <v>8335</v>
      </c>
      <c r="S1032" s="9">
        <f t="shared" si="66"/>
        <v>42625.483206018514</v>
      </c>
      <c r="T1032" s="9">
        <f t="shared" si="67"/>
        <v>42611.483206018514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>
        <f t="shared" si="65"/>
        <v>11752.12665585469</v>
      </c>
      <c r="Q1033" t="s">
        <v>8330</v>
      </c>
      <c r="R1033" t="s">
        <v>8335</v>
      </c>
      <c r="S1033" s="9">
        <f t="shared" si="66"/>
        <v>42354.764004629629</v>
      </c>
      <c r="T1033" s="9">
        <f t="shared" si="67"/>
        <v>42324.764004629629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>
        <f t="shared" si="65"/>
        <v>11752.455055158991</v>
      </c>
      <c r="Q1034" t="s">
        <v>8330</v>
      </c>
      <c r="R1034" t="s">
        <v>8335</v>
      </c>
      <c r="S1034" s="9">
        <f t="shared" si="66"/>
        <v>42544.666956018518</v>
      </c>
      <c r="T1034" s="9">
        <f t="shared" si="67"/>
        <v>42514.666956018518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>
        <f t="shared" si="65"/>
        <v>11754.367945472251</v>
      </c>
      <c r="Q1035" t="s">
        <v>8330</v>
      </c>
      <c r="R1035" t="s">
        <v>8335</v>
      </c>
      <c r="S1035" s="9">
        <f t="shared" si="66"/>
        <v>42716.732407407413</v>
      </c>
      <c r="T1035" s="9">
        <f t="shared" si="67"/>
        <v>42688.732407407413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>
        <f t="shared" si="65"/>
        <v>11757.740792207795</v>
      </c>
      <c r="Q1036" t="s">
        <v>8330</v>
      </c>
      <c r="R1036" t="s">
        <v>8335</v>
      </c>
      <c r="S1036" s="9">
        <f t="shared" si="66"/>
        <v>42587.165972222225</v>
      </c>
      <c r="T1036" s="9">
        <f t="shared" si="67"/>
        <v>42555.166712962964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>
        <f t="shared" si="65"/>
        <v>11759.448376096139</v>
      </c>
      <c r="Q1037" t="s">
        <v>8330</v>
      </c>
      <c r="R1037" t="s">
        <v>8335</v>
      </c>
      <c r="S1037" s="9">
        <f t="shared" si="66"/>
        <v>42046.641435185185</v>
      </c>
      <c r="T1037" s="9">
        <f t="shared" si="67"/>
        <v>42016.641435185185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>
        <f t="shared" si="65"/>
        <v>11761.660022742044</v>
      </c>
      <c r="Q1038" t="s">
        <v>8330</v>
      </c>
      <c r="R1038" t="s">
        <v>8335</v>
      </c>
      <c r="S1038" s="9">
        <f t="shared" si="66"/>
        <v>41281.333333333336</v>
      </c>
      <c r="T1038" s="9">
        <f t="shared" si="67"/>
        <v>41249.448958333334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>
        <f t="shared" si="65"/>
        <v>11763.839236269097</v>
      </c>
      <c r="Q1039" t="s">
        <v>8330</v>
      </c>
      <c r="R1039" t="s">
        <v>8335</v>
      </c>
      <c r="S1039" s="9">
        <f t="shared" si="66"/>
        <v>42142.208333333328</v>
      </c>
      <c r="T1039" s="9">
        <f t="shared" si="67"/>
        <v>42119.822476851856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>
        <f t="shared" si="65"/>
        <v>11767.331706762034</v>
      </c>
      <c r="Q1040" t="s">
        <v>8330</v>
      </c>
      <c r="R1040" t="s">
        <v>8335</v>
      </c>
      <c r="S1040" s="9">
        <f t="shared" si="66"/>
        <v>42448.190081018518</v>
      </c>
      <c r="T1040" s="9">
        <f t="shared" si="67"/>
        <v>42418.231747685189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>
        <f t="shared" si="65"/>
        <v>11770.449538211386</v>
      </c>
      <c r="Q1041" t="s">
        <v>8330</v>
      </c>
      <c r="R1041" t="s">
        <v>8335</v>
      </c>
      <c r="S1041" s="9">
        <f t="shared" si="66"/>
        <v>42717.332638888889</v>
      </c>
      <c r="T1041" s="9">
        <f t="shared" si="67"/>
        <v>42692.109328703707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4600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>
        <f t="shared" si="65"/>
        <v>11774.07004879636</v>
      </c>
      <c r="Q1042" t="s">
        <v>8336</v>
      </c>
      <c r="R1042" t="s">
        <v>8337</v>
      </c>
      <c r="S1042" s="9">
        <f t="shared" si="66"/>
        <v>42609.708437499998</v>
      </c>
      <c r="T1042" s="9">
        <f t="shared" si="67"/>
        <v>42579.708437499998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4600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>
        <f t="shared" si="65"/>
        <v>11777.820152945009</v>
      </c>
      <c r="Q1043" t="s">
        <v>8336</v>
      </c>
      <c r="R1043" t="s">
        <v>8337</v>
      </c>
      <c r="S1043" s="9">
        <f t="shared" si="66"/>
        <v>41851.060092592597</v>
      </c>
      <c r="T1043" s="9">
        <f t="shared" si="67"/>
        <v>41831.060092592597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4600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>
        <f t="shared" si="65"/>
        <v>11781.654078776046</v>
      </c>
      <c r="Q1044" t="s">
        <v>8336</v>
      </c>
      <c r="R1044" t="s">
        <v>8337</v>
      </c>
      <c r="S1044" s="9">
        <f t="shared" si="66"/>
        <v>41894.416666666664</v>
      </c>
      <c r="T1044" s="9">
        <f t="shared" si="67"/>
        <v>41851.696157407408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4600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>
        <f t="shared" si="65"/>
        <v>11785.487245197008</v>
      </c>
      <c r="Q1045" t="s">
        <v>8336</v>
      </c>
      <c r="R1045" t="s">
        <v>8337</v>
      </c>
      <c r="S1045" s="9">
        <f t="shared" si="66"/>
        <v>42144.252951388888</v>
      </c>
      <c r="T1045" s="9">
        <f t="shared" si="67"/>
        <v>42114.252951388888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4600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>
        <f t="shared" si="65"/>
        <v>11786.545384364825</v>
      </c>
      <c r="Q1046" t="s">
        <v>8336</v>
      </c>
      <c r="R1046" t="s">
        <v>8337</v>
      </c>
      <c r="S1046" s="9">
        <f t="shared" si="66"/>
        <v>42068.852083333331</v>
      </c>
      <c r="T1046" s="9">
        <f t="shared" si="67"/>
        <v>42011.925937499997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4600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>
        <f t="shared" si="65"/>
        <v>11790.383945910724</v>
      </c>
      <c r="Q1047" t="s">
        <v>8336</v>
      </c>
      <c r="R1047" t="s">
        <v>8337</v>
      </c>
      <c r="S1047" s="9">
        <f t="shared" si="66"/>
        <v>41874.874421296299</v>
      </c>
      <c r="T1047" s="9">
        <f t="shared" si="67"/>
        <v>41844.874421296299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4600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>
        <f t="shared" si="65"/>
        <v>11794.14026401565</v>
      </c>
      <c r="Q1048" t="s">
        <v>8336</v>
      </c>
      <c r="R1048" t="s">
        <v>8337</v>
      </c>
      <c r="S1048" s="9">
        <f t="shared" si="66"/>
        <v>42364.851388888885</v>
      </c>
      <c r="T1048" s="9">
        <f t="shared" si="67"/>
        <v>42319.851388888885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4600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>
        <f t="shared" si="65"/>
        <v>11797.985761330294</v>
      </c>
      <c r="Q1049" t="s">
        <v>8336</v>
      </c>
      <c r="R1049" t="s">
        <v>8337</v>
      </c>
      <c r="S1049" s="9">
        <f t="shared" si="66"/>
        <v>41948.860127314816</v>
      </c>
      <c r="T1049" s="9">
        <f t="shared" si="67"/>
        <v>41918.818460648145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4600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>
        <f t="shared" si="65"/>
        <v>11801.833440965431</v>
      </c>
      <c r="Q1050" t="s">
        <v>8336</v>
      </c>
      <c r="R1050" t="s">
        <v>8337</v>
      </c>
      <c r="S1050" s="9">
        <f t="shared" si="66"/>
        <v>42638.053113425922</v>
      </c>
      <c r="T1050" s="9">
        <f t="shared" si="67"/>
        <v>42598.053113425922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4600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>
        <f t="shared" si="65"/>
        <v>11805.614789559548</v>
      </c>
      <c r="Q1051" t="s">
        <v>8336</v>
      </c>
      <c r="R1051" t="s">
        <v>8337</v>
      </c>
      <c r="S1051" s="9">
        <f t="shared" si="66"/>
        <v>42412.431076388893</v>
      </c>
      <c r="T1051" s="9">
        <f t="shared" si="67"/>
        <v>42382.431076388893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4600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>
        <f t="shared" si="65"/>
        <v>11809.467796997393</v>
      </c>
      <c r="Q1052" t="s">
        <v>8336</v>
      </c>
      <c r="R1052" t="s">
        <v>8337</v>
      </c>
      <c r="S1052" s="9">
        <f t="shared" si="66"/>
        <v>42261.7971875</v>
      </c>
      <c r="T1052" s="9">
        <f t="shared" si="67"/>
        <v>42231.7971875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4600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>
        <f t="shared" si="65"/>
        <v>11813.323320274245</v>
      </c>
      <c r="Q1053" t="s">
        <v>8336</v>
      </c>
      <c r="R1053" t="s">
        <v>8337</v>
      </c>
      <c r="S1053" s="9">
        <f t="shared" si="66"/>
        <v>41878.014178240745</v>
      </c>
      <c r="T1053" s="9">
        <f t="shared" si="67"/>
        <v>41850.014178240745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4600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>
        <f t="shared" si="65"/>
        <v>11817.181361855</v>
      </c>
      <c r="Q1054" t="s">
        <v>8336</v>
      </c>
      <c r="R1054" t="s">
        <v>8337</v>
      </c>
      <c r="S1054" s="9">
        <f t="shared" si="66"/>
        <v>42527.839583333334</v>
      </c>
      <c r="T1054" s="9">
        <f t="shared" si="67"/>
        <v>42483.797395833331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4600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>
        <f t="shared" si="65"/>
        <v>11821.041924207779</v>
      </c>
      <c r="Q1055" t="s">
        <v>8336</v>
      </c>
      <c r="R1055" t="s">
        <v>8337</v>
      </c>
      <c r="S1055" s="9">
        <f t="shared" si="66"/>
        <v>42800.172824074078</v>
      </c>
      <c r="T1055" s="9">
        <f t="shared" si="67"/>
        <v>42775.172824074078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4600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>
        <f t="shared" si="65"/>
        <v>11824.900107843141</v>
      </c>
      <c r="Q1056" t="s">
        <v>8336</v>
      </c>
      <c r="R1056" t="s">
        <v>8337</v>
      </c>
      <c r="S1056" s="9">
        <f t="shared" si="66"/>
        <v>41861.916666666664</v>
      </c>
      <c r="T1056" s="9">
        <f t="shared" si="67"/>
        <v>41831.851840277777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4600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>
        <f t="shared" si="65"/>
        <v>11828.765717554761</v>
      </c>
      <c r="Q1057" t="s">
        <v>8336</v>
      </c>
      <c r="R1057" t="s">
        <v>8337</v>
      </c>
      <c r="S1057" s="9">
        <f t="shared" si="66"/>
        <v>42436.992418981477</v>
      </c>
      <c r="T1057" s="9">
        <f t="shared" si="67"/>
        <v>42406.992418981477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4600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>
        <f t="shared" si="65"/>
        <v>11832.63385546109</v>
      </c>
      <c r="Q1058" t="s">
        <v>8336</v>
      </c>
      <c r="R1058" t="s">
        <v>8337</v>
      </c>
      <c r="S1058" s="9">
        <f t="shared" si="66"/>
        <v>42118.677974537044</v>
      </c>
      <c r="T1058" s="9">
        <f t="shared" si="67"/>
        <v>42058.719641203701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4600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>
        <f t="shared" si="65"/>
        <v>11836.504524043185</v>
      </c>
      <c r="Q1059" t="s">
        <v>8336</v>
      </c>
      <c r="R1059" t="s">
        <v>8337</v>
      </c>
      <c r="S1059" s="9">
        <f t="shared" si="66"/>
        <v>42708.912997685184</v>
      </c>
      <c r="T1059" s="9">
        <f t="shared" si="67"/>
        <v>42678.871331018512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4600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>
        <f t="shared" si="65"/>
        <v>11840.377725785345</v>
      </c>
      <c r="Q1060" t="s">
        <v>8336</v>
      </c>
      <c r="R1060" t="s">
        <v>8337</v>
      </c>
      <c r="S1060" s="9">
        <f t="shared" si="66"/>
        <v>42089</v>
      </c>
      <c r="T1060" s="9">
        <f t="shared" si="67"/>
        <v>42047.900960648149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4600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>
        <f t="shared" si="65"/>
        <v>11844.253463175128</v>
      </c>
      <c r="Q1061" t="s">
        <v>8336</v>
      </c>
      <c r="R1061" t="s">
        <v>8337</v>
      </c>
      <c r="S1061" s="9">
        <f t="shared" si="66"/>
        <v>42076.748333333337</v>
      </c>
      <c r="T1061" s="9">
        <f t="shared" si="67"/>
        <v>42046.79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4600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>
        <f t="shared" si="65"/>
        <v>11848.131738703345</v>
      </c>
      <c r="Q1062" t="s">
        <v>8336</v>
      </c>
      <c r="R1062" t="s">
        <v>8337</v>
      </c>
      <c r="S1062" s="9">
        <f t="shared" si="66"/>
        <v>42109.913113425922</v>
      </c>
      <c r="T1062" s="9">
        <f t="shared" si="67"/>
        <v>42079.913113425922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4600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>
        <f t="shared" si="65"/>
        <v>11851.996177530302</v>
      </c>
      <c r="Q1063" t="s">
        <v>8336</v>
      </c>
      <c r="R1063" t="s">
        <v>8337</v>
      </c>
      <c r="S1063" s="9">
        <f t="shared" si="66"/>
        <v>42492.041666666672</v>
      </c>
      <c r="T1063" s="9">
        <f t="shared" si="67"/>
        <v>42432.276712962965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4600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>
        <f t="shared" si="65"/>
        <v>11855.879531454788</v>
      </c>
      <c r="Q1064" t="s">
        <v>8336</v>
      </c>
      <c r="R1064" t="s">
        <v>8337</v>
      </c>
      <c r="S1064" s="9">
        <f t="shared" si="66"/>
        <v>42563.807187500002</v>
      </c>
      <c r="T1064" s="9">
        <f t="shared" si="67"/>
        <v>42556.807187500002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4600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>
        <f t="shared" si="65"/>
        <v>11859.703156342188</v>
      </c>
      <c r="Q1065" t="s">
        <v>8336</v>
      </c>
      <c r="R1065" t="s">
        <v>8337</v>
      </c>
      <c r="S1065" s="9">
        <f t="shared" si="66"/>
        <v>42613.030810185184</v>
      </c>
      <c r="T1065" s="9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>
        <f t="shared" si="65"/>
        <v>11863.591583606561</v>
      </c>
      <c r="Q1066" t="s">
        <v>8338</v>
      </c>
      <c r="R1066" t="s">
        <v>8339</v>
      </c>
      <c r="S1066" s="9">
        <f t="shared" si="66"/>
        <v>41462.228043981479</v>
      </c>
      <c r="T1066" s="9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>
        <f t="shared" si="65"/>
        <v>11864.833496228273</v>
      </c>
      <c r="Q1067" t="s">
        <v>8338</v>
      </c>
      <c r="R1067" t="s">
        <v>8339</v>
      </c>
      <c r="S1067" s="9">
        <f t="shared" si="66"/>
        <v>41689.381041666667</v>
      </c>
      <c r="T1067" s="9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>
        <f t="shared" si="65"/>
        <v>11868.699583333335</v>
      </c>
      <c r="Q1068" t="s">
        <v>8338</v>
      </c>
      <c r="R1068" t="s">
        <v>8339</v>
      </c>
      <c r="S1068" s="9">
        <f t="shared" si="66"/>
        <v>41490.962754629632</v>
      </c>
      <c r="T1068" s="9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>
        <f t="shared" si="65"/>
        <v>11870.937095503776</v>
      </c>
      <c r="Q1069" t="s">
        <v>8338</v>
      </c>
      <c r="R1069" t="s">
        <v>8339</v>
      </c>
      <c r="S1069" s="9">
        <f t="shared" si="66"/>
        <v>41629.855682870373</v>
      </c>
      <c r="T1069" s="9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>
        <f t="shared" si="65"/>
        <v>11874.791638214054</v>
      </c>
      <c r="Q1070" t="s">
        <v>8338</v>
      </c>
      <c r="R1070" t="s">
        <v>8339</v>
      </c>
      <c r="S1070" s="9">
        <f t="shared" si="66"/>
        <v>42470.329444444447</v>
      </c>
      <c r="T1070" s="9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>
        <f t="shared" si="65"/>
        <v>11878.676627257801</v>
      </c>
      <c r="Q1071" t="s">
        <v>8338</v>
      </c>
      <c r="R1071" t="s">
        <v>8339</v>
      </c>
      <c r="S1071" s="9">
        <f t="shared" si="66"/>
        <v>41604.271516203706</v>
      </c>
      <c r="T1071" s="9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>
        <f t="shared" si="65"/>
        <v>11882.299714191855</v>
      </c>
      <c r="Q1072" t="s">
        <v>8338</v>
      </c>
      <c r="R1072" t="s">
        <v>8339</v>
      </c>
      <c r="S1072" s="9">
        <f t="shared" si="66"/>
        <v>41183.011828703704</v>
      </c>
      <c r="T1072" s="9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>
        <f t="shared" si="65"/>
        <v>11886.18150837989</v>
      </c>
      <c r="Q1073" t="s">
        <v>8338</v>
      </c>
      <c r="R1073" t="s">
        <v>8339</v>
      </c>
      <c r="S1073" s="9">
        <f t="shared" si="66"/>
        <v>42325.795057870375</v>
      </c>
      <c r="T1073" s="9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>
        <f t="shared" si="65"/>
        <v>11890.088865877713</v>
      </c>
      <c r="Q1074" t="s">
        <v>8338</v>
      </c>
      <c r="R1074" t="s">
        <v>8339</v>
      </c>
      <c r="S1074" s="9">
        <f t="shared" si="66"/>
        <v>41675.832141203704</v>
      </c>
      <c r="T1074" s="9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>
        <f t="shared" si="65"/>
        <v>11893.982022361068</v>
      </c>
      <c r="Q1075" t="s">
        <v>8338</v>
      </c>
      <c r="R1075" t="s">
        <v>8339</v>
      </c>
      <c r="S1075" s="9">
        <f t="shared" si="66"/>
        <v>40832.964594907404</v>
      </c>
      <c r="T1075" s="9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>
        <f t="shared" si="65"/>
        <v>11897.891226973687</v>
      </c>
      <c r="Q1076" t="s">
        <v>8338</v>
      </c>
      <c r="R1076" t="s">
        <v>8339</v>
      </c>
      <c r="S1076" s="9">
        <f t="shared" si="66"/>
        <v>41643.172974537039</v>
      </c>
      <c r="T1076" s="9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>
        <f t="shared" si="65"/>
        <v>11900.685202369203</v>
      </c>
      <c r="Q1077" t="s">
        <v>8338</v>
      </c>
      <c r="R1077" t="s">
        <v>8339</v>
      </c>
      <c r="S1077" s="9">
        <f t="shared" si="66"/>
        <v>41035.904120370367</v>
      </c>
      <c r="T1077" s="9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>
        <f t="shared" si="65"/>
        <v>11904.587666227782</v>
      </c>
      <c r="Q1078" t="s">
        <v>8338</v>
      </c>
      <c r="R1078" t="s">
        <v>8339</v>
      </c>
      <c r="S1078" s="9">
        <f t="shared" si="66"/>
        <v>41893.377893518518</v>
      </c>
      <c r="T1078" s="9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>
        <f t="shared" si="65"/>
        <v>11893.007352650644</v>
      </c>
      <c r="Q1079" t="s">
        <v>8338</v>
      </c>
      <c r="R1079" t="s">
        <v>8339</v>
      </c>
      <c r="S1079" s="9">
        <f t="shared" si="66"/>
        <v>42383.16679398148</v>
      </c>
      <c r="T1079" s="9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>
        <f t="shared" si="65"/>
        <v>11894.505708168645</v>
      </c>
      <c r="Q1080" t="s">
        <v>8338</v>
      </c>
      <c r="R1080" t="s">
        <v>8339</v>
      </c>
      <c r="S1080" s="9">
        <f t="shared" si="66"/>
        <v>40746.195844907408</v>
      </c>
      <c r="T1080" s="9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>
        <f t="shared" si="65"/>
        <v>11898.409993410216</v>
      </c>
      <c r="Q1081" t="s">
        <v>8338</v>
      </c>
      <c r="R1081" t="s">
        <v>8339</v>
      </c>
      <c r="S1081" s="9">
        <f t="shared" si="66"/>
        <v>42504.566388888896</v>
      </c>
      <c r="T1081" s="9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>
        <f t="shared" si="65"/>
        <v>11902.108216875415</v>
      </c>
      <c r="Q1082" t="s">
        <v>8338</v>
      </c>
      <c r="R1082" t="s">
        <v>8339</v>
      </c>
      <c r="S1082" s="9">
        <f t="shared" si="66"/>
        <v>41770.138113425928</v>
      </c>
      <c r="T1082" s="9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>
        <f t="shared" si="65"/>
        <v>11905.432024398287</v>
      </c>
      <c r="Q1083" t="s">
        <v>8338</v>
      </c>
      <c r="R1083" t="s">
        <v>8339</v>
      </c>
      <c r="S1083" s="9">
        <f t="shared" si="66"/>
        <v>42032.926990740743</v>
      </c>
      <c r="T1083" s="9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>
        <f t="shared" si="65"/>
        <v>11909.354660290239</v>
      </c>
      <c r="Q1084" t="s">
        <v>8338</v>
      </c>
      <c r="R1084" t="s">
        <v>8339</v>
      </c>
      <c r="S1084" s="9">
        <f t="shared" si="66"/>
        <v>41131.906111111115</v>
      </c>
      <c r="T1084" s="9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>
        <f t="shared" si="65"/>
        <v>11913.265367865393</v>
      </c>
      <c r="Q1085" t="s">
        <v>8338</v>
      </c>
      <c r="R1085" t="s">
        <v>8339</v>
      </c>
      <c r="S1085" s="9">
        <f t="shared" si="66"/>
        <v>41853.659525462965</v>
      </c>
      <c r="T1085" s="9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>
        <f t="shared" si="65"/>
        <v>11917.06182508251</v>
      </c>
      <c r="Q1086" t="s">
        <v>8338</v>
      </c>
      <c r="R1086" t="s">
        <v>8339</v>
      </c>
      <c r="S1086" s="9">
        <f t="shared" si="66"/>
        <v>41859.912083333329</v>
      </c>
      <c r="T1086" s="9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>
        <f t="shared" si="65"/>
        <v>11920.996147243317</v>
      </c>
      <c r="Q1087" t="s">
        <v>8338</v>
      </c>
      <c r="R1087" t="s">
        <v>8339</v>
      </c>
      <c r="S1087" s="9">
        <f t="shared" si="66"/>
        <v>42443.629340277781</v>
      </c>
      <c r="T1087" s="9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>
        <f t="shared" si="65"/>
        <v>11924.594230515193</v>
      </c>
      <c r="Q1088" t="s">
        <v>8338</v>
      </c>
      <c r="R1088" t="s">
        <v>8339</v>
      </c>
      <c r="S1088" s="9">
        <f t="shared" si="66"/>
        <v>41875.866793981484</v>
      </c>
      <c r="T1088" s="9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>
        <f t="shared" si="65"/>
        <v>11928.528685166833</v>
      </c>
      <c r="Q1089" t="s">
        <v>8338</v>
      </c>
      <c r="R1089" t="s">
        <v>8339</v>
      </c>
      <c r="S1089" s="9">
        <f t="shared" si="66"/>
        <v>41805.713969907411</v>
      </c>
      <c r="T1089" s="9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>
        <f t="shared" si="65"/>
        <v>11932.470697290153</v>
      </c>
      <c r="Q1090" t="s">
        <v>8338</v>
      </c>
      <c r="R1090" t="s">
        <v>8339</v>
      </c>
      <c r="S1090" s="9">
        <f t="shared" si="66"/>
        <v>41753.799386574072</v>
      </c>
      <c r="T1090" s="9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E1091/D1091*100</f>
        <v>7.8266666666666662</v>
      </c>
      <c r="P1091">
        <f t="shared" ref="P1091:P1154" si="69">AVERAGE(E1091:E5204 )</f>
        <v>11934.305451239672</v>
      </c>
      <c r="Q1091" t="s">
        <v>8338</v>
      </c>
      <c r="R1091" t="s">
        <v>8339</v>
      </c>
      <c r="S1091" s="9">
        <f t="shared" ref="S1091:S1154" si="70">(((I1091/60)/60)/24)+DATE(1970,1,1)</f>
        <v>42181.189525462964</v>
      </c>
      <c r="T1091" s="9">
        <f t="shared" ref="T1091:T1154" si="71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>
        <f t="shared" si="69"/>
        <v>11937.863753306881</v>
      </c>
      <c r="Q1092" t="s">
        <v>8338</v>
      </c>
      <c r="R1092" t="s">
        <v>8339</v>
      </c>
      <c r="S1092" s="9">
        <f t="shared" si="70"/>
        <v>42153.185798611114</v>
      </c>
      <c r="T1092" s="9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>
        <f t="shared" si="69"/>
        <v>11941.811111478666</v>
      </c>
      <c r="Q1093" t="s">
        <v>8338</v>
      </c>
      <c r="R1093" t="s">
        <v>8339</v>
      </c>
      <c r="S1093" s="9">
        <f t="shared" si="70"/>
        <v>42470.778611111105</v>
      </c>
      <c r="T1093" s="9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>
        <f t="shared" si="69"/>
        <v>11945.754463931175</v>
      </c>
      <c r="Q1094" t="s">
        <v>8338</v>
      </c>
      <c r="R1094" t="s">
        <v>8339</v>
      </c>
      <c r="S1094" s="9">
        <f t="shared" si="70"/>
        <v>41280.025902777779</v>
      </c>
      <c r="T1094" s="9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>
        <f t="shared" si="69"/>
        <v>11949.701751075805</v>
      </c>
      <c r="Q1095" t="s">
        <v>8338</v>
      </c>
      <c r="R1095" t="s">
        <v>8339</v>
      </c>
      <c r="S1095" s="9">
        <f t="shared" si="70"/>
        <v>42411.973807870367</v>
      </c>
      <c r="T1095" s="9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>
        <f t="shared" si="69"/>
        <v>11953.644615894043</v>
      </c>
      <c r="Q1096" t="s">
        <v>8338</v>
      </c>
      <c r="R1096" t="s">
        <v>8339</v>
      </c>
      <c r="S1096" s="9">
        <f t="shared" si="70"/>
        <v>40825.713344907403</v>
      </c>
      <c r="T1096" s="9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>
        <f t="shared" si="69"/>
        <v>11956.512994369001</v>
      </c>
      <c r="Q1097" t="s">
        <v>8338</v>
      </c>
      <c r="R1097" t="s">
        <v>8339</v>
      </c>
      <c r="S1097" s="9">
        <f t="shared" si="70"/>
        <v>41516.537268518521</v>
      </c>
      <c r="T1097" s="9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>
        <f t="shared" si="69"/>
        <v>11952.133442677274</v>
      </c>
      <c r="Q1098" t="s">
        <v>8338</v>
      </c>
      <c r="R1098" t="s">
        <v>8339</v>
      </c>
      <c r="S1098" s="9">
        <f t="shared" si="70"/>
        <v>41916.145833333336</v>
      </c>
      <c r="T1098" s="9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>
        <f t="shared" si="69"/>
        <v>11955.381746768317</v>
      </c>
      <c r="Q1099" t="s">
        <v>8338</v>
      </c>
      <c r="R1099" t="s">
        <v>8339</v>
      </c>
      <c r="S1099" s="9">
        <f t="shared" si="70"/>
        <v>41700.792557870373</v>
      </c>
      <c r="T1099" s="9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>
        <f t="shared" si="69"/>
        <v>11959.330149204248</v>
      </c>
      <c r="Q1100" t="s">
        <v>8338</v>
      </c>
      <c r="R1100" t="s">
        <v>8339</v>
      </c>
      <c r="S1100" s="9">
        <f t="shared" si="70"/>
        <v>41742.762673611112</v>
      </c>
      <c r="T1100" s="9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>
        <f t="shared" si="69"/>
        <v>11962.69874958541</v>
      </c>
      <c r="Q1101" t="s">
        <v>8338</v>
      </c>
      <c r="R1101" t="s">
        <v>8339</v>
      </c>
      <c r="S1101" s="9">
        <f t="shared" si="70"/>
        <v>42137.836435185185</v>
      </c>
      <c r="T1101" s="9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>
        <f t="shared" si="69"/>
        <v>11966.659499004649</v>
      </c>
      <c r="Q1102" t="s">
        <v>8338</v>
      </c>
      <c r="R1102" t="s">
        <v>8339</v>
      </c>
      <c r="S1102" s="9">
        <f t="shared" si="70"/>
        <v>42414.110775462963</v>
      </c>
      <c r="T1102" s="9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>
        <f t="shared" si="69"/>
        <v>11970.597985396618</v>
      </c>
      <c r="Q1103" t="s">
        <v>8338</v>
      </c>
      <c r="R1103" t="s">
        <v>8339</v>
      </c>
      <c r="S1103" s="9">
        <f t="shared" si="70"/>
        <v>42565.758333333331</v>
      </c>
      <c r="T1103" s="9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>
        <f t="shared" si="69"/>
        <v>11974.558675298809</v>
      </c>
      <c r="Q1104" t="s">
        <v>8338</v>
      </c>
      <c r="R1104" t="s">
        <v>8339</v>
      </c>
      <c r="S1104" s="9">
        <f t="shared" si="70"/>
        <v>41617.249305555553</v>
      </c>
      <c r="T1104" s="9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>
        <f t="shared" si="69"/>
        <v>11978.394463633349</v>
      </c>
      <c r="Q1105" t="s">
        <v>8338</v>
      </c>
      <c r="R1105" t="s">
        <v>8339</v>
      </c>
      <c r="S1105" s="9">
        <f t="shared" si="70"/>
        <v>42539.22210648148</v>
      </c>
      <c r="T1105" s="9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>
        <f t="shared" si="69"/>
        <v>11982.293265780734</v>
      </c>
      <c r="Q1106" t="s">
        <v>8338</v>
      </c>
      <c r="R1106" t="s">
        <v>8339</v>
      </c>
      <c r="S1106" s="9">
        <f t="shared" si="70"/>
        <v>41801.40996527778</v>
      </c>
      <c r="T1106" s="9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>
        <f t="shared" si="69"/>
        <v>11985.288045862417</v>
      </c>
      <c r="Q1107" t="s">
        <v>8338</v>
      </c>
      <c r="R1107" t="s">
        <v>8339</v>
      </c>
      <c r="S1107" s="9">
        <f t="shared" si="70"/>
        <v>41722.0940625</v>
      </c>
      <c r="T1107" s="9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>
        <f t="shared" si="69"/>
        <v>11988.796785239365</v>
      </c>
      <c r="Q1108" t="s">
        <v>8338</v>
      </c>
      <c r="R1108" t="s">
        <v>8339</v>
      </c>
      <c r="S1108" s="9">
        <f t="shared" si="70"/>
        <v>41003.698784722219</v>
      </c>
      <c r="T1108" s="9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>
        <f t="shared" si="69"/>
        <v>11992.728875956107</v>
      </c>
      <c r="Q1109" t="s">
        <v>8338</v>
      </c>
      <c r="R1109" t="s">
        <v>8339</v>
      </c>
      <c r="S1109" s="9">
        <f t="shared" si="70"/>
        <v>41843.861388888887</v>
      </c>
      <c r="T1109" s="9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>
        <f t="shared" si="69"/>
        <v>11996.718473053896</v>
      </c>
      <c r="Q1110" t="s">
        <v>8338</v>
      </c>
      <c r="R1110" t="s">
        <v>8339</v>
      </c>
      <c r="S1110" s="9">
        <f t="shared" si="70"/>
        <v>41012.595312500001</v>
      </c>
      <c r="T1110" s="9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>
        <f t="shared" si="69"/>
        <v>12000.46696505824</v>
      </c>
      <c r="Q1111" t="s">
        <v>8338</v>
      </c>
      <c r="R1111" t="s">
        <v>8339</v>
      </c>
      <c r="S1111" s="9">
        <f t="shared" si="70"/>
        <v>42692.793865740736</v>
      </c>
      <c r="T1111" s="9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>
        <f t="shared" si="69"/>
        <v>12004.446814247674</v>
      </c>
      <c r="Q1112" t="s">
        <v>8338</v>
      </c>
      <c r="R1112" t="s">
        <v>8339</v>
      </c>
      <c r="S1112" s="9">
        <f t="shared" si="70"/>
        <v>41250.933124999996</v>
      </c>
      <c r="T1112" s="9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>
        <f t="shared" si="69"/>
        <v>12008.359383949388</v>
      </c>
      <c r="Q1113" t="s">
        <v>8338</v>
      </c>
      <c r="R1113" t="s">
        <v>8339</v>
      </c>
      <c r="S1113" s="9">
        <f t="shared" si="70"/>
        <v>42377.203587962969</v>
      </c>
      <c r="T1113" s="9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>
        <f t="shared" si="69"/>
        <v>12012.359170552969</v>
      </c>
      <c r="Q1114" t="s">
        <v>8338</v>
      </c>
      <c r="R1114" t="s">
        <v>8339</v>
      </c>
      <c r="S1114" s="9">
        <f t="shared" si="70"/>
        <v>42023.354166666672</v>
      </c>
      <c r="T1114" s="9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>
        <f t="shared" si="69"/>
        <v>12005.941122959017</v>
      </c>
      <c r="Q1115" t="s">
        <v>8338</v>
      </c>
      <c r="R1115" t="s">
        <v>8339</v>
      </c>
      <c r="S1115" s="9">
        <f t="shared" si="70"/>
        <v>41865.977083333331</v>
      </c>
      <c r="T1115" s="9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>
        <f t="shared" si="69"/>
        <v>12009.94143666667</v>
      </c>
      <c r="Q1116" t="s">
        <v>8338</v>
      </c>
      <c r="R1116" t="s">
        <v>8339</v>
      </c>
      <c r="S1116" s="9">
        <f t="shared" si="70"/>
        <v>41556.345914351856</v>
      </c>
      <c r="T1116" s="9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>
        <f t="shared" si="69"/>
        <v>12013.942750916976</v>
      </c>
      <c r="Q1117" t="s">
        <v>8338</v>
      </c>
      <c r="R1117" t="s">
        <v>8339</v>
      </c>
      <c r="S1117" s="9">
        <f t="shared" si="70"/>
        <v>42459.653877314813</v>
      </c>
      <c r="T1117" s="9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>
        <f t="shared" si="69"/>
        <v>12017.932391594399</v>
      </c>
      <c r="Q1118" t="s">
        <v>8338</v>
      </c>
      <c r="R1118" t="s">
        <v>8339</v>
      </c>
      <c r="S1118" s="9">
        <f t="shared" si="70"/>
        <v>41069.847314814811</v>
      </c>
      <c r="T1118" s="9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>
        <f t="shared" si="69"/>
        <v>12021.882812812815</v>
      </c>
      <c r="Q1119" t="s">
        <v>8338</v>
      </c>
      <c r="R1119" t="s">
        <v>8339</v>
      </c>
      <c r="S1119" s="9">
        <f t="shared" si="70"/>
        <v>42363.598530092597</v>
      </c>
      <c r="T1119" s="9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>
        <f t="shared" si="69"/>
        <v>12025.867753671564</v>
      </c>
      <c r="Q1120" t="s">
        <v>8338</v>
      </c>
      <c r="R1120" t="s">
        <v>8339</v>
      </c>
      <c r="S1120" s="9">
        <f t="shared" si="70"/>
        <v>41734.124756944446</v>
      </c>
      <c r="T1120" s="9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>
        <f t="shared" si="69"/>
        <v>12029.846674457431</v>
      </c>
      <c r="Q1121" t="s">
        <v>8338</v>
      </c>
      <c r="R1121" t="s">
        <v>8339</v>
      </c>
      <c r="S1121" s="9">
        <f t="shared" si="70"/>
        <v>41735.792407407411</v>
      </c>
      <c r="T1121" s="9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>
        <f t="shared" si="69"/>
        <v>12033.86298931196</v>
      </c>
      <c r="Q1122" t="s">
        <v>8338</v>
      </c>
      <c r="R1122" t="s">
        <v>8339</v>
      </c>
      <c r="S1122" s="9">
        <f t="shared" si="70"/>
        <v>40844.872685185182</v>
      </c>
      <c r="T1122" s="9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>
        <f t="shared" si="69"/>
        <v>12037.883658536588</v>
      </c>
      <c r="Q1123" t="s">
        <v>8338</v>
      </c>
      <c r="R1123" t="s">
        <v>8339</v>
      </c>
      <c r="S1123" s="9">
        <f t="shared" si="70"/>
        <v>42442.892546296294</v>
      </c>
      <c r="T1123" s="9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>
        <f t="shared" si="69"/>
        <v>12041.897322860965</v>
      </c>
      <c r="Q1124" t="s">
        <v>8338</v>
      </c>
      <c r="R1124" t="s">
        <v>8339</v>
      </c>
      <c r="S1124" s="9">
        <f t="shared" si="70"/>
        <v>41424.703993055555</v>
      </c>
      <c r="T1124" s="9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>
        <f t="shared" si="69"/>
        <v>12045.923366766971</v>
      </c>
      <c r="Q1125" t="s">
        <v>8338</v>
      </c>
      <c r="R1125" t="s">
        <v>8339</v>
      </c>
      <c r="S1125" s="9">
        <f t="shared" si="70"/>
        <v>41748.5237037037</v>
      </c>
      <c r="T1125" s="9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>
        <f t="shared" si="69"/>
        <v>12049.948424749165</v>
      </c>
      <c r="Q1126" t="s">
        <v>8338</v>
      </c>
      <c r="R1126" t="s">
        <v>8340</v>
      </c>
      <c r="S1126" s="9">
        <f t="shared" si="70"/>
        <v>42124.667256944449</v>
      </c>
      <c r="T1126" s="9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>
        <f t="shared" si="69"/>
        <v>12053.83766811643</v>
      </c>
      <c r="Q1127" t="s">
        <v>8338</v>
      </c>
      <c r="R1127" t="s">
        <v>8340</v>
      </c>
      <c r="S1127" s="9">
        <f t="shared" si="70"/>
        <v>42272.624189814815</v>
      </c>
      <c r="T1127" s="9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>
        <f t="shared" si="69"/>
        <v>12057.871750334674</v>
      </c>
      <c r="Q1128" t="s">
        <v>8338</v>
      </c>
      <c r="R1128" t="s">
        <v>8340</v>
      </c>
      <c r="S1128" s="9">
        <f t="shared" si="70"/>
        <v>42565.327476851846</v>
      </c>
      <c r="T1128" s="9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>
        <f t="shared" si="69"/>
        <v>12061.905185805157</v>
      </c>
      <c r="Q1129" t="s">
        <v>8338</v>
      </c>
      <c r="R1129" t="s">
        <v>8340</v>
      </c>
      <c r="S1129" s="9">
        <f t="shared" si="70"/>
        <v>41957.895833333328</v>
      </c>
      <c r="T1129" s="9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>
        <f t="shared" si="69"/>
        <v>12065.748757535166</v>
      </c>
      <c r="Q1130" t="s">
        <v>8338</v>
      </c>
      <c r="R1130" t="s">
        <v>8340</v>
      </c>
      <c r="S1130" s="9">
        <f t="shared" si="70"/>
        <v>41858.649502314816</v>
      </c>
      <c r="T1130" s="9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>
        <f t="shared" si="69"/>
        <v>12069.790549413738</v>
      </c>
      <c r="Q1131" t="s">
        <v>8338</v>
      </c>
      <c r="R1131" t="s">
        <v>8340</v>
      </c>
      <c r="S1131" s="9">
        <f t="shared" si="70"/>
        <v>42526.264965277776</v>
      </c>
      <c r="T1131" s="9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>
        <f t="shared" si="69"/>
        <v>12073.828347855229</v>
      </c>
      <c r="Q1132" t="s">
        <v>8338</v>
      </c>
      <c r="R1132" t="s">
        <v>8340</v>
      </c>
      <c r="S1132" s="9">
        <f t="shared" si="70"/>
        <v>41969.038194444445</v>
      </c>
      <c r="T1132" s="9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>
        <f t="shared" si="69"/>
        <v>12077.872205833057</v>
      </c>
      <c r="Q1133" t="s">
        <v>8338</v>
      </c>
      <c r="R1133" t="s">
        <v>8340</v>
      </c>
      <c r="S1133" s="9">
        <f t="shared" si="70"/>
        <v>42362.908194444448</v>
      </c>
      <c r="T1133" s="9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>
        <f t="shared" si="69"/>
        <v>12081.922464788735</v>
      </c>
      <c r="Q1134" t="s">
        <v>8338</v>
      </c>
      <c r="R1134" t="s">
        <v>8340</v>
      </c>
      <c r="S1134" s="9">
        <f t="shared" si="70"/>
        <v>42736.115405092598</v>
      </c>
      <c r="T1134" s="9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>
        <f t="shared" si="69"/>
        <v>12085.493052666892</v>
      </c>
      <c r="Q1135" t="s">
        <v>8338</v>
      </c>
      <c r="R1135" t="s">
        <v>8340</v>
      </c>
      <c r="S1135" s="9">
        <f t="shared" si="70"/>
        <v>41851.407187500001</v>
      </c>
      <c r="T1135" s="9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>
        <f t="shared" si="69"/>
        <v>12089.541875838928</v>
      </c>
      <c r="Q1136" t="s">
        <v>8338</v>
      </c>
      <c r="R1136" t="s">
        <v>8340</v>
      </c>
      <c r="S1136" s="9">
        <f t="shared" si="70"/>
        <v>41972.189583333333</v>
      </c>
      <c r="T1136" s="9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>
        <f t="shared" si="69"/>
        <v>12093.599795233302</v>
      </c>
      <c r="Q1137" t="s">
        <v>8338</v>
      </c>
      <c r="R1137" t="s">
        <v>8340</v>
      </c>
      <c r="S1137" s="9">
        <f t="shared" si="70"/>
        <v>42588.989513888882</v>
      </c>
      <c r="T1137" s="9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>
        <f t="shared" si="69"/>
        <v>12097.643985896577</v>
      </c>
      <c r="Q1138" t="s">
        <v>8338</v>
      </c>
      <c r="R1138" t="s">
        <v>8340</v>
      </c>
      <c r="S1138" s="9">
        <f t="shared" si="70"/>
        <v>42357.671631944439</v>
      </c>
      <c r="T1138" s="9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>
        <f t="shared" si="69"/>
        <v>12101.616993617738</v>
      </c>
      <c r="Q1139" t="s">
        <v>8338</v>
      </c>
      <c r="R1139" t="s">
        <v>8340</v>
      </c>
      <c r="S1139" s="9">
        <f t="shared" si="70"/>
        <v>42483.819687499999</v>
      </c>
      <c r="T1139" s="9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>
        <f t="shared" si="69"/>
        <v>12102.36518481183</v>
      </c>
      <c r="Q1140" t="s">
        <v>8338</v>
      </c>
      <c r="R1140" t="s">
        <v>8340</v>
      </c>
      <c r="S1140" s="9">
        <f t="shared" si="70"/>
        <v>42756.9066087963</v>
      </c>
      <c r="T1140" s="9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>
        <f t="shared" si="69"/>
        <v>12106.391189915968</v>
      </c>
      <c r="Q1141" t="s">
        <v>8338</v>
      </c>
      <c r="R1141" t="s">
        <v>8340</v>
      </c>
      <c r="S1141" s="9">
        <f t="shared" si="70"/>
        <v>42005.347523148142</v>
      </c>
      <c r="T1141" s="9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>
        <f t="shared" si="69"/>
        <v>12110.46025218561</v>
      </c>
      <c r="Q1142" t="s">
        <v>8338</v>
      </c>
      <c r="R1142" t="s">
        <v>8340</v>
      </c>
      <c r="S1142" s="9">
        <f t="shared" si="70"/>
        <v>42222.462048611109</v>
      </c>
      <c r="T1142" s="9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>
        <f t="shared" si="69"/>
        <v>12114.533733602424</v>
      </c>
      <c r="Q1143" t="s">
        <v>8338</v>
      </c>
      <c r="R1143" t="s">
        <v>8340</v>
      </c>
      <c r="S1143" s="9">
        <f t="shared" si="70"/>
        <v>42194.699652777781</v>
      </c>
      <c r="T1143" s="9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>
        <f t="shared" si="69"/>
        <v>12118.609956258413</v>
      </c>
      <c r="Q1144" t="s">
        <v>8338</v>
      </c>
      <c r="R1144" t="s">
        <v>8340</v>
      </c>
      <c r="S1144" s="9">
        <f t="shared" si="70"/>
        <v>42052.006099537044</v>
      </c>
      <c r="T1144" s="9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>
        <f t="shared" si="69"/>
        <v>12122.688922921578</v>
      </c>
      <c r="Q1145" t="s">
        <v>8338</v>
      </c>
      <c r="R1145" t="s">
        <v>8340</v>
      </c>
      <c r="S1145" s="9">
        <f t="shared" si="70"/>
        <v>42355.19358796296</v>
      </c>
      <c r="T1145" s="9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>
        <f t="shared" si="69"/>
        <v>12126.708010101012</v>
      </c>
      <c r="Q1146" t="s">
        <v>8341</v>
      </c>
      <c r="R1146" t="s">
        <v>8342</v>
      </c>
      <c r="S1146" s="9">
        <f t="shared" si="70"/>
        <v>42123.181944444441</v>
      </c>
      <c r="T1146" s="9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>
        <f t="shared" si="69"/>
        <v>12130.792452004043</v>
      </c>
      <c r="Q1147" t="s">
        <v>8341</v>
      </c>
      <c r="R1147" t="s">
        <v>8342</v>
      </c>
      <c r="S1147" s="9">
        <f t="shared" si="70"/>
        <v>41914.747592592597</v>
      </c>
      <c r="T1147" s="9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>
        <f t="shared" si="69"/>
        <v>12134.845953504046</v>
      </c>
      <c r="Q1148" t="s">
        <v>8341</v>
      </c>
      <c r="R1148" t="s">
        <v>8342</v>
      </c>
      <c r="S1148" s="9">
        <f t="shared" si="70"/>
        <v>41761.9533912037</v>
      </c>
      <c r="T1148" s="9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>
        <f t="shared" si="69"/>
        <v>12138.757259858445</v>
      </c>
      <c r="Q1149" t="s">
        <v>8341</v>
      </c>
      <c r="R1149" t="s">
        <v>8342</v>
      </c>
      <c r="S1149" s="9">
        <f t="shared" si="70"/>
        <v>41931.972025462965</v>
      </c>
      <c r="T1149" s="9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>
        <f t="shared" si="69"/>
        <v>12142.849895482133</v>
      </c>
      <c r="Q1150" t="s">
        <v>8341</v>
      </c>
      <c r="R1150" t="s">
        <v>8342</v>
      </c>
      <c r="S1150" s="9">
        <f t="shared" si="70"/>
        <v>42705.212743055556</v>
      </c>
      <c r="T1150" s="9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>
        <f t="shared" si="69"/>
        <v>12146.920671163578</v>
      </c>
      <c r="Q1151" t="s">
        <v>8341</v>
      </c>
      <c r="R1151" t="s">
        <v>8342</v>
      </c>
      <c r="S1151" s="9">
        <f t="shared" si="70"/>
        <v>42537.71025462963</v>
      </c>
      <c r="T1151" s="9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>
        <f t="shared" si="69"/>
        <v>12150.993518893389</v>
      </c>
      <c r="Q1152" t="s">
        <v>8341</v>
      </c>
      <c r="R1152" t="s">
        <v>8342</v>
      </c>
      <c r="S1152" s="9">
        <f t="shared" si="70"/>
        <v>42377.954571759255</v>
      </c>
      <c r="T1152" s="9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>
        <f t="shared" si="69"/>
        <v>12155.009379007764</v>
      </c>
      <c r="Q1153" t="s">
        <v>8341</v>
      </c>
      <c r="R1153" t="s">
        <v>8342</v>
      </c>
      <c r="S1153" s="9">
        <f t="shared" si="70"/>
        <v>42254.102581018517</v>
      </c>
      <c r="T1153" s="9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>
        <f t="shared" si="69"/>
        <v>12159.113028359219</v>
      </c>
      <c r="Q1154" t="s">
        <v>8341</v>
      </c>
      <c r="R1154" t="s">
        <v>8342</v>
      </c>
      <c r="S1154" s="9">
        <f t="shared" si="70"/>
        <v>42139.709629629629</v>
      </c>
      <c r="T1154" s="9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E1155/D1155*100</f>
        <v>0.625</v>
      </c>
      <c r="P1155">
        <f t="shared" ref="P1155:P1218" si="73">AVERAGE(E1155:E5268 )</f>
        <v>12162.91178318136</v>
      </c>
      <c r="Q1155" t="s">
        <v>8341</v>
      </c>
      <c r="R1155" t="s">
        <v>8342</v>
      </c>
      <c r="S1155" s="9">
        <f t="shared" ref="S1155:S1218" si="74">(((I1155/60)/60)/24)+DATE(1970,1,1)</f>
        <v>42173.714178240742</v>
      </c>
      <c r="T1155" s="9">
        <f t="shared" ref="T1155:T1218" si="75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>
        <f t="shared" si="73"/>
        <v>12167.00398310811</v>
      </c>
      <c r="Q1156" t="s">
        <v>8341</v>
      </c>
      <c r="R1156" t="s">
        <v>8342</v>
      </c>
      <c r="S1156" s="9">
        <f t="shared" si="74"/>
        <v>42253.108865740738</v>
      </c>
      <c r="T1156" s="9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>
        <f t="shared" si="73"/>
        <v>12171.006012166275</v>
      </c>
      <c r="Q1157" t="s">
        <v>8341</v>
      </c>
      <c r="R1157" t="s">
        <v>8342</v>
      </c>
      <c r="S1157" s="9">
        <f t="shared" si="74"/>
        <v>41865.763981481483</v>
      </c>
      <c r="T1157" s="9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>
        <f t="shared" si="73"/>
        <v>12175.057062204194</v>
      </c>
      <c r="Q1158" t="s">
        <v>8341</v>
      </c>
      <c r="R1158" t="s">
        <v>8342</v>
      </c>
      <c r="S1158" s="9">
        <f t="shared" si="74"/>
        <v>42059.07131944444</v>
      </c>
      <c r="T1158" s="9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>
        <f t="shared" si="73"/>
        <v>12179.174430165711</v>
      </c>
      <c r="Q1159" t="s">
        <v>8341</v>
      </c>
      <c r="R1159" t="s">
        <v>8342</v>
      </c>
      <c r="S1159" s="9">
        <f t="shared" si="74"/>
        <v>41978.669907407413</v>
      </c>
      <c r="T1159" s="9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>
        <f t="shared" si="73"/>
        <v>12183.243501353183</v>
      </c>
      <c r="Q1160" t="s">
        <v>8341</v>
      </c>
      <c r="R1160" t="s">
        <v>8342</v>
      </c>
      <c r="S1160" s="9">
        <f t="shared" si="74"/>
        <v>41982.09175925926</v>
      </c>
      <c r="T1160" s="9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>
        <f t="shared" si="73"/>
        <v>12187.354582064299</v>
      </c>
      <c r="Q1161" t="s">
        <v>8341</v>
      </c>
      <c r="R1161" t="s">
        <v>8342</v>
      </c>
      <c r="S1161" s="9">
        <f t="shared" si="74"/>
        <v>42185.65625</v>
      </c>
      <c r="T1161" s="9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>
        <f t="shared" si="73"/>
        <v>12191.480294515914</v>
      </c>
      <c r="Q1162" t="s">
        <v>8341</v>
      </c>
      <c r="R1162" t="s">
        <v>8342</v>
      </c>
      <c r="S1162" s="9">
        <f t="shared" si="74"/>
        <v>42091.113263888896</v>
      </c>
      <c r="T1162" s="9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>
        <f t="shared" si="73"/>
        <v>12195.217673552323</v>
      </c>
      <c r="Q1163" t="s">
        <v>8341</v>
      </c>
      <c r="R1163" t="s">
        <v>8342</v>
      </c>
      <c r="S1163" s="9">
        <f t="shared" si="74"/>
        <v>42143.629502314812</v>
      </c>
      <c r="T1163" s="9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>
        <f t="shared" si="73"/>
        <v>12199.348844850951</v>
      </c>
      <c r="Q1164" t="s">
        <v>8341</v>
      </c>
      <c r="R1164" t="s">
        <v>8342</v>
      </c>
      <c r="S1164" s="9">
        <f t="shared" si="74"/>
        <v>41907.683611111112</v>
      </c>
      <c r="T1164" s="9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>
        <f t="shared" si="73"/>
        <v>12203.470955608271</v>
      </c>
      <c r="Q1165" t="s">
        <v>8341</v>
      </c>
      <c r="R1165" t="s">
        <v>8342</v>
      </c>
      <c r="S1165" s="9">
        <f t="shared" si="74"/>
        <v>41860.723611111112</v>
      </c>
      <c r="T1165" s="9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>
        <f t="shared" si="73"/>
        <v>12207.607725423732</v>
      </c>
      <c r="Q1166" t="s">
        <v>8341</v>
      </c>
      <c r="R1166" t="s">
        <v>8342</v>
      </c>
      <c r="S1166" s="9">
        <f t="shared" si="74"/>
        <v>42539.724328703705</v>
      </c>
      <c r="T1166" s="9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>
        <f t="shared" si="73"/>
        <v>12211.747300779927</v>
      </c>
      <c r="Q1167" t="s">
        <v>8341</v>
      </c>
      <c r="R1167" t="s">
        <v>8342</v>
      </c>
      <c r="S1167" s="9">
        <f t="shared" si="74"/>
        <v>41826.214467592588</v>
      </c>
      <c r="T1167" s="9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>
        <f t="shared" si="73"/>
        <v>12215.18734396201</v>
      </c>
      <c r="Q1168" t="s">
        <v>8341</v>
      </c>
      <c r="R1168" t="s">
        <v>8342</v>
      </c>
      <c r="S1168" s="9">
        <f t="shared" si="74"/>
        <v>42181.166666666672</v>
      </c>
      <c r="T1168" s="9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>
        <f t="shared" si="73"/>
        <v>12218.358089582629</v>
      </c>
      <c r="Q1169" t="s">
        <v>8341</v>
      </c>
      <c r="R1169" t="s">
        <v>8342</v>
      </c>
      <c r="S1169" s="9">
        <f t="shared" si="74"/>
        <v>41894.734895833331</v>
      </c>
      <c r="T1169" s="9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>
        <f t="shared" si="73"/>
        <v>12222.173214528177</v>
      </c>
      <c r="Q1170" t="s">
        <v>8341</v>
      </c>
      <c r="R1170" t="s">
        <v>8342</v>
      </c>
      <c r="S1170" s="9">
        <f t="shared" si="74"/>
        <v>42635.053993055553</v>
      </c>
      <c r="T1170" s="9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>
        <f t="shared" si="73"/>
        <v>12225.977008488966</v>
      </c>
      <c r="Q1171" t="s">
        <v>8341</v>
      </c>
      <c r="R1171" t="s">
        <v>8342</v>
      </c>
      <c r="S1171" s="9">
        <f t="shared" si="74"/>
        <v>42057.353738425925</v>
      </c>
      <c r="T1171" s="9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>
        <f t="shared" si="73"/>
        <v>12230.124079483698</v>
      </c>
      <c r="Q1172" t="s">
        <v>8341</v>
      </c>
      <c r="R1172" t="s">
        <v>8342</v>
      </c>
      <c r="S1172" s="9">
        <f t="shared" si="74"/>
        <v>42154.893182870372</v>
      </c>
      <c r="T1172" s="9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>
        <f t="shared" si="73"/>
        <v>12234.245766224944</v>
      </c>
      <c r="Q1173" t="s">
        <v>8341</v>
      </c>
      <c r="R1173" t="s">
        <v>8342</v>
      </c>
      <c r="S1173" s="9">
        <f t="shared" si="74"/>
        <v>41956.846377314811</v>
      </c>
      <c r="T1173" s="9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>
        <f t="shared" si="73"/>
        <v>12238.395747790621</v>
      </c>
      <c r="Q1174" t="s">
        <v>8341</v>
      </c>
      <c r="R1174" t="s">
        <v>8342</v>
      </c>
      <c r="S1174" s="9">
        <f t="shared" si="74"/>
        <v>41871.682314814818</v>
      </c>
      <c r="T1174" s="9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>
        <f t="shared" si="73"/>
        <v>12242.557052023123</v>
      </c>
      <c r="Q1175" t="s">
        <v>8341</v>
      </c>
      <c r="R1175" t="s">
        <v>8342</v>
      </c>
      <c r="S1175" s="9">
        <f t="shared" si="74"/>
        <v>42219.185844907406</v>
      </c>
      <c r="T1175" s="9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>
        <f t="shared" si="73"/>
        <v>12246.7109829932</v>
      </c>
      <c r="Q1176" t="s">
        <v>8341</v>
      </c>
      <c r="R1176" t="s">
        <v>8342</v>
      </c>
      <c r="S1176" s="9">
        <f t="shared" si="74"/>
        <v>42498.84174768519</v>
      </c>
      <c r="T1176" s="9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>
        <f t="shared" si="73"/>
        <v>12250.57648519905</v>
      </c>
      <c r="Q1177" t="s">
        <v>8341</v>
      </c>
      <c r="R1177" t="s">
        <v>8342</v>
      </c>
      <c r="S1177" s="9">
        <f t="shared" si="74"/>
        <v>42200.728460648148</v>
      </c>
      <c r="T1177" s="9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>
        <f t="shared" si="73"/>
        <v>12254.547069434991</v>
      </c>
      <c r="Q1178" t="s">
        <v>8341</v>
      </c>
      <c r="R1178" t="s">
        <v>8342</v>
      </c>
      <c r="S1178" s="9">
        <f t="shared" si="74"/>
        <v>42800.541666666672</v>
      </c>
      <c r="T1178" s="9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>
        <f t="shared" si="73"/>
        <v>12258.71613551243</v>
      </c>
      <c r="Q1179" t="s">
        <v>8341</v>
      </c>
      <c r="R1179" t="s">
        <v>8342</v>
      </c>
      <c r="S1179" s="9">
        <f t="shared" si="74"/>
        <v>41927.660833333335</v>
      </c>
      <c r="T1179" s="9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>
        <f t="shared" si="73"/>
        <v>12262.891447547687</v>
      </c>
      <c r="Q1180" t="s">
        <v>8341</v>
      </c>
      <c r="R1180" t="s">
        <v>8342</v>
      </c>
      <c r="S1180" s="9">
        <f t="shared" si="74"/>
        <v>41867.905694444446</v>
      </c>
      <c r="T1180" s="9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>
        <f t="shared" si="73"/>
        <v>12267.067901192506</v>
      </c>
      <c r="Q1181" t="s">
        <v>8341</v>
      </c>
      <c r="R1181" t="s">
        <v>8342</v>
      </c>
      <c r="S1181" s="9">
        <f t="shared" si="74"/>
        <v>42305.720219907409</v>
      </c>
      <c r="T1181" s="9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>
        <f t="shared" si="73"/>
        <v>12270.158244717111</v>
      </c>
      <c r="Q1182" t="s">
        <v>8341</v>
      </c>
      <c r="R1182" t="s">
        <v>8342</v>
      </c>
      <c r="S1182" s="9">
        <f t="shared" si="74"/>
        <v>41818.806875000002</v>
      </c>
      <c r="T1182" s="9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>
        <f t="shared" si="73"/>
        <v>12272.338660075011</v>
      </c>
      <c r="Q1183" t="s">
        <v>8341</v>
      </c>
      <c r="R1183" t="s">
        <v>8342</v>
      </c>
      <c r="S1183" s="9">
        <f t="shared" si="74"/>
        <v>42064.339363425926</v>
      </c>
      <c r="T1183" s="9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>
        <f t="shared" si="73"/>
        <v>12276.52295020464</v>
      </c>
      <c r="Q1184" t="s">
        <v>8341</v>
      </c>
      <c r="R1184" t="s">
        <v>8342</v>
      </c>
      <c r="S1184" s="9">
        <f t="shared" si="74"/>
        <v>42747.695833333331</v>
      </c>
      <c r="T1184" s="9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>
        <f t="shared" si="73"/>
        <v>12280.697130672128</v>
      </c>
      <c r="Q1185" t="s">
        <v>8341</v>
      </c>
      <c r="R1185" t="s">
        <v>8342</v>
      </c>
      <c r="S1185" s="9">
        <f t="shared" si="74"/>
        <v>42676.165972222225</v>
      </c>
      <c r="T1185" s="9">
        <f t="shared" si="75"/>
        <v>42656.86137731481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>
        <f t="shared" si="73"/>
        <v>12284.854365187715</v>
      </c>
      <c r="Q1186" t="s">
        <v>8343</v>
      </c>
      <c r="R1186" t="s">
        <v>8344</v>
      </c>
      <c r="S1186" s="9">
        <f t="shared" si="74"/>
        <v>42772.599664351852</v>
      </c>
      <c r="T1186" s="9">
        <f t="shared" si="75"/>
        <v>42741.599664351852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>
        <f t="shared" si="73"/>
        <v>12281.166708774328</v>
      </c>
      <c r="Q1187" t="s">
        <v>8343</v>
      </c>
      <c r="R1187" t="s">
        <v>8344</v>
      </c>
      <c r="S1187" s="9">
        <f t="shared" si="74"/>
        <v>42163.166666666672</v>
      </c>
      <c r="T1187" s="9">
        <f t="shared" si="75"/>
        <v>42130.865150462967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>
        <f t="shared" si="73"/>
        <v>12280.85973019126</v>
      </c>
      <c r="Q1188" t="s">
        <v>8343</v>
      </c>
      <c r="R1188" t="s">
        <v>8344</v>
      </c>
      <c r="S1188" s="9">
        <f t="shared" si="74"/>
        <v>42156.945833333331</v>
      </c>
      <c r="T1188" s="9">
        <f t="shared" si="75"/>
        <v>42123.86336805555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>
        <f t="shared" si="73"/>
        <v>12282.320563717121</v>
      </c>
      <c r="Q1189" t="s">
        <v>8343</v>
      </c>
      <c r="R1189" t="s">
        <v>8344</v>
      </c>
      <c r="S1189" s="9">
        <f t="shared" si="74"/>
        <v>42141.75</v>
      </c>
      <c r="T1189" s="9">
        <f t="shared" si="75"/>
        <v>42109.894942129627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>
        <f t="shared" si="73"/>
        <v>12283.404405331516</v>
      </c>
      <c r="Q1190" t="s">
        <v>8343</v>
      </c>
      <c r="R1190" t="s">
        <v>8344</v>
      </c>
      <c r="S1190" s="9">
        <f t="shared" si="74"/>
        <v>42732.700694444444</v>
      </c>
      <c r="T1190" s="9">
        <f t="shared" si="75"/>
        <v>42711.700694444444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>
        <f t="shared" si="73"/>
        <v>12286.506082051286</v>
      </c>
      <c r="Q1191" t="s">
        <v>8343</v>
      </c>
      <c r="R1191" t="s">
        <v>8344</v>
      </c>
      <c r="S1191" s="9">
        <f t="shared" si="74"/>
        <v>42550.979108796295</v>
      </c>
      <c r="T1191" s="9">
        <f t="shared" si="75"/>
        <v>42529.979108796295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>
        <f t="shared" si="73"/>
        <v>12287.390660054725</v>
      </c>
      <c r="Q1192" t="s">
        <v>8343</v>
      </c>
      <c r="R1192" t="s">
        <v>8344</v>
      </c>
      <c r="S1192" s="9">
        <f t="shared" si="74"/>
        <v>41882.665798611109</v>
      </c>
      <c r="T1192" s="9">
        <f t="shared" si="75"/>
        <v>41852.665798611109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>
        <f t="shared" si="73"/>
        <v>12291.36342456381</v>
      </c>
      <c r="Q1193" t="s">
        <v>8343</v>
      </c>
      <c r="R1193" t="s">
        <v>8344</v>
      </c>
      <c r="S1193" s="9">
        <f t="shared" si="74"/>
        <v>42449.562037037031</v>
      </c>
      <c r="T1193" s="9">
        <f t="shared" si="75"/>
        <v>42419.603703703702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>
        <f t="shared" si="73"/>
        <v>12294.562043121156</v>
      </c>
      <c r="Q1194" t="s">
        <v>8343</v>
      </c>
      <c r="R1194" t="s">
        <v>8344</v>
      </c>
      <c r="S1194" s="9">
        <f t="shared" si="74"/>
        <v>42777.506689814814</v>
      </c>
      <c r="T1194" s="9">
        <f t="shared" si="75"/>
        <v>42747.506689814814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>
        <f t="shared" si="73"/>
        <v>12298.671787059231</v>
      </c>
      <c r="Q1195" t="s">
        <v>8343</v>
      </c>
      <c r="R1195" t="s">
        <v>8344</v>
      </c>
      <c r="S1195" s="9">
        <f t="shared" si="74"/>
        <v>42469.734409722223</v>
      </c>
      <c r="T1195" s="9">
        <f t="shared" si="75"/>
        <v>42409.776076388895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>
        <f t="shared" si="73"/>
        <v>12295.407291095895</v>
      </c>
      <c r="Q1196" t="s">
        <v>8343</v>
      </c>
      <c r="R1196" t="s">
        <v>8344</v>
      </c>
      <c r="S1196" s="9">
        <f t="shared" si="74"/>
        <v>42102.488182870366</v>
      </c>
      <c r="T1196" s="9">
        <f t="shared" si="75"/>
        <v>42072.488182870366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>
        <f t="shared" si="73"/>
        <v>12285.820243233989</v>
      </c>
      <c r="Q1197" t="s">
        <v>8343</v>
      </c>
      <c r="R1197" t="s">
        <v>8344</v>
      </c>
      <c r="S1197" s="9">
        <f t="shared" si="74"/>
        <v>42358.375</v>
      </c>
      <c r="T1197" s="9">
        <f t="shared" si="75"/>
        <v>42298.34783564815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>
        <f t="shared" si="73"/>
        <v>12285.404143248805</v>
      </c>
      <c r="Q1198" t="s">
        <v>8343</v>
      </c>
      <c r="R1198" t="s">
        <v>8344</v>
      </c>
      <c r="S1198" s="9">
        <f t="shared" si="74"/>
        <v>42356.818738425922</v>
      </c>
      <c r="T1198" s="9">
        <f t="shared" si="75"/>
        <v>42326.818738425922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>
        <f t="shared" si="73"/>
        <v>12276.198933836138</v>
      </c>
      <c r="Q1199" t="s">
        <v>8343</v>
      </c>
      <c r="R1199" t="s">
        <v>8344</v>
      </c>
      <c r="S1199" s="9">
        <f t="shared" si="74"/>
        <v>42534.249305555553</v>
      </c>
      <c r="T1199" s="9">
        <f t="shared" si="75"/>
        <v>42503.66474537037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>
        <f t="shared" si="73"/>
        <v>12267.379386145407</v>
      </c>
      <c r="Q1200" t="s">
        <v>8343</v>
      </c>
      <c r="R1200" t="s">
        <v>8344</v>
      </c>
      <c r="S1200" s="9">
        <f t="shared" si="74"/>
        <v>42369.125</v>
      </c>
      <c r="T1200" s="9">
        <f t="shared" si="75"/>
        <v>42333.619050925925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>
        <f t="shared" si="73"/>
        <v>12268.458761578047</v>
      </c>
      <c r="Q1201" t="s">
        <v>8343</v>
      </c>
      <c r="R1201" t="s">
        <v>8344</v>
      </c>
      <c r="S1201" s="9">
        <f t="shared" si="74"/>
        <v>42193.770833333328</v>
      </c>
      <c r="T1201" s="9">
        <f t="shared" si="75"/>
        <v>42161.770833333328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>
        <f t="shared" si="73"/>
        <v>12271.744780370627</v>
      </c>
      <c r="Q1202" t="s">
        <v>8343</v>
      </c>
      <c r="R1202" t="s">
        <v>8344</v>
      </c>
      <c r="S1202" s="9">
        <f t="shared" si="74"/>
        <v>42110.477500000001</v>
      </c>
      <c r="T1202" s="9">
        <f t="shared" si="75"/>
        <v>42089.477500000001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>
        <f t="shared" si="73"/>
        <v>12273.88784414693</v>
      </c>
      <c r="Q1203" t="s">
        <v>8343</v>
      </c>
      <c r="R1203" t="s">
        <v>8344</v>
      </c>
      <c r="S1203" s="9">
        <f t="shared" si="74"/>
        <v>42566.60701388889</v>
      </c>
      <c r="T1203" s="9">
        <f t="shared" si="75"/>
        <v>42536.60701388889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>
        <f t="shared" si="73"/>
        <v>12275.992108516488</v>
      </c>
      <c r="Q1204" t="s">
        <v>8343</v>
      </c>
      <c r="R1204" t="s">
        <v>8344</v>
      </c>
      <c r="S1204" s="9">
        <f t="shared" si="74"/>
        <v>42182.288819444439</v>
      </c>
      <c r="T1204" s="9">
        <f t="shared" si="75"/>
        <v>42152.288819444439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>
        <f t="shared" si="73"/>
        <v>12263.097911370669</v>
      </c>
      <c r="Q1205" t="s">
        <v>8343</v>
      </c>
      <c r="R1205" t="s">
        <v>8344</v>
      </c>
      <c r="S1205" s="9">
        <f t="shared" si="74"/>
        <v>42155.614895833336</v>
      </c>
      <c r="T1205" s="9">
        <f t="shared" si="75"/>
        <v>42125.614895833336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>
        <f t="shared" si="73"/>
        <v>12261.573202749147</v>
      </c>
      <c r="Q1206" t="s">
        <v>8343</v>
      </c>
      <c r="R1206" t="s">
        <v>8344</v>
      </c>
      <c r="S1206" s="9">
        <f t="shared" si="74"/>
        <v>42342.208333333328</v>
      </c>
      <c r="T1206" s="9">
        <f t="shared" si="75"/>
        <v>42297.748067129629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>
        <f t="shared" si="73"/>
        <v>12261.187700240638</v>
      </c>
      <c r="Q1207" t="s">
        <v>8343</v>
      </c>
      <c r="R1207" t="s">
        <v>8344</v>
      </c>
      <c r="S1207" s="9">
        <f t="shared" si="74"/>
        <v>42168.506377314814</v>
      </c>
      <c r="T1207" s="9">
        <f t="shared" si="75"/>
        <v>42138.506377314814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>
        <f t="shared" si="73"/>
        <v>12260.89512379643</v>
      </c>
      <c r="Q1208" t="s">
        <v>8343</v>
      </c>
      <c r="R1208" t="s">
        <v>8344</v>
      </c>
      <c r="S1208" s="9">
        <f t="shared" si="74"/>
        <v>42805.561805555553</v>
      </c>
      <c r="T1208" s="9">
        <f t="shared" si="75"/>
        <v>42772.776076388895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>
        <f t="shared" si="73"/>
        <v>12264.7568008256</v>
      </c>
      <c r="Q1209" t="s">
        <v>8343</v>
      </c>
      <c r="R1209" t="s">
        <v>8344</v>
      </c>
      <c r="S1209" s="9">
        <f t="shared" si="74"/>
        <v>42460.416666666672</v>
      </c>
      <c r="T1209" s="9">
        <f t="shared" si="75"/>
        <v>42430.430243055554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>
        <f t="shared" si="73"/>
        <v>12262.991059876125</v>
      </c>
      <c r="Q1210" t="s">
        <v>8343</v>
      </c>
      <c r="R1210" t="s">
        <v>8344</v>
      </c>
      <c r="S1210" s="9">
        <f t="shared" si="74"/>
        <v>42453.667407407411</v>
      </c>
      <c r="T1210" s="9">
        <f t="shared" si="75"/>
        <v>42423.709074074075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>
        <f t="shared" si="73"/>
        <v>12261.866444061969</v>
      </c>
      <c r="Q1211" t="s">
        <v>8343</v>
      </c>
      <c r="R1211" t="s">
        <v>8344</v>
      </c>
      <c r="S1211" s="9">
        <f t="shared" si="74"/>
        <v>42791.846122685187</v>
      </c>
      <c r="T1211" s="9">
        <f t="shared" si="75"/>
        <v>42761.846122685187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>
        <f t="shared" si="73"/>
        <v>12263.898767217637</v>
      </c>
      <c r="Q1212" t="s">
        <v>8343</v>
      </c>
      <c r="R1212" t="s">
        <v>8344</v>
      </c>
      <c r="S1212" s="9">
        <f t="shared" si="74"/>
        <v>42155.875</v>
      </c>
      <c r="T1212" s="9">
        <f t="shared" si="75"/>
        <v>42132.941805555558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>
        <f t="shared" si="73"/>
        <v>12250.602487082335</v>
      </c>
      <c r="Q1213" t="s">
        <v>8343</v>
      </c>
      <c r="R1213" t="s">
        <v>8344</v>
      </c>
      <c r="S1213" s="9">
        <f t="shared" si="74"/>
        <v>42530.866446759261</v>
      </c>
      <c r="T1213" s="9">
        <f t="shared" si="75"/>
        <v>42515.866446759261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>
        <f t="shared" si="73"/>
        <v>12254.475541006208</v>
      </c>
      <c r="Q1214" t="s">
        <v>8343</v>
      </c>
      <c r="R1214" t="s">
        <v>8344</v>
      </c>
      <c r="S1214" s="9">
        <f t="shared" si="74"/>
        <v>42335.041666666672</v>
      </c>
      <c r="T1214" s="9">
        <f t="shared" si="75"/>
        <v>42318.950173611112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>
        <f t="shared" si="73"/>
        <v>12257.587735263709</v>
      </c>
      <c r="Q1215" t="s">
        <v>8343</v>
      </c>
      <c r="R1215" t="s">
        <v>8344</v>
      </c>
      <c r="S1215" s="9">
        <f t="shared" si="74"/>
        <v>42766.755787037036</v>
      </c>
      <c r="T1215" s="9">
        <f t="shared" si="75"/>
        <v>42731.755787037036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>
        <f t="shared" si="73"/>
        <v>12259.523110344831</v>
      </c>
      <c r="Q1216" t="s">
        <v>8343</v>
      </c>
      <c r="R1216" t="s">
        <v>8344</v>
      </c>
      <c r="S1216" s="9">
        <f t="shared" si="74"/>
        <v>42164.840335648143</v>
      </c>
      <c r="T1216" s="9">
        <f t="shared" si="75"/>
        <v>42104.840335648143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>
        <f t="shared" si="73"/>
        <v>12262.842711279754</v>
      </c>
      <c r="Q1217" t="s">
        <v>8343</v>
      </c>
      <c r="R1217" t="s">
        <v>8344</v>
      </c>
      <c r="S1217" s="9">
        <f t="shared" si="74"/>
        <v>41789.923101851848</v>
      </c>
      <c r="T1217" s="9">
        <f t="shared" si="75"/>
        <v>41759.923101851848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>
        <f t="shared" si="73"/>
        <v>12253.511735679784</v>
      </c>
      <c r="Q1218" t="s">
        <v>8343</v>
      </c>
      <c r="R1218" t="s">
        <v>8344</v>
      </c>
      <c r="S1218" s="9">
        <f t="shared" si="74"/>
        <v>42279.960416666669</v>
      </c>
      <c r="T1218" s="9">
        <f t="shared" si="75"/>
        <v>42247.616400462968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E1219/D1219*100</f>
        <v>102.60000000000001</v>
      </c>
      <c r="P1219">
        <f t="shared" ref="P1219:P1282" si="77">AVERAGE(E1219:E5332 )</f>
        <v>12250.700383154992</v>
      </c>
      <c r="Q1219" t="s">
        <v>8343</v>
      </c>
      <c r="R1219" t="s">
        <v>8344</v>
      </c>
      <c r="S1219" s="9">
        <f t="shared" ref="S1219:S1282" si="78">(((I1219/60)/60)/24)+DATE(1970,1,1)</f>
        <v>42565.809490740736</v>
      </c>
      <c r="T1219" s="9">
        <f t="shared" ref="T1219:T1282" si="79">(((J1219/60)/60)/24)+DATE(1970,1,1)</f>
        <v>42535.809490740736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>
        <f t="shared" si="77"/>
        <v>12245.542130524869</v>
      </c>
      <c r="Q1220" t="s">
        <v>8343</v>
      </c>
      <c r="R1220" t="s">
        <v>8344</v>
      </c>
      <c r="S1220" s="9">
        <f t="shared" si="78"/>
        <v>42309.125</v>
      </c>
      <c r="T1220" s="9">
        <f t="shared" si="79"/>
        <v>42278.662037037036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>
        <f t="shared" si="77"/>
        <v>12244.416238341975</v>
      </c>
      <c r="Q1221" t="s">
        <v>8343</v>
      </c>
      <c r="R1221" t="s">
        <v>8344</v>
      </c>
      <c r="S1221" s="9">
        <f t="shared" si="78"/>
        <v>42663.461956018517</v>
      </c>
      <c r="T1221" s="9">
        <f t="shared" si="79"/>
        <v>42633.461956018517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>
        <f t="shared" si="77"/>
        <v>12239.654806496203</v>
      </c>
      <c r="Q1222" t="s">
        <v>8343</v>
      </c>
      <c r="R1222" t="s">
        <v>8344</v>
      </c>
      <c r="S1222" s="9">
        <f t="shared" si="78"/>
        <v>42241.628611111111</v>
      </c>
      <c r="T1222" s="9">
        <f t="shared" si="79"/>
        <v>42211.628611111111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>
        <f t="shared" si="77"/>
        <v>12238.505361216734</v>
      </c>
      <c r="Q1223" t="s">
        <v>8343</v>
      </c>
      <c r="R1223" t="s">
        <v>8344</v>
      </c>
      <c r="S1223" s="9">
        <f t="shared" si="78"/>
        <v>42708</v>
      </c>
      <c r="T1223" s="9">
        <f t="shared" si="79"/>
        <v>42680.47555555556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>
        <f t="shared" si="77"/>
        <v>12241.889695712318</v>
      </c>
      <c r="Q1224" t="s">
        <v>8343</v>
      </c>
      <c r="R1224" t="s">
        <v>8344</v>
      </c>
      <c r="S1224" s="9">
        <f t="shared" si="78"/>
        <v>42461.166666666672</v>
      </c>
      <c r="T1224" s="9">
        <f t="shared" si="79"/>
        <v>42430.720451388886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>
        <f t="shared" si="77"/>
        <v>12242.244897959192</v>
      </c>
      <c r="Q1225" t="s">
        <v>8343</v>
      </c>
      <c r="R1225" t="s">
        <v>8344</v>
      </c>
      <c r="S1225" s="9">
        <f t="shared" si="78"/>
        <v>42684.218854166669</v>
      </c>
      <c r="T1225" s="9">
        <f t="shared" si="79"/>
        <v>42654.177187499998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4600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>
        <f t="shared" si="77"/>
        <v>12238.800346020769</v>
      </c>
      <c r="Q1226" t="s">
        <v>8330</v>
      </c>
      <c r="R1226" t="s">
        <v>8345</v>
      </c>
      <c r="S1226" s="9">
        <f t="shared" si="78"/>
        <v>41796.549791666665</v>
      </c>
      <c r="T1226" s="9">
        <f t="shared" si="79"/>
        <v>41736.549791666665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4600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>
        <f t="shared" si="77"/>
        <v>12242.669781931472</v>
      </c>
      <c r="Q1227" t="s">
        <v>8330</v>
      </c>
      <c r="R1227" t="s">
        <v>8345</v>
      </c>
      <c r="S1227" s="9">
        <f t="shared" si="78"/>
        <v>41569.905995370369</v>
      </c>
      <c r="T1227" s="9">
        <f t="shared" si="79"/>
        <v>41509.905995370369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4600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>
        <f t="shared" si="77"/>
        <v>12246.863227146821</v>
      </c>
      <c r="Q1228" t="s">
        <v>8330</v>
      </c>
      <c r="R1228" t="s">
        <v>8345</v>
      </c>
      <c r="S1228" s="9">
        <f t="shared" si="78"/>
        <v>41750.041666666664</v>
      </c>
      <c r="T1228" s="9">
        <f t="shared" si="79"/>
        <v>41715.874780092592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4600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>
        <f t="shared" si="77"/>
        <v>12250.434360928308</v>
      </c>
      <c r="Q1229" t="s">
        <v>8330</v>
      </c>
      <c r="R1229" t="s">
        <v>8345</v>
      </c>
      <c r="S1229" s="9">
        <f t="shared" si="78"/>
        <v>41858.291666666664</v>
      </c>
      <c r="T1229" s="9">
        <f t="shared" si="79"/>
        <v>41827.919166666667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4600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>
        <f t="shared" si="77"/>
        <v>12254.679140679149</v>
      </c>
      <c r="Q1230" t="s">
        <v>8330</v>
      </c>
      <c r="R1230" t="s">
        <v>8345</v>
      </c>
      <c r="S1230" s="9">
        <f t="shared" si="78"/>
        <v>40814.729259259257</v>
      </c>
      <c r="T1230" s="9">
        <f t="shared" si="79"/>
        <v>40754.729259259257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4600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>
        <f t="shared" si="77"/>
        <v>12258.419064124791</v>
      </c>
      <c r="Q1231" t="s">
        <v>8330</v>
      </c>
      <c r="R1231" t="s">
        <v>8345</v>
      </c>
      <c r="S1231" s="9">
        <f t="shared" si="78"/>
        <v>41015.666666666664</v>
      </c>
      <c r="T1231" s="9">
        <f t="shared" si="79"/>
        <v>40985.459803240738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4600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>
        <f t="shared" si="77"/>
        <v>12262.66088765604</v>
      </c>
      <c r="Q1232" t="s">
        <v>8330</v>
      </c>
      <c r="R1232" t="s">
        <v>8345</v>
      </c>
      <c r="S1232" s="9">
        <f t="shared" si="78"/>
        <v>40598.972569444442</v>
      </c>
      <c r="T1232" s="9">
        <f t="shared" si="79"/>
        <v>40568.972569444442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4600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>
        <f t="shared" si="77"/>
        <v>12266.914325355539</v>
      </c>
      <c r="Q1233" t="s">
        <v>8330</v>
      </c>
      <c r="R1233" t="s">
        <v>8345</v>
      </c>
      <c r="S1233" s="9">
        <f t="shared" si="78"/>
        <v>42244.041666666672</v>
      </c>
      <c r="T1233" s="9">
        <f t="shared" si="79"/>
        <v>42193.941759259258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4600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>
        <f t="shared" si="77"/>
        <v>12271.17071478141</v>
      </c>
      <c r="Q1234" t="s">
        <v>8330</v>
      </c>
      <c r="R1234" t="s">
        <v>8345</v>
      </c>
      <c r="S1234" s="9">
        <f t="shared" si="78"/>
        <v>41553.848032407412</v>
      </c>
      <c r="T1234" s="9">
        <f t="shared" si="79"/>
        <v>41506.848032407412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4600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>
        <f t="shared" si="77"/>
        <v>12275.416174939264</v>
      </c>
      <c r="Q1235" t="s">
        <v>8330</v>
      </c>
      <c r="R1235" t="s">
        <v>8345</v>
      </c>
      <c r="S1235" s="9">
        <f t="shared" si="78"/>
        <v>40960.948773148149</v>
      </c>
      <c r="T1235" s="9">
        <f t="shared" si="79"/>
        <v>40939.948773148149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4600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>
        <f t="shared" si="77"/>
        <v>12279.638194444453</v>
      </c>
      <c r="Q1236" t="s">
        <v>8330</v>
      </c>
      <c r="R1236" t="s">
        <v>8345</v>
      </c>
      <c r="S1236" s="9">
        <f t="shared" si="78"/>
        <v>42037.788680555561</v>
      </c>
      <c r="T1236" s="9">
        <f t="shared" si="79"/>
        <v>42007.788680555561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4600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>
        <f t="shared" si="77"/>
        <v>12283.903438693998</v>
      </c>
      <c r="Q1237" t="s">
        <v>8330</v>
      </c>
      <c r="R1237" t="s">
        <v>8345</v>
      </c>
      <c r="S1237" s="9">
        <f t="shared" si="78"/>
        <v>41623.135405092595</v>
      </c>
      <c r="T1237" s="9">
        <f t="shared" si="79"/>
        <v>41583.135405092595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4600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>
        <f t="shared" si="77"/>
        <v>12288.098679638646</v>
      </c>
      <c r="Q1238" t="s">
        <v>8330</v>
      </c>
      <c r="R1238" t="s">
        <v>8345</v>
      </c>
      <c r="S1238" s="9">
        <f t="shared" si="78"/>
        <v>41118.666666666664</v>
      </c>
      <c r="T1238" s="9">
        <f t="shared" si="79"/>
        <v>41110.680138888885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4600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>
        <f t="shared" si="77"/>
        <v>12292.369829683706</v>
      </c>
      <c r="Q1239" t="s">
        <v>8330</v>
      </c>
      <c r="R1239" t="s">
        <v>8345</v>
      </c>
      <c r="S1239" s="9">
        <f t="shared" si="78"/>
        <v>41145.283159722225</v>
      </c>
      <c r="T1239" s="9">
        <f t="shared" si="79"/>
        <v>41125.283159722225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4600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>
        <f t="shared" si="77"/>
        <v>12296.643949930467</v>
      </c>
      <c r="Q1240" t="s">
        <v>8330</v>
      </c>
      <c r="R1240" t="s">
        <v>8345</v>
      </c>
      <c r="S1240" s="9">
        <f t="shared" si="78"/>
        <v>40761.61037037037</v>
      </c>
      <c r="T1240" s="9">
        <f t="shared" si="79"/>
        <v>40731.61037037037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4600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>
        <f t="shared" si="77"/>
        <v>12300.85913043479</v>
      </c>
      <c r="Q1241" t="s">
        <v>8330</v>
      </c>
      <c r="R1241" t="s">
        <v>8345</v>
      </c>
      <c r="S1241" s="9">
        <f t="shared" si="78"/>
        <v>40913.962581018517</v>
      </c>
      <c r="T1241" s="9">
        <f t="shared" si="79"/>
        <v>40883.962581018517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4600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>
        <f t="shared" si="77"/>
        <v>12305.139178844824</v>
      </c>
      <c r="Q1242" t="s">
        <v>8330</v>
      </c>
      <c r="R1242" t="s">
        <v>8345</v>
      </c>
      <c r="S1242" s="9">
        <f t="shared" si="78"/>
        <v>41467.910416666666</v>
      </c>
      <c r="T1242" s="9">
        <f t="shared" si="79"/>
        <v>41409.040011574078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4600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>
        <f t="shared" si="77"/>
        <v>12309.338322311181</v>
      </c>
      <c r="Q1243" t="s">
        <v>8330</v>
      </c>
      <c r="R1243" t="s">
        <v>8345</v>
      </c>
      <c r="S1243" s="9">
        <f t="shared" si="78"/>
        <v>41946.249305555553</v>
      </c>
      <c r="T1243" s="9">
        <f t="shared" si="79"/>
        <v>41923.837731481479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4600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>
        <f t="shared" si="77"/>
        <v>12312.740947075217</v>
      </c>
      <c r="Q1244" t="s">
        <v>8330</v>
      </c>
      <c r="R1244" t="s">
        <v>8345</v>
      </c>
      <c r="S1244" s="9">
        <f t="shared" si="78"/>
        <v>40797.554166666669</v>
      </c>
      <c r="T1244" s="9">
        <f t="shared" si="79"/>
        <v>40782.165532407409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4600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>
        <f t="shared" si="77"/>
        <v>12317.027864855459</v>
      </c>
      <c r="Q1245" t="s">
        <v>8330</v>
      </c>
      <c r="R1245" t="s">
        <v>8345</v>
      </c>
      <c r="S1245" s="9">
        <f t="shared" si="78"/>
        <v>40732.875</v>
      </c>
      <c r="T1245" s="9">
        <f t="shared" si="79"/>
        <v>40671.879293981481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>
        <f t="shared" si="77"/>
        <v>12320.730313588858</v>
      </c>
      <c r="Q1246" t="s">
        <v>8330</v>
      </c>
      <c r="R1246" t="s">
        <v>8331</v>
      </c>
      <c r="S1246" s="9">
        <f t="shared" si="78"/>
        <v>41386.875</v>
      </c>
      <c r="T1246" s="9">
        <f t="shared" si="79"/>
        <v>41355.825497685182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>
        <f t="shared" si="77"/>
        <v>12324.301150226567</v>
      </c>
      <c r="Q1247" t="s">
        <v>8330</v>
      </c>
      <c r="R1247" t="s">
        <v>8331</v>
      </c>
      <c r="S1247" s="9">
        <f t="shared" si="78"/>
        <v>41804.599930555552</v>
      </c>
      <c r="T1247" s="9">
        <f t="shared" si="79"/>
        <v>41774.599930555552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>
        <f t="shared" si="77"/>
        <v>12327.759762900983</v>
      </c>
      <c r="Q1248" t="s">
        <v>8330</v>
      </c>
      <c r="R1248" t="s">
        <v>8331</v>
      </c>
      <c r="S1248" s="9">
        <f t="shared" si="78"/>
        <v>40883.085057870368</v>
      </c>
      <c r="T1248" s="9">
        <f t="shared" si="79"/>
        <v>40838.043391203704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>
        <f t="shared" si="77"/>
        <v>12331.243460062789</v>
      </c>
      <c r="Q1249" t="s">
        <v>8330</v>
      </c>
      <c r="R1249" t="s">
        <v>8331</v>
      </c>
      <c r="S1249" s="9">
        <f t="shared" si="78"/>
        <v>41400.292303240742</v>
      </c>
      <c r="T1249" s="9">
        <f t="shared" si="79"/>
        <v>41370.292303240742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>
        <f t="shared" si="77"/>
        <v>12334.05443126309</v>
      </c>
      <c r="Q1250" t="s">
        <v>8330</v>
      </c>
      <c r="R1250" t="s">
        <v>8331</v>
      </c>
      <c r="S1250" s="9">
        <f t="shared" si="78"/>
        <v>41803.290972222225</v>
      </c>
      <c r="T1250" s="9">
        <f t="shared" si="79"/>
        <v>41767.656863425924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>
        <f t="shared" si="77"/>
        <v>12337.036300174528</v>
      </c>
      <c r="Q1251" t="s">
        <v>8330</v>
      </c>
      <c r="R1251" t="s">
        <v>8331</v>
      </c>
      <c r="S1251" s="9">
        <f t="shared" si="78"/>
        <v>41097.74086805556</v>
      </c>
      <c r="T1251" s="9">
        <f t="shared" si="79"/>
        <v>41067.74086805556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>
        <f t="shared" si="77"/>
        <v>12339.520600558668</v>
      </c>
      <c r="Q1252" t="s">
        <v>8330</v>
      </c>
      <c r="R1252" t="s">
        <v>8331</v>
      </c>
      <c r="S1252" s="9">
        <f t="shared" si="78"/>
        <v>41888.64271990741</v>
      </c>
      <c r="T1252" s="9">
        <f t="shared" si="79"/>
        <v>41843.64271990741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>
        <f t="shared" si="77"/>
        <v>12322.857492141118</v>
      </c>
      <c r="Q1253" t="s">
        <v>8330</v>
      </c>
      <c r="R1253" t="s">
        <v>8331</v>
      </c>
      <c r="S1253" s="9">
        <f t="shared" si="78"/>
        <v>40811.814432870371</v>
      </c>
      <c r="T1253" s="9">
        <f t="shared" si="79"/>
        <v>40751.814432870371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>
        <f t="shared" si="77"/>
        <v>12325.02900069882</v>
      </c>
      <c r="Q1254" t="s">
        <v>8330</v>
      </c>
      <c r="R1254" t="s">
        <v>8331</v>
      </c>
      <c r="S1254" s="9">
        <f t="shared" si="78"/>
        <v>41571.988067129627</v>
      </c>
      <c r="T1254" s="9">
        <f t="shared" si="79"/>
        <v>41543.988067129627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>
        <f t="shared" si="77"/>
        <v>12327.652918559952</v>
      </c>
      <c r="Q1255" t="s">
        <v>8330</v>
      </c>
      <c r="R1255" t="s">
        <v>8331</v>
      </c>
      <c r="S1255" s="9">
        <f t="shared" si="78"/>
        <v>41885.783645833333</v>
      </c>
      <c r="T1255" s="9">
        <f t="shared" si="79"/>
        <v>41855.783645833333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>
        <f t="shared" si="77"/>
        <v>12321.339748251754</v>
      </c>
      <c r="Q1256" t="s">
        <v>8330</v>
      </c>
      <c r="R1256" t="s">
        <v>8331</v>
      </c>
      <c r="S1256" s="9">
        <f t="shared" si="78"/>
        <v>40544.207638888889</v>
      </c>
      <c r="T1256" s="9">
        <f t="shared" si="79"/>
        <v>40487.621365740742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>
        <f t="shared" si="77"/>
        <v>12320.989394893324</v>
      </c>
      <c r="Q1257" t="s">
        <v>8330</v>
      </c>
      <c r="R1257" t="s">
        <v>8331</v>
      </c>
      <c r="S1257" s="9">
        <f t="shared" si="78"/>
        <v>41609.887175925927</v>
      </c>
      <c r="T1257" s="9">
        <f t="shared" si="79"/>
        <v>41579.845509259263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>
        <f t="shared" si="77"/>
        <v>12323.176235129466</v>
      </c>
      <c r="Q1258" t="s">
        <v>8330</v>
      </c>
      <c r="R1258" t="s">
        <v>8331</v>
      </c>
      <c r="S1258" s="9">
        <f t="shared" si="78"/>
        <v>40951.919340277782</v>
      </c>
      <c r="T1258" s="9">
        <f t="shared" si="79"/>
        <v>40921.919340277782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>
        <f t="shared" si="77"/>
        <v>12315.102747637389</v>
      </c>
      <c r="Q1259" t="s">
        <v>8330</v>
      </c>
      <c r="R1259" t="s">
        <v>8331</v>
      </c>
      <c r="S1259" s="9">
        <f t="shared" si="78"/>
        <v>40636.043865740743</v>
      </c>
      <c r="T1259" s="9">
        <f t="shared" si="79"/>
        <v>40587.085532407407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>
        <f t="shared" si="77"/>
        <v>12313.738988095245</v>
      </c>
      <c r="Q1260" t="s">
        <v>8330</v>
      </c>
      <c r="R1260" t="s">
        <v>8331</v>
      </c>
      <c r="S1260" s="9">
        <f t="shared" si="78"/>
        <v>41517.611250000002</v>
      </c>
      <c r="T1260" s="9">
        <f t="shared" si="79"/>
        <v>41487.611250000002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>
        <f t="shared" si="77"/>
        <v>12309.093166374787</v>
      </c>
      <c r="Q1261" t="s">
        <v>8330</v>
      </c>
      <c r="R1261" t="s">
        <v>8331</v>
      </c>
      <c r="S1261" s="9">
        <f t="shared" si="78"/>
        <v>41799.165972222225</v>
      </c>
      <c r="T1261" s="9">
        <f t="shared" si="79"/>
        <v>41766.970648148148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>
        <f t="shared" si="77"/>
        <v>12312.492988787671</v>
      </c>
      <c r="Q1262" t="s">
        <v>8330</v>
      </c>
      <c r="R1262" t="s">
        <v>8331</v>
      </c>
      <c r="S1262" s="9">
        <f t="shared" si="78"/>
        <v>41696.842824074076</v>
      </c>
      <c r="T1262" s="9">
        <f t="shared" si="79"/>
        <v>41666.842824074076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>
        <f t="shared" si="77"/>
        <v>12315.493862600777</v>
      </c>
      <c r="Q1263" t="s">
        <v>8330</v>
      </c>
      <c r="R1263" t="s">
        <v>8331</v>
      </c>
      <c r="S1263" s="9">
        <f t="shared" si="78"/>
        <v>41668.342905092592</v>
      </c>
      <c r="T1263" s="9">
        <f t="shared" si="79"/>
        <v>41638.342905092592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>
        <f t="shared" si="77"/>
        <v>12319.102030154283</v>
      </c>
      <c r="Q1264" t="s">
        <v>8330</v>
      </c>
      <c r="R1264" t="s">
        <v>8331</v>
      </c>
      <c r="S1264" s="9">
        <f t="shared" si="78"/>
        <v>41686.762638888889</v>
      </c>
      <c r="T1264" s="9">
        <f t="shared" si="79"/>
        <v>41656.762638888889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>
        <f t="shared" si="77"/>
        <v>12320.563658365492</v>
      </c>
      <c r="Q1265" t="s">
        <v>8330</v>
      </c>
      <c r="R1265" t="s">
        <v>8331</v>
      </c>
      <c r="S1265" s="9">
        <f t="shared" si="78"/>
        <v>41727.041666666664</v>
      </c>
      <c r="T1265" s="9">
        <f t="shared" si="79"/>
        <v>41692.084143518521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>
        <f t="shared" si="77"/>
        <v>12324.260347368427</v>
      </c>
      <c r="Q1266" t="s">
        <v>8330</v>
      </c>
      <c r="R1266" t="s">
        <v>8331</v>
      </c>
      <c r="S1266" s="9">
        <f t="shared" si="78"/>
        <v>41576.662997685184</v>
      </c>
      <c r="T1266" s="9">
        <f t="shared" si="79"/>
        <v>41547.662997685184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>
        <f t="shared" si="77"/>
        <v>12328.20638469639</v>
      </c>
      <c r="Q1267" t="s">
        <v>8330</v>
      </c>
      <c r="R1267" t="s">
        <v>8331</v>
      </c>
      <c r="S1267" s="9">
        <f t="shared" si="78"/>
        <v>40512.655266203699</v>
      </c>
      <c r="T1267" s="9">
        <f t="shared" si="79"/>
        <v>40465.655266203699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>
        <f t="shared" si="77"/>
        <v>12331.070863764053</v>
      </c>
      <c r="Q1268" t="s">
        <v>8330</v>
      </c>
      <c r="R1268" t="s">
        <v>8331</v>
      </c>
      <c r="S1268" s="9">
        <f t="shared" si="78"/>
        <v>41650.87667824074</v>
      </c>
      <c r="T1268" s="9">
        <f t="shared" si="79"/>
        <v>41620.87667824074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>
        <f t="shared" si="77"/>
        <v>12332.049462592211</v>
      </c>
      <c r="Q1269" t="s">
        <v>8330</v>
      </c>
      <c r="R1269" t="s">
        <v>8331</v>
      </c>
      <c r="S1269" s="9">
        <f t="shared" si="78"/>
        <v>41479.585162037038</v>
      </c>
      <c r="T1269" s="9">
        <f t="shared" si="79"/>
        <v>41449.585162037038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>
        <f t="shared" si="77"/>
        <v>12328.513288826431</v>
      </c>
      <c r="Q1270" t="s">
        <v>8330</v>
      </c>
      <c r="R1270" t="s">
        <v>8331</v>
      </c>
      <c r="S1270" s="9">
        <f t="shared" si="78"/>
        <v>41537.845451388886</v>
      </c>
      <c r="T1270" s="9">
        <f t="shared" si="79"/>
        <v>41507.845451388886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>
        <f t="shared" si="77"/>
        <v>12327.925771529006</v>
      </c>
      <c r="Q1271" t="s">
        <v>8330</v>
      </c>
      <c r="R1271" t="s">
        <v>8331</v>
      </c>
      <c r="S1271" s="9">
        <f t="shared" si="78"/>
        <v>42476</v>
      </c>
      <c r="T1271" s="9">
        <f t="shared" si="79"/>
        <v>42445.823055555549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>
        <f t="shared" si="77"/>
        <v>12325.078347398039</v>
      </c>
      <c r="Q1272" t="s">
        <v>8330</v>
      </c>
      <c r="R1272" t="s">
        <v>8331</v>
      </c>
      <c r="S1272" s="9">
        <f t="shared" si="78"/>
        <v>40993.815300925926</v>
      </c>
      <c r="T1272" s="9">
        <f t="shared" si="79"/>
        <v>40933.856967592597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>
        <f t="shared" si="77"/>
        <v>12325.378410130152</v>
      </c>
      <c r="Q1273" t="s">
        <v>8330</v>
      </c>
      <c r="R1273" t="s">
        <v>8331</v>
      </c>
      <c r="S1273" s="9">
        <f t="shared" si="78"/>
        <v>41591.725219907406</v>
      </c>
      <c r="T1273" s="9">
        <f t="shared" si="79"/>
        <v>41561.683553240742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>
        <f t="shared" si="77"/>
        <v>12327.028789584807</v>
      </c>
      <c r="Q1274" t="s">
        <v>8330</v>
      </c>
      <c r="R1274" t="s">
        <v>8331</v>
      </c>
      <c r="S1274" s="9">
        <f t="shared" si="78"/>
        <v>40344.166666666664</v>
      </c>
      <c r="T1274" s="9">
        <f t="shared" si="79"/>
        <v>40274.745127314818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>
        <f t="shared" si="77"/>
        <v>12329.502224568821</v>
      </c>
      <c r="Q1275" t="s">
        <v>8330</v>
      </c>
      <c r="R1275" t="s">
        <v>8331</v>
      </c>
      <c r="S1275" s="9">
        <f t="shared" si="78"/>
        <v>41882.730219907404</v>
      </c>
      <c r="T1275" s="9">
        <f t="shared" si="79"/>
        <v>41852.730219907404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>
        <f t="shared" si="77"/>
        <v>12332.385852112686</v>
      </c>
      <c r="Q1276" t="s">
        <v>8330</v>
      </c>
      <c r="R1276" t="s">
        <v>8331</v>
      </c>
      <c r="S1276" s="9">
        <f t="shared" si="78"/>
        <v>41151.690104166664</v>
      </c>
      <c r="T1276" s="9">
        <f t="shared" si="79"/>
        <v>41116.690104166664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>
        <f t="shared" si="77"/>
        <v>12323.082768580492</v>
      </c>
      <c r="Q1277" t="s">
        <v>8330</v>
      </c>
      <c r="R1277" t="s">
        <v>8331</v>
      </c>
      <c r="S1277" s="9">
        <f t="shared" si="78"/>
        <v>41493.867905092593</v>
      </c>
      <c r="T1277" s="9">
        <f t="shared" si="79"/>
        <v>41458.867905092593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>
        <f t="shared" si="77"/>
        <v>12318.855137420727</v>
      </c>
      <c r="Q1278" t="s">
        <v>8330</v>
      </c>
      <c r="R1278" t="s">
        <v>8331</v>
      </c>
      <c r="S1278" s="9">
        <f t="shared" si="78"/>
        <v>40057.166666666664</v>
      </c>
      <c r="T1278" s="9">
        <f t="shared" si="79"/>
        <v>40007.704247685186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>
        <f t="shared" si="77"/>
        <v>12322.093144166382</v>
      </c>
      <c r="Q1279" t="s">
        <v>8330</v>
      </c>
      <c r="R1279" t="s">
        <v>8331</v>
      </c>
      <c r="S1279" s="9">
        <f t="shared" si="78"/>
        <v>41156.561886574076</v>
      </c>
      <c r="T1279" s="9">
        <f t="shared" si="79"/>
        <v>41121.561886574076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>
        <f t="shared" si="77"/>
        <v>12320.824964739077</v>
      </c>
      <c r="Q1280" t="s">
        <v>8330</v>
      </c>
      <c r="R1280" t="s">
        <v>8331</v>
      </c>
      <c r="S1280" s="9">
        <f t="shared" si="78"/>
        <v>41815.083333333336</v>
      </c>
      <c r="T1280" s="9">
        <f t="shared" si="79"/>
        <v>41786.555162037039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>
        <f t="shared" si="77"/>
        <v>12321.618553791895</v>
      </c>
      <c r="Q1281" t="s">
        <v>8330</v>
      </c>
      <c r="R1281" t="s">
        <v>8331</v>
      </c>
      <c r="S1281" s="9">
        <f t="shared" si="78"/>
        <v>41722.057523148149</v>
      </c>
      <c r="T1281" s="9">
        <f t="shared" si="79"/>
        <v>41682.099189814813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>
        <f t="shared" si="77"/>
        <v>12321.074251940727</v>
      </c>
      <c r="Q1282" t="s">
        <v>8330</v>
      </c>
      <c r="R1282" t="s">
        <v>8331</v>
      </c>
      <c r="S1282" s="9">
        <f t="shared" si="78"/>
        <v>40603.757569444446</v>
      </c>
      <c r="T1282" s="9">
        <f t="shared" si="79"/>
        <v>40513.757569444446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E1283/D1283*100</f>
        <v>110.71428571428572</v>
      </c>
      <c r="P1283">
        <f t="shared" ref="P1283:P1346" si="81">AVERAGE(E1283:E5396 )</f>
        <v>12319.550882456768</v>
      </c>
      <c r="Q1283" t="s">
        <v>8330</v>
      </c>
      <c r="R1283" t="s">
        <v>8331</v>
      </c>
      <c r="S1283" s="9">
        <f t="shared" ref="S1283:S1346" si="82">(((I1283/60)/60)/24)+DATE(1970,1,1)</f>
        <v>41483.743472222224</v>
      </c>
      <c r="T1283" s="9">
        <f t="shared" ref="T1283:T1346" si="83">(((J1283/60)/60)/24)+DATE(1970,1,1)</f>
        <v>41463.743472222224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>
        <f t="shared" si="81"/>
        <v>12321.164424435035</v>
      </c>
      <c r="Q1284" t="s">
        <v>8330</v>
      </c>
      <c r="R1284" t="s">
        <v>8331</v>
      </c>
      <c r="S1284" s="9">
        <f t="shared" si="82"/>
        <v>41617.207638888889</v>
      </c>
      <c r="T1284" s="9">
        <f t="shared" si="83"/>
        <v>41586.475173611114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>
        <f t="shared" si="81"/>
        <v>12318.967025785951</v>
      </c>
      <c r="Q1285" t="s">
        <v>8330</v>
      </c>
      <c r="R1285" t="s">
        <v>8331</v>
      </c>
      <c r="S1285" s="9">
        <f t="shared" si="82"/>
        <v>41344.166666666664</v>
      </c>
      <c r="T1285" s="9">
        <f t="shared" si="83"/>
        <v>41320.717465277776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>
        <f t="shared" si="81"/>
        <v>12322.57425795054</v>
      </c>
      <c r="Q1286" t="s">
        <v>8322</v>
      </c>
      <c r="R1286" t="s">
        <v>8323</v>
      </c>
      <c r="S1286" s="9">
        <f t="shared" si="82"/>
        <v>42735.707638888889</v>
      </c>
      <c r="T1286" s="9">
        <f t="shared" si="83"/>
        <v>42712.23474537037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>
        <f t="shared" si="81"/>
        <v>12326.216030399444</v>
      </c>
      <c r="Q1287" t="s">
        <v>8322</v>
      </c>
      <c r="R1287" t="s">
        <v>8323</v>
      </c>
      <c r="S1287" s="9">
        <f t="shared" si="82"/>
        <v>42175.583043981482</v>
      </c>
      <c r="T1287" s="9">
        <f t="shared" si="83"/>
        <v>42160.583043981482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>
        <f t="shared" si="81"/>
        <v>12329.855781471015</v>
      </c>
      <c r="Q1288" t="s">
        <v>8322</v>
      </c>
      <c r="R1288" t="s">
        <v>8323</v>
      </c>
      <c r="S1288" s="9">
        <f t="shared" si="82"/>
        <v>42052.583333333328</v>
      </c>
      <c r="T1288" s="9">
        <f t="shared" si="83"/>
        <v>42039.384571759263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>
        <f t="shared" si="81"/>
        <v>12333.642430137965</v>
      </c>
      <c r="Q1289" t="s">
        <v>8322</v>
      </c>
      <c r="R1289" t="s">
        <v>8323</v>
      </c>
      <c r="S1289" s="9">
        <f t="shared" si="82"/>
        <v>42167.621018518519</v>
      </c>
      <c r="T1289" s="9">
        <f t="shared" si="83"/>
        <v>42107.621018518519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>
        <f t="shared" si="81"/>
        <v>12337.792692852097</v>
      </c>
      <c r="Q1290" t="s">
        <v>8322</v>
      </c>
      <c r="R1290" t="s">
        <v>8323</v>
      </c>
      <c r="S1290" s="9">
        <f t="shared" si="82"/>
        <v>42592.166666666672</v>
      </c>
      <c r="T1290" s="9">
        <f t="shared" si="83"/>
        <v>42561.154664351852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>
        <f t="shared" si="81"/>
        <v>12340.737752212399</v>
      </c>
      <c r="Q1291" t="s">
        <v>8322</v>
      </c>
      <c r="R1291" t="s">
        <v>8323</v>
      </c>
      <c r="S1291" s="9">
        <f t="shared" si="82"/>
        <v>42739.134780092587</v>
      </c>
      <c r="T1291" s="9">
        <f t="shared" si="83"/>
        <v>42709.134780092587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>
        <f t="shared" si="81"/>
        <v>12344.443395892362</v>
      </c>
      <c r="Q1292" t="s">
        <v>8322</v>
      </c>
      <c r="R1292" t="s">
        <v>8323</v>
      </c>
      <c r="S1292" s="9">
        <f t="shared" si="82"/>
        <v>42117.290972222225</v>
      </c>
      <c r="T1292" s="9">
        <f t="shared" si="83"/>
        <v>42086.614942129629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>
        <f t="shared" si="81"/>
        <v>12347.470120439259</v>
      </c>
      <c r="Q1293" t="s">
        <v>8322</v>
      </c>
      <c r="R1293" t="s">
        <v>8323</v>
      </c>
      <c r="S1293" s="9">
        <f t="shared" si="82"/>
        <v>42101.291666666672</v>
      </c>
      <c r="T1293" s="9">
        <f t="shared" si="83"/>
        <v>42064.652673611112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>
        <f t="shared" si="81"/>
        <v>12350.296651311137</v>
      </c>
      <c r="Q1294" t="s">
        <v>8322</v>
      </c>
      <c r="R1294" t="s">
        <v>8323</v>
      </c>
      <c r="S1294" s="9">
        <f t="shared" si="82"/>
        <v>42283.957638888889</v>
      </c>
      <c r="T1294" s="9">
        <f t="shared" si="83"/>
        <v>42256.764212962968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>
        <f t="shared" si="81"/>
        <v>12354.011751152084</v>
      </c>
      <c r="Q1295" t="s">
        <v>8322</v>
      </c>
      <c r="R1295" t="s">
        <v>8323</v>
      </c>
      <c r="S1295" s="9">
        <f t="shared" si="82"/>
        <v>42322.742719907401</v>
      </c>
      <c r="T1295" s="9">
        <f t="shared" si="83"/>
        <v>42292.701053240744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>
        <f t="shared" si="81"/>
        <v>12352.954663120578</v>
      </c>
      <c r="Q1296" t="s">
        <v>8322</v>
      </c>
      <c r="R1296" t="s">
        <v>8323</v>
      </c>
      <c r="S1296" s="9">
        <f t="shared" si="82"/>
        <v>42296.458333333328</v>
      </c>
      <c r="T1296" s="9">
        <f t="shared" si="83"/>
        <v>42278.453668981485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>
        <f t="shared" si="81"/>
        <v>12357.120308620088</v>
      </c>
      <c r="Q1297" t="s">
        <v>8322</v>
      </c>
      <c r="R1297" t="s">
        <v>8323</v>
      </c>
      <c r="S1297" s="9">
        <f t="shared" si="82"/>
        <v>42214.708333333328</v>
      </c>
      <c r="T1297" s="9">
        <f t="shared" si="83"/>
        <v>42184.572881944448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>
        <f t="shared" si="81"/>
        <v>12360.60083392478</v>
      </c>
      <c r="Q1298" t="s">
        <v>8322</v>
      </c>
      <c r="R1298" t="s">
        <v>8323</v>
      </c>
      <c r="S1298" s="9">
        <f t="shared" si="82"/>
        <v>42443.008946759262</v>
      </c>
      <c r="T1298" s="9">
        <f t="shared" si="83"/>
        <v>42423.050613425927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>
        <f t="shared" si="81"/>
        <v>12364.562708555211</v>
      </c>
      <c r="Q1299" t="s">
        <v>8322</v>
      </c>
      <c r="R1299" t="s">
        <v>8323</v>
      </c>
      <c r="S1299" s="9">
        <f t="shared" si="82"/>
        <v>42491.747199074074</v>
      </c>
      <c r="T1299" s="9">
        <f t="shared" si="83"/>
        <v>42461.747199074074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>
        <f t="shared" si="81"/>
        <v>12361.174769176147</v>
      </c>
      <c r="Q1300" t="s">
        <v>8322</v>
      </c>
      <c r="R1300" t="s">
        <v>8323</v>
      </c>
      <c r="S1300" s="9">
        <f t="shared" si="82"/>
        <v>42488.680925925932</v>
      </c>
      <c r="T1300" s="9">
        <f t="shared" si="83"/>
        <v>42458.680925925932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>
        <f t="shared" si="81"/>
        <v>12364.82243339255</v>
      </c>
      <c r="Q1301" t="s">
        <v>8322</v>
      </c>
      <c r="R1301" t="s">
        <v>8323</v>
      </c>
      <c r="S1301" s="9">
        <f t="shared" si="82"/>
        <v>42199.814340277779</v>
      </c>
      <c r="T1301" s="9">
        <f t="shared" si="83"/>
        <v>42169.814340277779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>
        <f t="shared" si="81"/>
        <v>12367.674182658147</v>
      </c>
      <c r="Q1302" t="s">
        <v>8322</v>
      </c>
      <c r="R1302" t="s">
        <v>8323</v>
      </c>
      <c r="S1302" s="9">
        <f t="shared" si="82"/>
        <v>42522.789583333331</v>
      </c>
      <c r="T1302" s="9">
        <f t="shared" si="83"/>
        <v>42483.675208333334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>
        <f t="shared" si="81"/>
        <v>12370.631052257386</v>
      </c>
      <c r="Q1303" t="s">
        <v>8322</v>
      </c>
      <c r="R1303" t="s">
        <v>8323</v>
      </c>
      <c r="S1303" s="9">
        <f t="shared" si="82"/>
        <v>42206.125</v>
      </c>
      <c r="T1303" s="9">
        <f t="shared" si="83"/>
        <v>42195.749745370369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>
        <f t="shared" si="81"/>
        <v>12374.299484352783</v>
      </c>
      <c r="Q1304" t="s">
        <v>8322</v>
      </c>
      <c r="R1304" t="s">
        <v>8323</v>
      </c>
      <c r="S1304" s="9">
        <f t="shared" si="82"/>
        <v>42705.099664351852</v>
      </c>
      <c r="T1304" s="9">
        <f t="shared" si="83"/>
        <v>42675.057997685188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>
        <f t="shared" si="81"/>
        <v>12377.812219850597</v>
      </c>
      <c r="Q1305" t="s">
        <v>8322</v>
      </c>
      <c r="R1305" t="s">
        <v>8323</v>
      </c>
      <c r="S1305" s="9">
        <f t="shared" si="82"/>
        <v>42582.458333333328</v>
      </c>
      <c r="T1305" s="9">
        <f t="shared" si="83"/>
        <v>42566.441203703704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4600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>
        <f t="shared" si="81"/>
        <v>12380.594669039152</v>
      </c>
      <c r="Q1306" t="s">
        <v>8324</v>
      </c>
      <c r="R1306" t="s">
        <v>8326</v>
      </c>
      <c r="S1306" s="9">
        <f t="shared" si="82"/>
        <v>42807.152835648143</v>
      </c>
      <c r="T1306" s="9">
        <f t="shared" si="83"/>
        <v>42747.194502314815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4600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>
        <f t="shared" si="81"/>
        <v>12379.359209683171</v>
      </c>
      <c r="Q1307" t="s">
        <v>8324</v>
      </c>
      <c r="R1307" t="s">
        <v>8326</v>
      </c>
      <c r="S1307" s="9">
        <f t="shared" si="82"/>
        <v>42572.729166666672</v>
      </c>
      <c r="T1307" s="9">
        <f t="shared" si="83"/>
        <v>42543.665601851855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4600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>
        <f t="shared" si="81"/>
        <v>12380.992528490038</v>
      </c>
      <c r="Q1308" t="s">
        <v>8324</v>
      </c>
      <c r="R1308" t="s">
        <v>8326</v>
      </c>
      <c r="S1308" s="9">
        <f t="shared" si="82"/>
        <v>41977.457569444443</v>
      </c>
      <c r="T1308" s="9">
        <f t="shared" si="83"/>
        <v>41947.457569444443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4600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>
        <f t="shared" si="81"/>
        <v>12359.834706091922</v>
      </c>
      <c r="Q1309" t="s">
        <v>8324</v>
      </c>
      <c r="R1309" t="s">
        <v>8326</v>
      </c>
      <c r="S1309" s="9">
        <f t="shared" si="82"/>
        <v>42417.503229166665</v>
      </c>
      <c r="T1309" s="9">
        <f t="shared" si="83"/>
        <v>42387.503229166665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4600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>
        <f t="shared" si="81"/>
        <v>12362.187818959383</v>
      </c>
      <c r="Q1310" t="s">
        <v>8324</v>
      </c>
      <c r="R1310" t="s">
        <v>8326</v>
      </c>
      <c r="S1310" s="9">
        <f t="shared" si="82"/>
        <v>42651.613564814819</v>
      </c>
      <c r="T1310" s="9">
        <f t="shared" si="83"/>
        <v>42611.613564814819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4600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>
        <f t="shared" si="81"/>
        <v>12366.190024955446</v>
      </c>
      <c r="Q1311" t="s">
        <v>8324</v>
      </c>
      <c r="R1311" t="s">
        <v>8326</v>
      </c>
      <c r="S1311" s="9">
        <f t="shared" si="82"/>
        <v>42292.882731481484</v>
      </c>
      <c r="T1311" s="9">
        <f t="shared" si="83"/>
        <v>42257.882731481484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4600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>
        <f t="shared" si="81"/>
        <v>12366.007139800295</v>
      </c>
      <c r="Q1312" t="s">
        <v>8324</v>
      </c>
      <c r="R1312" t="s">
        <v>8326</v>
      </c>
      <c r="S1312" s="9">
        <f t="shared" si="82"/>
        <v>42601.667245370365</v>
      </c>
      <c r="T1312" s="9">
        <f t="shared" si="83"/>
        <v>42556.667245370365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4600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>
        <f t="shared" si="81"/>
        <v>12369.312886193373</v>
      </c>
      <c r="Q1313" t="s">
        <v>8324</v>
      </c>
      <c r="R1313" t="s">
        <v>8326</v>
      </c>
      <c r="S1313" s="9">
        <f t="shared" si="82"/>
        <v>42704.843969907408</v>
      </c>
      <c r="T1313" s="9">
        <f t="shared" si="83"/>
        <v>42669.802303240736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4600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>
        <f t="shared" si="81"/>
        <v>12345.151327623136</v>
      </c>
      <c r="Q1314" t="s">
        <v>8324</v>
      </c>
      <c r="R1314" t="s">
        <v>8326</v>
      </c>
      <c r="S1314" s="9">
        <f t="shared" si="82"/>
        <v>42112.702800925923</v>
      </c>
      <c r="T1314" s="9">
        <f t="shared" si="83"/>
        <v>42082.702800925923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4600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>
        <f t="shared" si="81"/>
        <v>12349.548739735817</v>
      </c>
      <c r="Q1315" t="s">
        <v>8324</v>
      </c>
      <c r="R1315" t="s">
        <v>8326</v>
      </c>
      <c r="S1315" s="9">
        <f t="shared" si="82"/>
        <v>42432.709652777776</v>
      </c>
      <c r="T1315" s="9">
        <f t="shared" si="83"/>
        <v>42402.709652777776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4600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>
        <f t="shared" si="81"/>
        <v>12349.514292857151</v>
      </c>
      <c r="Q1316" t="s">
        <v>8324</v>
      </c>
      <c r="R1316" t="s">
        <v>8326</v>
      </c>
      <c r="S1316" s="9">
        <f t="shared" si="82"/>
        <v>42664.669675925921</v>
      </c>
      <c r="T1316" s="9">
        <f t="shared" si="83"/>
        <v>42604.669675925921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4600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>
        <f t="shared" si="81"/>
        <v>12353.201864951778</v>
      </c>
      <c r="Q1317" t="s">
        <v>8324</v>
      </c>
      <c r="R1317" t="s">
        <v>8326</v>
      </c>
      <c r="S1317" s="9">
        <f t="shared" si="82"/>
        <v>42314.041666666672</v>
      </c>
      <c r="T1317" s="9">
        <f t="shared" si="83"/>
        <v>42278.498240740737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4600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>
        <f t="shared" si="81"/>
        <v>12343.17656182989</v>
      </c>
      <c r="Q1318" t="s">
        <v>8324</v>
      </c>
      <c r="R1318" t="s">
        <v>8326</v>
      </c>
      <c r="S1318" s="9">
        <f t="shared" si="82"/>
        <v>42428.961909722217</v>
      </c>
      <c r="T1318" s="9">
        <f t="shared" si="83"/>
        <v>42393.961909722217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4600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>
        <f t="shared" si="81"/>
        <v>12347.589209867727</v>
      </c>
      <c r="Q1319" t="s">
        <v>8324</v>
      </c>
      <c r="R1319" t="s">
        <v>8326</v>
      </c>
      <c r="S1319" s="9">
        <f t="shared" si="82"/>
        <v>42572.583333333328</v>
      </c>
      <c r="T1319" s="9">
        <f t="shared" si="83"/>
        <v>42520.235486111109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4600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>
        <f t="shared" si="81"/>
        <v>12347.904155937065</v>
      </c>
      <c r="Q1320" t="s">
        <v>8324</v>
      </c>
      <c r="R1320" t="s">
        <v>8326</v>
      </c>
      <c r="S1320" s="9">
        <f t="shared" si="82"/>
        <v>42015.043657407412</v>
      </c>
      <c r="T1320" s="9">
        <f t="shared" si="83"/>
        <v>41985.043657407412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4600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>
        <f t="shared" si="81"/>
        <v>12350.128808586771</v>
      </c>
      <c r="Q1321" t="s">
        <v>8324</v>
      </c>
      <c r="R1321" t="s">
        <v>8326</v>
      </c>
      <c r="S1321" s="9">
        <f t="shared" si="82"/>
        <v>41831.666666666664</v>
      </c>
      <c r="T1321" s="9">
        <f t="shared" si="83"/>
        <v>41816.812094907407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4600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>
        <f t="shared" si="81"/>
        <v>12354.235511811034</v>
      </c>
      <c r="Q1322" t="s">
        <v>8324</v>
      </c>
      <c r="R1322" t="s">
        <v>8326</v>
      </c>
      <c r="S1322" s="9">
        <f t="shared" si="82"/>
        <v>42734.958333333328</v>
      </c>
      <c r="T1322" s="9">
        <f t="shared" si="83"/>
        <v>42705.690347222218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4600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>
        <f t="shared" si="81"/>
        <v>12358.478703902623</v>
      </c>
      <c r="Q1323" t="s">
        <v>8324</v>
      </c>
      <c r="R1323" t="s">
        <v>8326</v>
      </c>
      <c r="S1323" s="9">
        <f t="shared" si="82"/>
        <v>42727.74927083333</v>
      </c>
      <c r="T1323" s="9">
        <f t="shared" si="83"/>
        <v>42697.74927083333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4600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>
        <f t="shared" si="81"/>
        <v>12360.749290830954</v>
      </c>
      <c r="Q1324" t="s">
        <v>8324</v>
      </c>
      <c r="R1324" t="s">
        <v>8326</v>
      </c>
      <c r="S1324" s="9">
        <f t="shared" si="82"/>
        <v>42145.656539351854</v>
      </c>
      <c r="T1324" s="9">
        <f t="shared" si="83"/>
        <v>42115.656539351854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4600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>
        <f t="shared" si="81"/>
        <v>12365.140100322475</v>
      </c>
      <c r="Q1325" t="s">
        <v>8324</v>
      </c>
      <c r="R1325" t="s">
        <v>8326</v>
      </c>
      <c r="S1325" s="9">
        <f t="shared" si="82"/>
        <v>42486.288194444445</v>
      </c>
      <c r="T1325" s="9">
        <f t="shared" si="83"/>
        <v>42451.698449074072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4600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>
        <f t="shared" si="81"/>
        <v>12369.094630824382</v>
      </c>
      <c r="Q1326" t="s">
        <v>8324</v>
      </c>
      <c r="R1326" t="s">
        <v>8326</v>
      </c>
      <c r="S1326" s="9">
        <f t="shared" si="82"/>
        <v>42656.633703703701</v>
      </c>
      <c r="T1326" s="9">
        <f t="shared" si="83"/>
        <v>42626.633703703701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4600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>
        <f t="shared" si="81"/>
        <v>12371.765514521343</v>
      </c>
      <c r="Q1327" t="s">
        <v>8324</v>
      </c>
      <c r="R1327" t="s">
        <v>8326</v>
      </c>
      <c r="S1327" s="9">
        <f t="shared" si="82"/>
        <v>42734.086053240739</v>
      </c>
      <c r="T1327" s="9">
        <f t="shared" si="83"/>
        <v>42704.086053240739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4600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>
        <f t="shared" si="81"/>
        <v>12376.028701578201</v>
      </c>
      <c r="Q1328" t="s">
        <v>8324</v>
      </c>
      <c r="R1328" t="s">
        <v>8326</v>
      </c>
      <c r="S1328" s="9">
        <f t="shared" si="82"/>
        <v>42019.791990740734</v>
      </c>
      <c r="T1328" s="9">
        <f t="shared" si="83"/>
        <v>41974.791990740734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4600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>
        <f t="shared" si="81"/>
        <v>12380.063875134563</v>
      </c>
      <c r="Q1329" t="s">
        <v>8324</v>
      </c>
      <c r="R1329" t="s">
        <v>8326</v>
      </c>
      <c r="S1329" s="9">
        <f t="shared" si="82"/>
        <v>42153.678645833337</v>
      </c>
      <c r="T1329" s="9">
        <f t="shared" si="83"/>
        <v>42123.678645833337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4600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>
        <f t="shared" si="81"/>
        <v>12383.895556353204</v>
      </c>
      <c r="Q1330" t="s">
        <v>8324</v>
      </c>
      <c r="R1330" t="s">
        <v>8326</v>
      </c>
      <c r="S1330" s="9">
        <f t="shared" si="82"/>
        <v>42657.642754629633</v>
      </c>
      <c r="T1330" s="9">
        <f t="shared" si="83"/>
        <v>42612.642754629633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4600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>
        <f t="shared" si="81"/>
        <v>12387.714549371643</v>
      </c>
      <c r="Q1331" t="s">
        <v>8324</v>
      </c>
      <c r="R1331" t="s">
        <v>8326</v>
      </c>
      <c r="S1331" s="9">
        <f t="shared" si="82"/>
        <v>41975.263252314813</v>
      </c>
      <c r="T1331" s="9">
        <f t="shared" si="83"/>
        <v>41935.221585648149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4600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>
        <f t="shared" si="81"/>
        <v>12392.017607758629</v>
      </c>
      <c r="Q1332" t="s">
        <v>8324</v>
      </c>
      <c r="R1332" t="s">
        <v>8326</v>
      </c>
      <c r="S1332" s="9">
        <f t="shared" si="82"/>
        <v>42553.166666666672</v>
      </c>
      <c r="T1332" s="9">
        <f t="shared" si="83"/>
        <v>42522.276724537034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4600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>
        <f t="shared" si="81"/>
        <v>12393.641401365443</v>
      </c>
      <c r="Q1333" t="s">
        <v>8324</v>
      </c>
      <c r="R1333" t="s">
        <v>8326</v>
      </c>
      <c r="S1333" s="9">
        <f t="shared" si="82"/>
        <v>42599.50409722222</v>
      </c>
      <c r="T1333" s="9">
        <f t="shared" si="83"/>
        <v>42569.50409722222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4600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>
        <f t="shared" si="81"/>
        <v>12396.868087706694</v>
      </c>
      <c r="Q1334" t="s">
        <v>8324</v>
      </c>
      <c r="R1334" t="s">
        <v>8326</v>
      </c>
      <c r="S1334" s="9">
        <f t="shared" si="82"/>
        <v>42762.060277777782</v>
      </c>
      <c r="T1334" s="9">
        <f t="shared" si="83"/>
        <v>42732.060277777782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4600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>
        <f t="shared" si="81"/>
        <v>12401.325789284439</v>
      </c>
      <c r="Q1335" t="s">
        <v>8324</v>
      </c>
      <c r="R1335" t="s">
        <v>8326</v>
      </c>
      <c r="S1335" s="9">
        <f t="shared" si="82"/>
        <v>41836.106770833336</v>
      </c>
      <c r="T1335" s="9">
        <f t="shared" si="83"/>
        <v>41806.106770833336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4600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>
        <f t="shared" si="81"/>
        <v>12405.786697841735</v>
      </c>
      <c r="Q1336" t="s">
        <v>8324</v>
      </c>
      <c r="R1336" t="s">
        <v>8326</v>
      </c>
      <c r="S1336" s="9">
        <f t="shared" si="82"/>
        <v>42440.774155092593</v>
      </c>
      <c r="T1336" s="9">
        <f t="shared" si="83"/>
        <v>42410.774155092593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4600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>
        <f t="shared" si="81"/>
        <v>12405.104001439373</v>
      </c>
      <c r="Q1337" t="s">
        <v>8324</v>
      </c>
      <c r="R1337" t="s">
        <v>8326</v>
      </c>
      <c r="S1337" s="9">
        <f t="shared" si="82"/>
        <v>42343.936365740738</v>
      </c>
      <c r="T1337" s="9">
        <f t="shared" si="83"/>
        <v>42313.936365740738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4600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>
        <f t="shared" si="81"/>
        <v>12407.791223902095</v>
      </c>
      <c r="Q1338" t="s">
        <v>8324</v>
      </c>
      <c r="R1338" t="s">
        <v>8326</v>
      </c>
      <c r="S1338" s="9">
        <f t="shared" si="82"/>
        <v>41990.863750000004</v>
      </c>
      <c r="T1338" s="9">
        <f t="shared" si="83"/>
        <v>41955.863750000004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4600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>
        <f t="shared" si="81"/>
        <v>12381.669794742535</v>
      </c>
      <c r="Q1339" t="s">
        <v>8324</v>
      </c>
      <c r="R1339" t="s">
        <v>8326</v>
      </c>
      <c r="S1339" s="9">
        <f t="shared" si="82"/>
        <v>42797.577303240745</v>
      </c>
      <c r="T1339" s="9">
        <f t="shared" si="83"/>
        <v>42767.577303240745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4600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>
        <f t="shared" si="81"/>
        <v>12377.235597982713</v>
      </c>
      <c r="Q1340" t="s">
        <v>8324</v>
      </c>
      <c r="R1340" t="s">
        <v>8326</v>
      </c>
      <c r="S1340" s="9">
        <f t="shared" si="82"/>
        <v>42218.803622685184</v>
      </c>
      <c r="T1340" s="9">
        <f t="shared" si="83"/>
        <v>42188.803622685184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4600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>
        <f t="shared" si="81"/>
        <v>12381.33874594595</v>
      </c>
      <c r="Q1341" t="s">
        <v>8324</v>
      </c>
      <c r="R1341" t="s">
        <v>8326</v>
      </c>
      <c r="S1341" s="9">
        <f t="shared" si="82"/>
        <v>41981.688831018517</v>
      </c>
      <c r="T1341" s="9">
        <f t="shared" si="83"/>
        <v>41936.647164351853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4600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>
        <f t="shared" si="81"/>
        <v>12384.606351838504</v>
      </c>
      <c r="Q1342" t="s">
        <v>8324</v>
      </c>
      <c r="R1342" t="s">
        <v>8326</v>
      </c>
      <c r="S1342" s="9">
        <f t="shared" si="82"/>
        <v>41866.595520833333</v>
      </c>
      <c r="T1342" s="9">
        <f t="shared" si="83"/>
        <v>41836.595520833333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4600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>
        <f t="shared" si="81"/>
        <v>12389.072491886049</v>
      </c>
      <c r="Q1343" t="s">
        <v>8324</v>
      </c>
      <c r="R1343" t="s">
        <v>8326</v>
      </c>
      <c r="S1343" s="9">
        <f t="shared" si="82"/>
        <v>42644.624039351853</v>
      </c>
      <c r="T1343" s="9">
        <f t="shared" si="83"/>
        <v>42612.624039351853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4600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>
        <f t="shared" si="81"/>
        <v>12387.19625541126</v>
      </c>
      <c r="Q1344" t="s">
        <v>8324</v>
      </c>
      <c r="R1344" t="s">
        <v>8326</v>
      </c>
      <c r="S1344" s="9">
        <f t="shared" si="82"/>
        <v>42202.816423611104</v>
      </c>
      <c r="T1344" s="9">
        <f t="shared" si="83"/>
        <v>42172.816423611104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4600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>
        <f t="shared" si="81"/>
        <v>12391.630465535911</v>
      </c>
      <c r="Q1345" t="s">
        <v>8324</v>
      </c>
      <c r="R1345" t="s">
        <v>8326</v>
      </c>
      <c r="S1345" s="9">
        <f t="shared" si="82"/>
        <v>42601.165972222225</v>
      </c>
      <c r="T1345" s="9">
        <f t="shared" si="83"/>
        <v>42542.526423611111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>
        <f t="shared" si="81"/>
        <v>12377.638635379066</v>
      </c>
      <c r="Q1346" t="s">
        <v>8327</v>
      </c>
      <c r="R1346" t="s">
        <v>8328</v>
      </c>
      <c r="S1346" s="9">
        <f t="shared" si="82"/>
        <v>42551.789803240739</v>
      </c>
      <c r="T1346" s="9">
        <f t="shared" si="83"/>
        <v>42522.789803240739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E1347/D1347*100</f>
        <v>125</v>
      </c>
      <c r="P1347">
        <f t="shared" ref="P1347:P1410" si="85">AVERAGE(E1347:E5460 )</f>
        <v>12380.062484651502</v>
      </c>
      <c r="Q1347" t="s">
        <v>8327</v>
      </c>
      <c r="R1347" t="s">
        <v>8328</v>
      </c>
      <c r="S1347" s="9">
        <f t="shared" ref="S1347:S1410" si="86">(((I1347/60)/60)/24)+DATE(1970,1,1)</f>
        <v>41834.814340277779</v>
      </c>
      <c r="T1347" s="9">
        <f t="shared" ref="T1347:T1410" si="87">(((J1347/60)/60)/24)+DATE(1970,1,1)</f>
        <v>41799.814340277779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>
        <f t="shared" si="85"/>
        <v>12384.399573699426</v>
      </c>
      <c r="Q1348" t="s">
        <v>8327</v>
      </c>
      <c r="R1348" t="s">
        <v>8328</v>
      </c>
      <c r="S1348" s="9">
        <f t="shared" si="86"/>
        <v>41452.075821759259</v>
      </c>
      <c r="T1348" s="9">
        <f t="shared" si="87"/>
        <v>41422.075821759259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>
        <f t="shared" si="85"/>
        <v>12386.266360679439</v>
      </c>
      <c r="Q1349" t="s">
        <v>8327</v>
      </c>
      <c r="R1349" t="s">
        <v>8328</v>
      </c>
      <c r="S1349" s="9">
        <f t="shared" si="86"/>
        <v>42070.638020833328</v>
      </c>
      <c r="T1349" s="9">
        <f t="shared" si="87"/>
        <v>42040.638020833328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>
        <f t="shared" si="85"/>
        <v>12389.820686912513</v>
      </c>
      <c r="Q1350" t="s">
        <v>8327</v>
      </c>
      <c r="R1350" t="s">
        <v>8328</v>
      </c>
      <c r="S1350" s="9">
        <f t="shared" si="86"/>
        <v>41991.506168981476</v>
      </c>
      <c r="T1350" s="9">
        <f t="shared" si="87"/>
        <v>41963.506168981476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>
        <f t="shared" si="85"/>
        <v>12392.137077757689</v>
      </c>
      <c r="Q1351" t="s">
        <v>8327</v>
      </c>
      <c r="R1351" t="s">
        <v>8328</v>
      </c>
      <c r="S1351" s="9">
        <f t="shared" si="86"/>
        <v>42354.290972222225</v>
      </c>
      <c r="T1351" s="9">
        <f t="shared" si="87"/>
        <v>42317.33258101852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>
        <f t="shared" si="85"/>
        <v>12392.926562952247</v>
      </c>
      <c r="Q1352" t="s">
        <v>8327</v>
      </c>
      <c r="R1352" t="s">
        <v>8328</v>
      </c>
      <c r="S1352" s="9">
        <f t="shared" si="86"/>
        <v>42364.013124999998</v>
      </c>
      <c r="T1352" s="9">
        <f t="shared" si="87"/>
        <v>42334.013124999998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>
        <f t="shared" si="85"/>
        <v>12395.528961273982</v>
      </c>
      <c r="Q1353" t="s">
        <v>8327</v>
      </c>
      <c r="R1353" t="s">
        <v>8328</v>
      </c>
      <c r="S1353" s="9">
        <f t="shared" si="86"/>
        <v>42412.74009259259</v>
      </c>
      <c r="T1353" s="9">
        <f t="shared" si="87"/>
        <v>42382.74009259259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>
        <f t="shared" si="85"/>
        <v>12392.684112961626</v>
      </c>
      <c r="Q1354" t="s">
        <v>8327</v>
      </c>
      <c r="R1354" t="s">
        <v>8328</v>
      </c>
      <c r="S1354" s="9">
        <f t="shared" si="86"/>
        <v>42252.165972222225</v>
      </c>
      <c r="T1354" s="9">
        <f t="shared" si="87"/>
        <v>42200.578310185185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>
        <f t="shared" si="85"/>
        <v>12392.241767475556</v>
      </c>
      <c r="Q1355" t="s">
        <v>8327</v>
      </c>
      <c r="R1355" t="s">
        <v>8328</v>
      </c>
      <c r="S1355" s="9">
        <f t="shared" si="86"/>
        <v>41344</v>
      </c>
      <c r="T1355" s="9">
        <f t="shared" si="87"/>
        <v>41309.11791666667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>
        <f t="shared" si="85"/>
        <v>12396.247652173917</v>
      </c>
      <c r="Q1356" t="s">
        <v>8327</v>
      </c>
      <c r="R1356" t="s">
        <v>8328</v>
      </c>
      <c r="S1356" s="9">
        <f t="shared" si="86"/>
        <v>42532.807627314818</v>
      </c>
      <c r="T1356" s="9">
        <f t="shared" si="87"/>
        <v>42502.807627314818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>
        <f t="shared" si="85"/>
        <v>12400.174164552378</v>
      </c>
      <c r="Q1357" t="s">
        <v>8327</v>
      </c>
      <c r="R1357" t="s">
        <v>8328</v>
      </c>
      <c r="S1357" s="9">
        <f t="shared" si="86"/>
        <v>41243.416666666664</v>
      </c>
      <c r="T1357" s="9">
        <f t="shared" si="87"/>
        <v>41213.254687499997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>
        <f t="shared" si="85"/>
        <v>12403.558201595362</v>
      </c>
      <c r="Q1358" t="s">
        <v>8327</v>
      </c>
      <c r="R1358" t="s">
        <v>8328</v>
      </c>
      <c r="S1358" s="9">
        <f t="shared" si="86"/>
        <v>41460.038888888892</v>
      </c>
      <c r="T1358" s="9">
        <f t="shared" si="87"/>
        <v>41430.038888888892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>
        <f t="shared" si="85"/>
        <v>12405.802669568377</v>
      </c>
      <c r="Q1359" t="s">
        <v>8327</v>
      </c>
      <c r="R1359" t="s">
        <v>8328</v>
      </c>
      <c r="S1359" s="9">
        <f t="shared" si="86"/>
        <v>41334.249305555553</v>
      </c>
      <c r="T1359" s="9">
        <f t="shared" si="87"/>
        <v>41304.962233796294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>
        <f t="shared" si="85"/>
        <v>12409.394760522502</v>
      </c>
      <c r="Q1360" t="s">
        <v>8327</v>
      </c>
      <c r="R1360" t="s">
        <v>8328</v>
      </c>
      <c r="S1360" s="9">
        <f t="shared" si="86"/>
        <v>40719.570868055554</v>
      </c>
      <c r="T1360" s="9">
        <f t="shared" si="87"/>
        <v>40689.570868055554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>
        <f t="shared" si="85"/>
        <v>12412.683107078046</v>
      </c>
      <c r="Q1361" t="s">
        <v>8327</v>
      </c>
      <c r="R1361" t="s">
        <v>8328</v>
      </c>
      <c r="S1361" s="9">
        <f t="shared" si="86"/>
        <v>40730.814699074072</v>
      </c>
      <c r="T1361" s="9">
        <f t="shared" si="87"/>
        <v>40668.814699074072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>
        <f t="shared" si="85"/>
        <v>12416.912839506178</v>
      </c>
      <c r="Q1362" t="s">
        <v>8327</v>
      </c>
      <c r="R1362" t="s">
        <v>8328</v>
      </c>
      <c r="S1362" s="9">
        <f t="shared" si="86"/>
        <v>41123.900694444441</v>
      </c>
      <c r="T1362" s="9">
        <f t="shared" si="87"/>
        <v>41095.900694444441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>
        <f t="shared" si="85"/>
        <v>12420.479462404655</v>
      </c>
      <c r="Q1363" t="s">
        <v>8327</v>
      </c>
      <c r="R1363" t="s">
        <v>8328</v>
      </c>
      <c r="S1363" s="9">
        <f t="shared" si="86"/>
        <v>41811.717268518521</v>
      </c>
      <c r="T1363" s="9">
        <f t="shared" si="87"/>
        <v>41781.717268518521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>
        <f t="shared" si="85"/>
        <v>12422.245988372099</v>
      </c>
      <c r="Q1364" t="s">
        <v>8327</v>
      </c>
      <c r="R1364" t="s">
        <v>8328</v>
      </c>
      <c r="S1364" s="9">
        <f t="shared" si="86"/>
        <v>41524.934386574074</v>
      </c>
      <c r="T1364" s="9">
        <f t="shared" si="87"/>
        <v>41464.934386574074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>
        <f t="shared" si="85"/>
        <v>12426.364943656858</v>
      </c>
      <c r="Q1365" t="s">
        <v>8327</v>
      </c>
      <c r="R1365" t="s">
        <v>8328</v>
      </c>
      <c r="S1365" s="9">
        <f t="shared" si="86"/>
        <v>42415.332638888889</v>
      </c>
      <c r="T1365" s="9">
        <f t="shared" si="87"/>
        <v>42396.8440625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>
        <f t="shared" si="85"/>
        <v>12430.810894545461</v>
      </c>
      <c r="Q1366" t="s">
        <v>8330</v>
      </c>
      <c r="R1366" t="s">
        <v>8331</v>
      </c>
      <c r="S1366" s="9">
        <f t="shared" si="86"/>
        <v>42011.6956712963</v>
      </c>
      <c r="T1366" s="9">
        <f t="shared" si="87"/>
        <v>41951.695671296293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>
        <f t="shared" si="85"/>
        <v>12417.206242269922</v>
      </c>
      <c r="Q1367" t="s">
        <v>8330</v>
      </c>
      <c r="R1367" t="s">
        <v>8331</v>
      </c>
      <c r="S1367" s="9">
        <f t="shared" si="86"/>
        <v>42079.691574074073</v>
      </c>
      <c r="T1367" s="9">
        <f t="shared" si="87"/>
        <v>42049.733240740738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>
        <f t="shared" si="85"/>
        <v>12418.988340611359</v>
      </c>
      <c r="Q1368" t="s">
        <v>8330</v>
      </c>
      <c r="R1368" t="s">
        <v>8331</v>
      </c>
      <c r="S1368" s="9">
        <f t="shared" si="86"/>
        <v>41970.037766203706</v>
      </c>
      <c r="T1368" s="9">
        <f t="shared" si="87"/>
        <v>41924.996099537035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>
        <f t="shared" si="85"/>
        <v>12420.055795413182</v>
      </c>
      <c r="Q1369" t="s">
        <v>8330</v>
      </c>
      <c r="R1369" t="s">
        <v>8331</v>
      </c>
      <c r="S1369" s="9">
        <f t="shared" si="86"/>
        <v>42322.044560185182</v>
      </c>
      <c r="T1369" s="9">
        <f t="shared" si="87"/>
        <v>42292.002893518518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>
        <f t="shared" si="85"/>
        <v>12422.498277494542</v>
      </c>
      <c r="Q1370" t="s">
        <v>8330</v>
      </c>
      <c r="R1370" t="s">
        <v>8331</v>
      </c>
      <c r="S1370" s="9">
        <f t="shared" si="86"/>
        <v>42170.190902777773</v>
      </c>
      <c r="T1370" s="9">
        <f t="shared" si="87"/>
        <v>42146.190902777773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>
        <f t="shared" si="85"/>
        <v>12425.007384335158</v>
      </c>
      <c r="Q1371" t="s">
        <v>8330</v>
      </c>
      <c r="R1371" t="s">
        <v>8331</v>
      </c>
      <c r="S1371" s="9">
        <f t="shared" si="86"/>
        <v>41740.594282407408</v>
      </c>
      <c r="T1371" s="9">
        <f t="shared" si="87"/>
        <v>41710.594282407408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>
        <f t="shared" si="85"/>
        <v>12417.111749271146</v>
      </c>
      <c r="Q1372" t="s">
        <v>8330</v>
      </c>
      <c r="R1372" t="s">
        <v>8331</v>
      </c>
      <c r="S1372" s="9">
        <f t="shared" si="86"/>
        <v>41563.00335648148</v>
      </c>
      <c r="T1372" s="9">
        <f t="shared" si="87"/>
        <v>41548.00335648148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>
        <f t="shared" si="85"/>
        <v>12421.071687932928</v>
      </c>
      <c r="Q1373" t="s">
        <v>8330</v>
      </c>
      <c r="R1373" t="s">
        <v>8331</v>
      </c>
      <c r="S1373" s="9">
        <f t="shared" si="86"/>
        <v>42131.758587962962</v>
      </c>
      <c r="T1373" s="9">
        <f t="shared" si="87"/>
        <v>42101.758587962962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>
        <f t="shared" si="85"/>
        <v>12422.868212983232</v>
      </c>
      <c r="Q1374" t="s">
        <v>8330</v>
      </c>
      <c r="R1374" t="s">
        <v>8331</v>
      </c>
      <c r="S1374" s="9">
        <f t="shared" si="86"/>
        <v>41102.739953703705</v>
      </c>
      <c r="T1374" s="9">
        <f t="shared" si="87"/>
        <v>41072.739953703705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>
        <f t="shared" si="85"/>
        <v>12427.174257570237</v>
      </c>
      <c r="Q1375" t="s">
        <v>8330</v>
      </c>
      <c r="R1375" t="s">
        <v>8331</v>
      </c>
      <c r="S1375" s="9">
        <f t="shared" si="86"/>
        <v>42734.95177083333</v>
      </c>
      <c r="T1375" s="9">
        <f t="shared" si="87"/>
        <v>42704.95177083333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>
        <f t="shared" si="85"/>
        <v>12427.877240875921</v>
      </c>
      <c r="Q1376" t="s">
        <v>8330</v>
      </c>
      <c r="R1376" t="s">
        <v>8331</v>
      </c>
      <c r="S1376" s="9">
        <f t="shared" si="86"/>
        <v>42454.12023148148</v>
      </c>
      <c r="T1376" s="9">
        <f t="shared" si="87"/>
        <v>42424.161898148144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>
        <f t="shared" si="85"/>
        <v>12431.377013508589</v>
      </c>
      <c r="Q1377" t="s">
        <v>8330</v>
      </c>
      <c r="R1377" t="s">
        <v>8331</v>
      </c>
      <c r="S1377" s="9">
        <f t="shared" si="86"/>
        <v>42750.066192129627</v>
      </c>
      <c r="T1377" s="9">
        <f t="shared" si="87"/>
        <v>42720.066192129627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>
        <f t="shared" si="85"/>
        <v>12433.414404674953</v>
      </c>
      <c r="Q1378" t="s">
        <v>8330</v>
      </c>
      <c r="R1378" t="s">
        <v>8331</v>
      </c>
      <c r="S1378" s="9">
        <f t="shared" si="86"/>
        <v>42707.710717592592</v>
      </c>
      <c r="T1378" s="9">
        <f t="shared" si="87"/>
        <v>42677.669050925921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>
        <f t="shared" si="85"/>
        <v>12434.54389477531</v>
      </c>
      <c r="Q1379" t="s">
        <v>8330</v>
      </c>
      <c r="R1379" t="s">
        <v>8331</v>
      </c>
      <c r="S1379" s="9">
        <f t="shared" si="86"/>
        <v>42769.174305555556</v>
      </c>
      <c r="T1379" s="9">
        <f t="shared" si="87"/>
        <v>42747.219560185185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>
        <f t="shared" si="85"/>
        <v>12438.536783625739</v>
      </c>
      <c r="Q1380" t="s">
        <v>8330</v>
      </c>
      <c r="R1380" t="s">
        <v>8331</v>
      </c>
      <c r="S1380" s="9">
        <f t="shared" si="86"/>
        <v>42583.759374999994</v>
      </c>
      <c r="T1380" s="9">
        <f t="shared" si="87"/>
        <v>42568.759374999994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>
        <f t="shared" si="85"/>
        <v>12441.597674588675</v>
      </c>
      <c r="Q1381" t="s">
        <v>8330</v>
      </c>
      <c r="R1381" t="s">
        <v>8331</v>
      </c>
      <c r="S1381" s="9">
        <f t="shared" si="86"/>
        <v>42160.491620370376</v>
      </c>
      <c r="T1381" s="9">
        <f t="shared" si="87"/>
        <v>42130.491620370376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>
        <f t="shared" si="85"/>
        <v>12442.066437454288</v>
      </c>
      <c r="Q1382" t="s">
        <v>8330</v>
      </c>
      <c r="R1382" t="s">
        <v>8331</v>
      </c>
      <c r="S1382" s="9">
        <f t="shared" si="86"/>
        <v>42164.083333333328</v>
      </c>
      <c r="T1382" s="9">
        <f t="shared" si="87"/>
        <v>42141.762800925921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>
        <f t="shared" si="85"/>
        <v>12446.580182949148</v>
      </c>
      <c r="Q1383" t="s">
        <v>8330</v>
      </c>
      <c r="R1383" t="s">
        <v>8331</v>
      </c>
      <c r="S1383" s="9">
        <f t="shared" si="86"/>
        <v>42733.214409722219</v>
      </c>
      <c r="T1383" s="9">
        <f t="shared" si="87"/>
        <v>42703.214409722219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>
        <f t="shared" si="85"/>
        <v>12449.175929721823</v>
      </c>
      <c r="Q1384" t="s">
        <v>8330</v>
      </c>
      <c r="R1384" t="s">
        <v>8331</v>
      </c>
      <c r="S1384" s="9">
        <f t="shared" si="86"/>
        <v>41400.800185185188</v>
      </c>
      <c r="T1384" s="9">
        <f t="shared" si="87"/>
        <v>41370.800185185188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>
        <f t="shared" si="85"/>
        <v>12450.677275723187</v>
      </c>
      <c r="Q1385" t="s">
        <v>8330</v>
      </c>
      <c r="R1385" t="s">
        <v>8331</v>
      </c>
      <c r="S1385" s="9">
        <f t="shared" si="86"/>
        <v>42727.074976851851</v>
      </c>
      <c r="T1385" s="9">
        <f t="shared" si="87"/>
        <v>42707.074976851851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>
        <f t="shared" si="85"/>
        <v>12453.526241758251</v>
      </c>
      <c r="Q1386" t="s">
        <v>8330</v>
      </c>
      <c r="R1386" t="s">
        <v>8331</v>
      </c>
      <c r="S1386" s="9">
        <f t="shared" si="86"/>
        <v>42190.735208333332</v>
      </c>
      <c r="T1386" s="9">
        <f t="shared" si="87"/>
        <v>42160.735208333332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>
        <f t="shared" si="85"/>
        <v>12456.498219127894</v>
      </c>
      <c r="Q1387" t="s">
        <v>8330</v>
      </c>
      <c r="R1387" t="s">
        <v>8331</v>
      </c>
      <c r="S1387" s="9">
        <f t="shared" si="86"/>
        <v>42489.507638888885</v>
      </c>
      <c r="T1387" s="9">
        <f t="shared" si="87"/>
        <v>42433.688900462963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>
        <f t="shared" si="85"/>
        <v>12457.82666788857</v>
      </c>
      <c r="Q1388" t="s">
        <v>8330</v>
      </c>
      <c r="R1388" t="s">
        <v>8331</v>
      </c>
      <c r="S1388" s="9">
        <f t="shared" si="86"/>
        <v>42214.646863425922</v>
      </c>
      <c r="T1388" s="9">
        <f t="shared" si="87"/>
        <v>42184.646863425922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>
        <f t="shared" si="85"/>
        <v>12462.074129079583</v>
      </c>
      <c r="Q1389" t="s">
        <v>8330</v>
      </c>
      <c r="R1389" t="s">
        <v>8331</v>
      </c>
      <c r="S1389" s="9">
        <f t="shared" si="86"/>
        <v>42158.1875</v>
      </c>
      <c r="T1389" s="9">
        <f t="shared" si="87"/>
        <v>42126.92123842593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>
        <f t="shared" si="85"/>
        <v>12464.640920763028</v>
      </c>
      <c r="Q1390" t="s">
        <v>8330</v>
      </c>
      <c r="R1390" t="s">
        <v>8331</v>
      </c>
      <c r="S1390" s="9">
        <f t="shared" si="86"/>
        <v>42660.676388888889</v>
      </c>
      <c r="T1390" s="9">
        <f t="shared" si="87"/>
        <v>42634.614780092597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>
        <f t="shared" si="85"/>
        <v>12466.741570642207</v>
      </c>
      <c r="Q1391" t="s">
        <v>8330</v>
      </c>
      <c r="R1391" t="s">
        <v>8331</v>
      </c>
      <c r="S1391" s="9">
        <f t="shared" si="86"/>
        <v>42595.480983796297</v>
      </c>
      <c r="T1391" s="9">
        <f t="shared" si="87"/>
        <v>42565.480983796297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>
        <f t="shared" si="85"/>
        <v>12471.051314243765</v>
      </c>
      <c r="Q1392" t="s">
        <v>8330</v>
      </c>
      <c r="R1392" t="s">
        <v>8331</v>
      </c>
      <c r="S1392" s="9">
        <f t="shared" si="86"/>
        <v>42121.716666666667</v>
      </c>
      <c r="T1392" s="9">
        <f t="shared" si="87"/>
        <v>42087.803310185183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>
        <f t="shared" si="85"/>
        <v>12474.509283878082</v>
      </c>
      <c r="Q1393" t="s">
        <v>8330</v>
      </c>
      <c r="R1393" t="s">
        <v>8331</v>
      </c>
      <c r="S1393" s="9">
        <f t="shared" si="86"/>
        <v>42238.207638888889</v>
      </c>
      <c r="T1393" s="9">
        <f t="shared" si="87"/>
        <v>42193.650671296295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>
        <f t="shared" si="85"/>
        <v>12478.889706098464</v>
      </c>
      <c r="Q1394" t="s">
        <v>8330</v>
      </c>
      <c r="R1394" t="s">
        <v>8331</v>
      </c>
      <c r="S1394" s="9">
        <f t="shared" si="86"/>
        <v>42432.154930555553</v>
      </c>
      <c r="T1394" s="9">
        <f t="shared" si="87"/>
        <v>42401.154930555553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>
        <f t="shared" si="85"/>
        <v>12482.431745681741</v>
      </c>
      <c r="Q1395" t="s">
        <v>8330</v>
      </c>
      <c r="R1395" t="s">
        <v>8331</v>
      </c>
      <c r="S1395" s="9">
        <f t="shared" si="86"/>
        <v>42583.681979166664</v>
      </c>
      <c r="T1395" s="9">
        <f t="shared" si="87"/>
        <v>42553.681979166664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>
        <f t="shared" si="85"/>
        <v>12483.258007352948</v>
      </c>
      <c r="Q1396" t="s">
        <v>8330</v>
      </c>
      <c r="R1396" t="s">
        <v>8331</v>
      </c>
      <c r="S1396" s="9">
        <f t="shared" si="86"/>
        <v>42795.125</v>
      </c>
      <c r="T1396" s="9">
        <f t="shared" si="87"/>
        <v>42752.144976851851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>
        <f t="shared" si="85"/>
        <v>12487.512239794049</v>
      </c>
      <c r="Q1397" t="s">
        <v>8330</v>
      </c>
      <c r="R1397" t="s">
        <v>8331</v>
      </c>
      <c r="S1397" s="9">
        <f t="shared" si="86"/>
        <v>42749.90834490741</v>
      </c>
      <c r="T1397" s="9">
        <f t="shared" si="87"/>
        <v>42719.90834490741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>
        <f t="shared" si="85"/>
        <v>12490.665849889634</v>
      </c>
      <c r="Q1398" t="s">
        <v>8330</v>
      </c>
      <c r="R1398" t="s">
        <v>8331</v>
      </c>
      <c r="S1398" s="9">
        <f t="shared" si="86"/>
        <v>42048.99863425926</v>
      </c>
      <c r="T1398" s="9">
        <f t="shared" si="87"/>
        <v>42018.99863425926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>
        <f t="shared" si="85"/>
        <v>12492.893551711453</v>
      </c>
      <c r="Q1399" t="s">
        <v>8330</v>
      </c>
      <c r="R1399" t="s">
        <v>8331</v>
      </c>
      <c r="S1399" s="9">
        <f t="shared" si="86"/>
        <v>42670.888194444444</v>
      </c>
      <c r="T1399" s="9">
        <f t="shared" si="87"/>
        <v>42640.917939814812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>
        <f t="shared" si="85"/>
        <v>12493.301465390286</v>
      </c>
      <c r="Q1400" t="s">
        <v>8330</v>
      </c>
      <c r="R1400" t="s">
        <v>8331</v>
      </c>
      <c r="S1400" s="9">
        <f t="shared" si="86"/>
        <v>42556.874236111107</v>
      </c>
      <c r="T1400" s="9">
        <f t="shared" si="87"/>
        <v>42526.874236111107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>
        <f t="shared" si="85"/>
        <v>12496.125517495402</v>
      </c>
      <c r="Q1401" t="s">
        <v>8330</v>
      </c>
      <c r="R1401" t="s">
        <v>8331</v>
      </c>
      <c r="S1401" s="9">
        <f t="shared" si="86"/>
        <v>41919.004317129627</v>
      </c>
      <c r="T1401" s="9">
        <f t="shared" si="87"/>
        <v>41889.004317129627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>
        <f t="shared" si="85"/>
        <v>12496.546713338252</v>
      </c>
      <c r="Q1402" t="s">
        <v>8330</v>
      </c>
      <c r="R1402" t="s">
        <v>8331</v>
      </c>
      <c r="S1402" s="9">
        <f t="shared" si="86"/>
        <v>42533.229166666672</v>
      </c>
      <c r="T1402" s="9">
        <f t="shared" si="87"/>
        <v>42498.341122685189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>
        <f t="shared" si="85"/>
        <v>12500.936889052715</v>
      </c>
      <c r="Q1403" t="s">
        <v>8330</v>
      </c>
      <c r="R1403" t="s">
        <v>8331</v>
      </c>
      <c r="S1403" s="9">
        <f t="shared" si="86"/>
        <v>41420.99622685185</v>
      </c>
      <c r="T1403" s="9">
        <f t="shared" si="87"/>
        <v>41399.99622685185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>
        <f t="shared" si="85"/>
        <v>12500.969314159298</v>
      </c>
      <c r="Q1404" t="s">
        <v>8330</v>
      </c>
      <c r="R1404" t="s">
        <v>8331</v>
      </c>
      <c r="S1404" s="9">
        <f t="shared" si="86"/>
        <v>42125.011701388896</v>
      </c>
      <c r="T1404" s="9">
        <f t="shared" si="87"/>
        <v>42065.053368055553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>
        <f t="shared" si="85"/>
        <v>12504.573876798235</v>
      </c>
      <c r="Q1405" t="s">
        <v>8330</v>
      </c>
      <c r="R1405" t="s">
        <v>8331</v>
      </c>
      <c r="S1405" s="9">
        <f t="shared" si="86"/>
        <v>41481.062905092593</v>
      </c>
      <c r="T1405" s="9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>
        <f t="shared" si="85"/>
        <v>12507.674088560892</v>
      </c>
      <c r="Q1406" t="s">
        <v>8327</v>
      </c>
      <c r="R1406" t="s">
        <v>8346</v>
      </c>
      <c r="S1406" s="9">
        <f t="shared" si="86"/>
        <v>42057.510243055556</v>
      </c>
      <c r="T1406" s="9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>
        <f t="shared" si="85"/>
        <v>12512.202207456632</v>
      </c>
      <c r="Q1407" t="s">
        <v>8327</v>
      </c>
      <c r="R1407" t="s">
        <v>8346</v>
      </c>
      <c r="S1407" s="9">
        <f t="shared" si="86"/>
        <v>41971.722233796296</v>
      </c>
      <c r="T1407" s="9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>
        <f t="shared" si="85"/>
        <v>12516.78389217135</v>
      </c>
      <c r="Q1408" t="s">
        <v>8327</v>
      </c>
      <c r="R1408" t="s">
        <v>8346</v>
      </c>
      <c r="S1408" s="9">
        <f t="shared" si="86"/>
        <v>42350.416666666672</v>
      </c>
      <c r="T1408" s="9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>
        <f t="shared" si="85"/>
        <v>12521.402209087557</v>
      </c>
      <c r="Q1409" t="s">
        <v>8327</v>
      </c>
      <c r="R1409" t="s">
        <v>8346</v>
      </c>
      <c r="S1409" s="9">
        <f t="shared" si="86"/>
        <v>41863.536782407406</v>
      </c>
      <c r="T1409" s="9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>
        <f t="shared" si="85"/>
        <v>12526.023939393945</v>
      </c>
      <c r="Q1410" t="s">
        <v>8327</v>
      </c>
      <c r="R1410" t="s">
        <v>8346</v>
      </c>
      <c r="S1410" s="9">
        <f t="shared" si="86"/>
        <v>42321.913842592592</v>
      </c>
      <c r="T1410" s="9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E1411/D1411*100</f>
        <v>0</v>
      </c>
      <c r="P1411">
        <f t="shared" ref="P1411:P1474" si="89">AVERAGE(E1411:E5524 )</f>
        <v>12530.628014787437</v>
      </c>
      <c r="Q1411" t="s">
        <v>8327</v>
      </c>
      <c r="R1411" t="s">
        <v>8346</v>
      </c>
      <c r="S1411" s="9">
        <f t="shared" ref="S1411:S1474" si="90">(((I1411/60)/60)/24)+DATE(1970,1,1)</f>
        <v>42005.175173611111</v>
      </c>
      <c r="T1411" s="9">
        <f t="shared" ref="T1411:T1474" si="91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>
        <f t="shared" si="89"/>
        <v>12535.262122781071</v>
      </c>
      <c r="Q1412" t="s">
        <v>8327</v>
      </c>
      <c r="R1412" t="s">
        <v>8346</v>
      </c>
      <c r="S1412" s="9">
        <f t="shared" si="90"/>
        <v>42524.318518518514</v>
      </c>
      <c r="T1412" s="9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>
        <f t="shared" si="89"/>
        <v>12539.899289678142</v>
      </c>
      <c r="Q1413" t="s">
        <v>8327</v>
      </c>
      <c r="R1413" t="s">
        <v>8346</v>
      </c>
      <c r="S1413" s="9">
        <f t="shared" si="90"/>
        <v>42041.059027777781</v>
      </c>
      <c r="T1413" s="9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>
        <f t="shared" si="89"/>
        <v>12544.537668393788</v>
      </c>
      <c r="Q1414" t="s">
        <v>8327</v>
      </c>
      <c r="R1414" t="s">
        <v>8346</v>
      </c>
      <c r="S1414" s="9">
        <f t="shared" si="90"/>
        <v>41977.063645833332</v>
      </c>
      <c r="T1414" s="9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>
        <f t="shared" si="89"/>
        <v>12549.063598667166</v>
      </c>
      <c r="Q1415" t="s">
        <v>8327</v>
      </c>
      <c r="R1415" t="s">
        <v>8346</v>
      </c>
      <c r="S1415" s="9">
        <f t="shared" si="90"/>
        <v>42420.437152777777</v>
      </c>
      <c r="T1415" s="9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>
        <f t="shared" si="89"/>
        <v>12553.674362962969</v>
      </c>
      <c r="Q1416" t="s">
        <v>8327</v>
      </c>
      <c r="R1416" t="s">
        <v>8346</v>
      </c>
      <c r="S1416" s="9">
        <f t="shared" si="90"/>
        <v>42738.25309027778</v>
      </c>
      <c r="T1416" s="9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>
        <f t="shared" si="89"/>
        <v>12558.325224157101</v>
      </c>
      <c r="Q1417" t="s">
        <v>8327</v>
      </c>
      <c r="R1417" t="s">
        <v>8346</v>
      </c>
      <c r="S1417" s="9">
        <f t="shared" si="90"/>
        <v>42232.675821759258</v>
      </c>
      <c r="T1417" s="9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>
        <f t="shared" si="89"/>
        <v>12562.683387694595</v>
      </c>
      <c r="Q1418" t="s">
        <v>8327</v>
      </c>
      <c r="R1418" t="s">
        <v>8346</v>
      </c>
      <c r="S1418" s="9">
        <f t="shared" si="90"/>
        <v>42329.967812499999</v>
      </c>
      <c r="T1418" s="9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>
        <f t="shared" si="89"/>
        <v>12567.341408972939</v>
      </c>
      <c r="Q1419" t="s">
        <v>8327</v>
      </c>
      <c r="R1419" t="s">
        <v>8346</v>
      </c>
      <c r="S1419" s="9">
        <f t="shared" si="90"/>
        <v>42262.465972222228</v>
      </c>
      <c r="T1419" s="9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>
        <f t="shared" si="89"/>
        <v>12571.982485163211</v>
      </c>
      <c r="Q1420" t="s">
        <v>8327</v>
      </c>
      <c r="R1420" t="s">
        <v>8346</v>
      </c>
      <c r="S1420" s="9">
        <f t="shared" si="90"/>
        <v>42425.456412037034</v>
      </c>
      <c r="T1420" s="9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>
        <f t="shared" si="89"/>
        <v>12576.645187384051</v>
      </c>
      <c r="Q1421" t="s">
        <v>8327</v>
      </c>
      <c r="R1421" t="s">
        <v>8346</v>
      </c>
      <c r="S1421" s="9">
        <f t="shared" si="90"/>
        <v>42652.456238425926</v>
      </c>
      <c r="T1421" s="9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>
        <f t="shared" si="89"/>
        <v>12581.148396436532</v>
      </c>
      <c r="Q1422" t="s">
        <v>8327</v>
      </c>
      <c r="R1422" t="s">
        <v>8346</v>
      </c>
      <c r="S1422" s="9">
        <f t="shared" si="90"/>
        <v>42549.667662037042</v>
      </c>
      <c r="T1422" s="9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>
        <f t="shared" si="89"/>
        <v>12585.819079093953</v>
      </c>
      <c r="Q1423" t="s">
        <v>8327</v>
      </c>
      <c r="R1423" t="s">
        <v>8346</v>
      </c>
      <c r="S1423" s="9">
        <f t="shared" si="90"/>
        <v>42043.915613425925</v>
      </c>
      <c r="T1423" s="9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>
        <f t="shared" si="89"/>
        <v>12590.420052005949</v>
      </c>
      <c r="Q1424" t="s">
        <v>8327</v>
      </c>
      <c r="R1424" t="s">
        <v>8346</v>
      </c>
      <c r="S1424" s="9">
        <f t="shared" si="90"/>
        <v>42634.239629629628</v>
      </c>
      <c r="T1424" s="9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>
        <f t="shared" si="89"/>
        <v>12595.089104422153</v>
      </c>
      <c r="Q1425" t="s">
        <v>8327</v>
      </c>
      <c r="R1425" t="s">
        <v>8346</v>
      </c>
      <c r="S1425" s="9">
        <f t="shared" si="90"/>
        <v>42370.360312500001</v>
      </c>
      <c r="T1425" s="9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>
        <f t="shared" si="89"/>
        <v>12599.734118959113</v>
      </c>
      <c r="Q1426" t="s">
        <v>8327</v>
      </c>
      <c r="R1426" t="s">
        <v>8346</v>
      </c>
      <c r="S1426" s="9">
        <f t="shared" si="90"/>
        <v>42689.759282407409</v>
      </c>
      <c r="T1426" s="9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>
        <f t="shared" si="89"/>
        <v>12603.851907772412</v>
      </c>
      <c r="Q1427" t="s">
        <v>8327</v>
      </c>
      <c r="R1427" t="s">
        <v>8346</v>
      </c>
      <c r="S1427" s="9">
        <f t="shared" si="90"/>
        <v>42123.131469907406</v>
      </c>
      <c r="T1427" s="9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>
        <f t="shared" si="89"/>
        <v>12608.540840773816</v>
      </c>
      <c r="Q1428" t="s">
        <v>8327</v>
      </c>
      <c r="R1428" t="s">
        <v>8346</v>
      </c>
      <c r="S1428" s="9">
        <f t="shared" si="90"/>
        <v>42240.390277777777</v>
      </c>
      <c r="T1428" s="9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>
        <f t="shared" si="89"/>
        <v>12613.233263863051</v>
      </c>
      <c r="Q1429" t="s">
        <v>8327</v>
      </c>
      <c r="R1429" t="s">
        <v>8346</v>
      </c>
      <c r="S1429" s="9">
        <f t="shared" si="90"/>
        <v>42631.851678240739</v>
      </c>
      <c r="T1429" s="9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>
        <f t="shared" si="89"/>
        <v>12617.773186895018</v>
      </c>
      <c r="Q1430" t="s">
        <v>8327</v>
      </c>
      <c r="R1430" t="s">
        <v>8346</v>
      </c>
      <c r="S1430" s="9">
        <f t="shared" si="90"/>
        <v>42462.338159722218</v>
      </c>
      <c r="T1430" s="9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>
        <f t="shared" si="89"/>
        <v>12622.455783985108</v>
      </c>
      <c r="Q1431" t="s">
        <v>8327</v>
      </c>
      <c r="R1431" t="s">
        <v>8346</v>
      </c>
      <c r="S1431" s="9">
        <f t="shared" si="90"/>
        <v>42104.060671296291</v>
      </c>
      <c r="T1431" s="9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>
        <f t="shared" si="89"/>
        <v>12627.158636363642</v>
      </c>
      <c r="Q1432" t="s">
        <v>8327</v>
      </c>
      <c r="R1432" t="s">
        <v>8346</v>
      </c>
      <c r="S1432" s="9">
        <f t="shared" si="90"/>
        <v>41992.813518518517</v>
      </c>
      <c r="T1432" s="9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>
        <f t="shared" si="89"/>
        <v>12631.71478941484</v>
      </c>
      <c r="Q1433" t="s">
        <v>8327</v>
      </c>
      <c r="R1433" t="s">
        <v>8346</v>
      </c>
      <c r="S1433" s="9">
        <f t="shared" si="90"/>
        <v>42334.252500000002</v>
      </c>
      <c r="T1433" s="9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>
        <f t="shared" si="89"/>
        <v>12634.399619686807</v>
      </c>
      <c r="Q1434" t="s">
        <v>8327</v>
      </c>
      <c r="R1434" t="s">
        <v>8346</v>
      </c>
      <c r="S1434" s="9">
        <f t="shared" si="90"/>
        <v>42205.780416666668</v>
      </c>
      <c r="T1434" s="9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>
        <f t="shared" si="89"/>
        <v>12639.112189481542</v>
      </c>
      <c r="Q1435" t="s">
        <v>8327</v>
      </c>
      <c r="R1435" t="s">
        <v>8346</v>
      </c>
      <c r="S1435" s="9">
        <f t="shared" si="90"/>
        <v>42714.458333333328</v>
      </c>
      <c r="T1435" s="9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>
        <f t="shared" si="89"/>
        <v>12643.527902985081</v>
      </c>
      <c r="Q1436" t="s">
        <v>8327</v>
      </c>
      <c r="R1436" t="s">
        <v>8346</v>
      </c>
      <c r="S1436" s="9">
        <f t="shared" si="90"/>
        <v>42163.625</v>
      </c>
      <c r="T1436" s="9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>
        <f t="shared" si="89"/>
        <v>12645.190287420686</v>
      </c>
      <c r="Q1437" t="s">
        <v>8327</v>
      </c>
      <c r="R1437" t="s">
        <v>8346</v>
      </c>
      <c r="S1437" s="9">
        <f t="shared" si="90"/>
        <v>42288.780324074076</v>
      </c>
      <c r="T1437" s="9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>
        <f t="shared" si="89"/>
        <v>12649.906564600455</v>
      </c>
      <c r="Q1438" t="s">
        <v>8327</v>
      </c>
      <c r="R1438" t="s">
        <v>8346</v>
      </c>
      <c r="S1438" s="9">
        <f t="shared" si="90"/>
        <v>42421.35019675926</v>
      </c>
      <c r="T1438" s="9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>
        <f t="shared" si="89"/>
        <v>12654.603205080321</v>
      </c>
      <c r="Q1439" t="s">
        <v>8327</v>
      </c>
      <c r="R1439" t="s">
        <v>8346</v>
      </c>
      <c r="S1439" s="9">
        <f t="shared" si="90"/>
        <v>41833.207638888889</v>
      </c>
      <c r="T1439" s="9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>
        <f t="shared" si="89"/>
        <v>12659.030560538122</v>
      </c>
      <c r="Q1440" t="s">
        <v>8327</v>
      </c>
      <c r="R1440" t="s">
        <v>8346</v>
      </c>
      <c r="S1440" s="9">
        <f t="shared" si="90"/>
        <v>42487.579861111109</v>
      </c>
      <c r="T1440" s="9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>
        <f t="shared" si="89"/>
        <v>12663.5386093458</v>
      </c>
      <c r="Q1441" t="s">
        <v>8327</v>
      </c>
      <c r="R1441" t="s">
        <v>8346</v>
      </c>
      <c r="S1441" s="9">
        <f t="shared" si="90"/>
        <v>42070.829872685179</v>
      </c>
      <c r="T1441" s="9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>
        <f t="shared" si="89"/>
        <v>12668.207097980559</v>
      </c>
      <c r="Q1442" t="s">
        <v>8327</v>
      </c>
      <c r="R1442" t="s">
        <v>8346</v>
      </c>
      <c r="S1442" s="9">
        <f t="shared" si="90"/>
        <v>42516.748414351852</v>
      </c>
      <c r="T1442" s="9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>
        <f t="shared" si="89"/>
        <v>12672.946045641607</v>
      </c>
      <c r="Q1443" t="s">
        <v>8327</v>
      </c>
      <c r="R1443" t="s">
        <v>8346</v>
      </c>
      <c r="S1443" s="9">
        <f t="shared" si="90"/>
        <v>42258.765844907408</v>
      </c>
      <c r="T1443" s="9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>
        <f t="shared" si="89"/>
        <v>12676.932926646712</v>
      </c>
      <c r="Q1444" t="s">
        <v>8327</v>
      </c>
      <c r="R1444" t="s">
        <v>8346</v>
      </c>
      <c r="S1444" s="9">
        <f t="shared" si="90"/>
        <v>42515.64534722222</v>
      </c>
      <c r="T1444" s="9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>
        <f t="shared" si="89"/>
        <v>12681.679064020971</v>
      </c>
      <c r="Q1445" t="s">
        <v>8327</v>
      </c>
      <c r="R1445" t="s">
        <v>8346</v>
      </c>
      <c r="S1445" s="9">
        <f t="shared" si="90"/>
        <v>42737.926030092596</v>
      </c>
      <c r="T1445" s="9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>
        <f t="shared" si="89"/>
        <v>12686.428756554313</v>
      </c>
      <c r="Q1446" t="s">
        <v>8327</v>
      </c>
      <c r="R1446" t="s">
        <v>8346</v>
      </c>
      <c r="S1446" s="9">
        <f t="shared" si="90"/>
        <v>42259.873402777783</v>
      </c>
      <c r="T1446" s="9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>
        <f t="shared" si="89"/>
        <v>12691.182008242793</v>
      </c>
      <c r="Q1447" t="s">
        <v>8327</v>
      </c>
      <c r="R1447" t="s">
        <v>8346</v>
      </c>
      <c r="S1447" s="9">
        <f t="shared" si="90"/>
        <v>42169.542303240742</v>
      </c>
      <c r="T1447" s="9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>
        <f t="shared" si="89"/>
        <v>12695.938823088462</v>
      </c>
      <c r="Q1448" t="s">
        <v>8327</v>
      </c>
      <c r="R1448" t="s">
        <v>8346</v>
      </c>
      <c r="S1448" s="9">
        <f t="shared" si="90"/>
        <v>42481.447662037041</v>
      </c>
      <c r="T1448" s="9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>
        <f t="shared" si="89"/>
        <v>12700.699205099369</v>
      </c>
      <c r="Q1449" t="s">
        <v>8327</v>
      </c>
      <c r="R1449" t="s">
        <v>8346</v>
      </c>
      <c r="S1449" s="9">
        <f t="shared" si="90"/>
        <v>42559.730717592596</v>
      </c>
      <c r="T1449" s="9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>
        <f t="shared" si="89"/>
        <v>12705.435026256569</v>
      </c>
      <c r="Q1450" t="s">
        <v>8327</v>
      </c>
      <c r="R1450" t="s">
        <v>8346</v>
      </c>
      <c r="S1450" s="9">
        <f t="shared" si="90"/>
        <v>42146.225694444445</v>
      </c>
      <c r="T1450" s="9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>
        <f t="shared" si="89"/>
        <v>12710.202544090062</v>
      </c>
      <c r="Q1451" t="s">
        <v>8327</v>
      </c>
      <c r="R1451" t="s">
        <v>8346</v>
      </c>
      <c r="S1451" s="9">
        <f t="shared" si="90"/>
        <v>42134.811400462961</v>
      </c>
      <c r="T1451" s="9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>
        <f t="shared" si="89"/>
        <v>12714.973641141147</v>
      </c>
      <c r="Q1452" t="s">
        <v>8327</v>
      </c>
      <c r="R1452" t="s">
        <v>8346</v>
      </c>
      <c r="S1452" s="9">
        <f t="shared" si="90"/>
        <v>42420.171261574069</v>
      </c>
      <c r="T1452" s="9">
        <f t="shared" si="91"/>
        <v>42390.171261574069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4600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>
        <f t="shared" si="89"/>
        <v>12719.747945925654</v>
      </c>
      <c r="Q1453" t="s">
        <v>8327</v>
      </c>
      <c r="R1453" t="s">
        <v>8346</v>
      </c>
      <c r="S1453" s="9">
        <f t="shared" si="90"/>
        <v>41962.00068287037</v>
      </c>
      <c r="T1453" s="9">
        <f t="shared" si="91"/>
        <v>41931.959016203706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4600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>
        <f t="shared" si="89"/>
        <v>12724.525462058609</v>
      </c>
      <c r="Q1454" t="s">
        <v>8327</v>
      </c>
      <c r="R1454" t="s">
        <v>8346</v>
      </c>
      <c r="S1454" s="9">
        <f t="shared" si="90"/>
        <v>41848.703275462962</v>
      </c>
      <c r="T1454" s="9">
        <f t="shared" si="91"/>
        <v>41818.703275462962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4600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>
        <f t="shared" si="89"/>
        <v>12729.307320556189</v>
      </c>
      <c r="Q1455" t="s">
        <v>8327</v>
      </c>
      <c r="R1455" t="s">
        <v>8346</v>
      </c>
      <c r="S1455" s="9">
        <f t="shared" si="90"/>
        <v>42840.654479166667</v>
      </c>
      <c r="T1455" s="9">
        <f t="shared" si="91"/>
        <v>42795.696145833332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4600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>
        <f t="shared" si="89"/>
        <v>12734.092774436096</v>
      </c>
      <c r="Q1456" t="s">
        <v>8327</v>
      </c>
      <c r="R1456" t="s">
        <v>8346</v>
      </c>
      <c r="S1456" s="9">
        <f t="shared" si="90"/>
        <v>42484.915972222225</v>
      </c>
      <c r="T1456" s="9">
        <f t="shared" si="91"/>
        <v>42463.866666666669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4600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>
        <f t="shared" si="89"/>
        <v>12738.876186536298</v>
      </c>
      <c r="Q1457" t="s">
        <v>8327</v>
      </c>
      <c r="R1457" t="s">
        <v>8346</v>
      </c>
      <c r="S1457" s="9">
        <f t="shared" si="90"/>
        <v>41887.568749999999</v>
      </c>
      <c r="T1457" s="9">
        <f t="shared" si="91"/>
        <v>41832.672685185185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4600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>
        <f t="shared" si="89"/>
        <v>12743.076290443949</v>
      </c>
      <c r="Q1458" t="s">
        <v>8327</v>
      </c>
      <c r="R1458" t="s">
        <v>8346</v>
      </c>
      <c r="S1458" s="9">
        <f t="shared" si="90"/>
        <v>42738.668576388889</v>
      </c>
      <c r="T1458" s="9">
        <f t="shared" si="91"/>
        <v>42708.668576388889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4600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>
        <f t="shared" si="89"/>
        <v>12747.817756868655</v>
      </c>
      <c r="Q1459" t="s">
        <v>8327</v>
      </c>
      <c r="R1459" t="s">
        <v>8346</v>
      </c>
      <c r="S1459" s="9">
        <f t="shared" si="90"/>
        <v>42319.938009259262</v>
      </c>
      <c r="T1459" s="9">
        <f t="shared" si="91"/>
        <v>42289.89634259259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4600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>
        <f t="shared" si="89"/>
        <v>12752.617387048198</v>
      </c>
      <c r="Q1460" t="s">
        <v>8327</v>
      </c>
      <c r="R1460" t="s">
        <v>8346</v>
      </c>
      <c r="S1460" s="9">
        <f t="shared" si="90"/>
        <v>41862.166666666664</v>
      </c>
      <c r="T1460" s="9">
        <f t="shared" si="91"/>
        <v>41831.705555555556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4600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>
        <f t="shared" si="89"/>
        <v>12757.420632768368</v>
      </c>
      <c r="Q1461" t="s">
        <v>8327</v>
      </c>
      <c r="R1461" t="s">
        <v>8346</v>
      </c>
      <c r="S1461" s="9">
        <f t="shared" si="90"/>
        <v>42340.725694444445</v>
      </c>
      <c r="T1461" s="9">
        <f t="shared" si="91"/>
        <v>42312.204814814817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4600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>
        <f t="shared" si="89"/>
        <v>12762.227498116057</v>
      </c>
      <c r="Q1462" t="s">
        <v>8327</v>
      </c>
      <c r="R1462" t="s">
        <v>8346</v>
      </c>
      <c r="S1462" s="9">
        <f t="shared" si="90"/>
        <v>41973.989583333328</v>
      </c>
      <c r="T1462" s="9">
        <f t="shared" si="91"/>
        <v>41915.896967592591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>
        <f t="shared" si="89"/>
        <v>12767.037987184325</v>
      </c>
      <c r="Q1463" t="s">
        <v>8327</v>
      </c>
      <c r="R1463" t="s">
        <v>8347</v>
      </c>
      <c r="S1463" s="9">
        <f t="shared" si="90"/>
        <v>41933</v>
      </c>
      <c r="T1463" s="9">
        <f t="shared" si="91"/>
        <v>41899.645300925928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>
        <f t="shared" si="89"/>
        <v>12766.125599547519</v>
      </c>
      <c r="Q1464" t="s">
        <v>8327</v>
      </c>
      <c r="R1464" t="s">
        <v>8347</v>
      </c>
      <c r="S1464" s="9">
        <f t="shared" si="90"/>
        <v>41374.662858796299</v>
      </c>
      <c r="T1464" s="9">
        <f t="shared" si="91"/>
        <v>41344.662858796299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>
        <f t="shared" si="89"/>
        <v>12769.303806110907</v>
      </c>
      <c r="Q1465" t="s">
        <v>8327</v>
      </c>
      <c r="R1465" t="s">
        <v>8347</v>
      </c>
      <c r="S1465" s="9">
        <f t="shared" si="90"/>
        <v>41371.869652777779</v>
      </c>
      <c r="T1465" s="9">
        <f t="shared" si="91"/>
        <v>41326.911319444444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>
        <f t="shared" si="89"/>
        <v>12773.78807169812</v>
      </c>
      <c r="Q1466" t="s">
        <v>8327</v>
      </c>
      <c r="R1466" t="s">
        <v>8347</v>
      </c>
      <c r="S1466" s="9">
        <f t="shared" si="90"/>
        <v>41321.661550925928</v>
      </c>
      <c r="T1466" s="9">
        <f t="shared" si="91"/>
        <v>41291.661550925928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>
        <f t="shared" si="89"/>
        <v>12775.529781049461</v>
      </c>
      <c r="Q1467" t="s">
        <v>8327</v>
      </c>
      <c r="R1467" t="s">
        <v>8347</v>
      </c>
      <c r="S1467" s="9">
        <f t="shared" si="90"/>
        <v>40990.125</v>
      </c>
      <c r="T1467" s="9">
        <f t="shared" si="91"/>
        <v>40959.734398148146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>
        <f t="shared" si="89"/>
        <v>12728.645785498498</v>
      </c>
      <c r="Q1468" t="s">
        <v>8327</v>
      </c>
      <c r="R1468" t="s">
        <v>8347</v>
      </c>
      <c r="S1468" s="9">
        <f t="shared" si="90"/>
        <v>42381.208333333328</v>
      </c>
      <c r="T1468" s="9">
        <f t="shared" si="91"/>
        <v>42340.172060185185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>
        <f t="shared" si="89"/>
        <v>12726.933762750292</v>
      </c>
      <c r="Q1469" t="s">
        <v>8327</v>
      </c>
      <c r="R1469" t="s">
        <v>8347</v>
      </c>
      <c r="S1469" s="9">
        <f t="shared" si="90"/>
        <v>40993.760243055556</v>
      </c>
      <c r="T1469" s="9">
        <f t="shared" si="91"/>
        <v>40933.80190972222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>
        <f t="shared" si="89"/>
        <v>12714.346814058967</v>
      </c>
      <c r="Q1470" t="s">
        <v>8327</v>
      </c>
      <c r="R1470" t="s">
        <v>8347</v>
      </c>
      <c r="S1470" s="9">
        <f t="shared" si="90"/>
        <v>40706.014456018522</v>
      </c>
      <c r="T1470" s="9">
        <f t="shared" si="91"/>
        <v>40646.014456018522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>
        <f t="shared" si="89"/>
        <v>12715.477001890369</v>
      </c>
      <c r="Q1471" t="s">
        <v>8327</v>
      </c>
      <c r="R1471" t="s">
        <v>8347</v>
      </c>
      <c r="S1471" s="9">
        <f t="shared" si="90"/>
        <v>41320.598483796297</v>
      </c>
      <c r="T1471" s="9">
        <f t="shared" si="91"/>
        <v>41290.598483796297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>
        <f t="shared" si="89"/>
        <v>12702.140192889568</v>
      </c>
      <c r="Q1472" t="s">
        <v>8327</v>
      </c>
      <c r="R1472" t="s">
        <v>8347</v>
      </c>
      <c r="S1472" s="9">
        <f t="shared" si="90"/>
        <v>41271.827118055553</v>
      </c>
      <c r="T1472" s="9">
        <f t="shared" si="91"/>
        <v>41250.827118055553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>
        <f t="shared" si="89"/>
        <v>12706.235970488087</v>
      </c>
      <c r="Q1473" t="s">
        <v>8327</v>
      </c>
      <c r="R1473" t="s">
        <v>8347</v>
      </c>
      <c r="S1473" s="9">
        <f t="shared" si="90"/>
        <v>42103.957569444443</v>
      </c>
      <c r="T1473" s="9">
        <f t="shared" si="91"/>
        <v>42073.957569444443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>
        <f t="shared" si="89"/>
        <v>12698.468080999248</v>
      </c>
      <c r="Q1474" t="s">
        <v>8327</v>
      </c>
      <c r="R1474" t="s">
        <v>8347</v>
      </c>
      <c r="S1474" s="9">
        <f t="shared" si="90"/>
        <v>41563.542858796296</v>
      </c>
      <c r="T1474" s="9">
        <f t="shared" si="91"/>
        <v>41533.542858796296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E1475/D1475*100</f>
        <v>120.51600000000001</v>
      </c>
      <c r="P1475">
        <f t="shared" ref="P1475:P1538" si="93">AVERAGE(E1475:E5588 )</f>
        <v>12690.146410450592</v>
      </c>
      <c r="Q1475" t="s">
        <v>8327</v>
      </c>
      <c r="R1475" t="s">
        <v>8347</v>
      </c>
      <c r="S1475" s="9">
        <f t="shared" ref="S1475:S1538" si="94">(((I1475/60)/60)/24)+DATE(1970,1,1)</f>
        <v>40969.979618055557</v>
      </c>
      <c r="T1475" s="9">
        <f t="shared" ref="T1475:T1538" si="95">(((J1475/60)/60)/24)+DATE(1970,1,1)</f>
        <v>40939.979618055557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>
        <f t="shared" si="93"/>
        <v>12694.268534090914</v>
      </c>
      <c r="Q1476" t="s">
        <v>8327</v>
      </c>
      <c r="R1476" t="s">
        <v>8347</v>
      </c>
      <c r="S1476" s="9">
        <f t="shared" si="94"/>
        <v>41530.727916666663</v>
      </c>
      <c r="T1476" s="9">
        <f t="shared" si="95"/>
        <v>41500.727916666663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>
        <f t="shared" si="93"/>
        <v>12697.802550208418</v>
      </c>
      <c r="Q1477" t="s">
        <v>8327</v>
      </c>
      <c r="R1477" t="s">
        <v>8347</v>
      </c>
      <c r="S1477" s="9">
        <f t="shared" si="94"/>
        <v>41993.207638888889</v>
      </c>
      <c r="T1477" s="9">
        <f t="shared" si="95"/>
        <v>41960.722951388889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>
        <f t="shared" si="93"/>
        <v>12691.887975739201</v>
      </c>
      <c r="Q1478" t="s">
        <v>8327</v>
      </c>
      <c r="R1478" t="s">
        <v>8347</v>
      </c>
      <c r="S1478" s="9">
        <f t="shared" si="94"/>
        <v>40796.041921296295</v>
      </c>
      <c r="T1478" s="9">
        <f t="shared" si="95"/>
        <v>40766.041921296295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>
        <f t="shared" si="93"/>
        <v>12681.648540007589</v>
      </c>
      <c r="Q1479" t="s">
        <v>8327</v>
      </c>
      <c r="R1479" t="s">
        <v>8347</v>
      </c>
      <c r="S1479" s="9">
        <f t="shared" si="94"/>
        <v>40900.125</v>
      </c>
      <c r="T1479" s="9">
        <f t="shared" si="95"/>
        <v>40840.615787037037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>
        <f t="shared" si="93"/>
        <v>12673.791426403646</v>
      </c>
      <c r="Q1480" t="s">
        <v>8327</v>
      </c>
      <c r="R1480" t="s">
        <v>8347</v>
      </c>
      <c r="S1480" s="9">
        <f t="shared" si="94"/>
        <v>41408.871678240743</v>
      </c>
      <c r="T1480" s="9">
        <f t="shared" si="95"/>
        <v>41394.871678240743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>
        <f t="shared" si="93"/>
        <v>12454.385992409871</v>
      </c>
      <c r="Q1481" t="s">
        <v>8327</v>
      </c>
      <c r="R1481" t="s">
        <v>8347</v>
      </c>
      <c r="S1481" s="9">
        <f t="shared" si="94"/>
        <v>41769.165972222225</v>
      </c>
      <c r="T1481" s="9">
        <f t="shared" si="95"/>
        <v>41754.745243055557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>
        <f t="shared" si="93"/>
        <v>12458.279836750195</v>
      </c>
      <c r="Q1482" t="s">
        <v>8327</v>
      </c>
      <c r="R1482" t="s">
        <v>8347</v>
      </c>
      <c r="S1482" s="9">
        <f t="shared" si="94"/>
        <v>41481.708333333336</v>
      </c>
      <c r="T1482" s="9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>
        <f t="shared" si="93"/>
        <v>12440.785753892902</v>
      </c>
      <c r="Q1483" t="s">
        <v>8327</v>
      </c>
      <c r="R1483" t="s">
        <v>8329</v>
      </c>
      <c r="S1483" s="9">
        <f t="shared" si="94"/>
        <v>41580.922974537039</v>
      </c>
      <c r="T1483" s="9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>
        <f t="shared" si="93"/>
        <v>12445.472602583592</v>
      </c>
      <c r="Q1484" t="s">
        <v>8327</v>
      </c>
      <c r="R1484" t="s">
        <v>8329</v>
      </c>
      <c r="S1484" s="9">
        <f t="shared" si="94"/>
        <v>41159.32708333333</v>
      </c>
      <c r="T1484" s="9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>
        <f t="shared" si="93"/>
        <v>12450.201022424939</v>
      </c>
      <c r="Q1485" t="s">
        <v>8327</v>
      </c>
      <c r="R1485" t="s">
        <v>8329</v>
      </c>
      <c r="S1485" s="9">
        <f t="shared" si="94"/>
        <v>42573.192997685182</v>
      </c>
      <c r="T1485" s="9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>
        <f t="shared" si="93"/>
        <v>12454.915927756658</v>
      </c>
      <c r="Q1486" t="s">
        <v>8327</v>
      </c>
      <c r="R1486" t="s">
        <v>8329</v>
      </c>
      <c r="S1486" s="9">
        <f t="shared" si="94"/>
        <v>41111.618750000001</v>
      </c>
      <c r="T1486" s="9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>
        <f t="shared" si="93"/>
        <v>12459.653438569803</v>
      </c>
      <c r="Q1487" t="s">
        <v>8327</v>
      </c>
      <c r="R1487" t="s">
        <v>8329</v>
      </c>
      <c r="S1487" s="9">
        <f t="shared" si="94"/>
        <v>42175.795983796299</v>
      </c>
      <c r="T1487" s="9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>
        <f t="shared" si="93"/>
        <v>12464.337477168954</v>
      </c>
      <c r="Q1488" t="s">
        <v>8327</v>
      </c>
      <c r="R1488" t="s">
        <v>8329</v>
      </c>
      <c r="S1488" s="9">
        <f t="shared" si="94"/>
        <v>42062.168530092589</v>
      </c>
      <c r="T1488" s="9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>
        <f t="shared" si="93"/>
        <v>12469.063909402365</v>
      </c>
      <c r="Q1489" t="s">
        <v>8327</v>
      </c>
      <c r="R1489" t="s">
        <v>8329</v>
      </c>
      <c r="S1489" s="9">
        <f t="shared" si="94"/>
        <v>42584.917488425926</v>
      </c>
      <c r="T1489" s="9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>
        <f t="shared" si="93"/>
        <v>12473.812220106631</v>
      </c>
      <c r="Q1490" t="s">
        <v>8327</v>
      </c>
      <c r="R1490" t="s">
        <v>8329</v>
      </c>
      <c r="S1490" s="9">
        <f t="shared" si="94"/>
        <v>41644.563194444447</v>
      </c>
      <c r="T1490" s="9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>
        <f t="shared" si="93"/>
        <v>12478.427005714289</v>
      </c>
      <c r="Q1491" t="s">
        <v>8327</v>
      </c>
      <c r="R1491" t="s">
        <v>8329</v>
      </c>
      <c r="S1491" s="9">
        <f t="shared" si="94"/>
        <v>41228.653379629628</v>
      </c>
      <c r="T1491" s="9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>
        <f t="shared" si="93"/>
        <v>12483.18250381098</v>
      </c>
      <c r="Q1492" t="s">
        <v>8327</v>
      </c>
      <c r="R1492" t="s">
        <v>8329</v>
      </c>
      <c r="S1492" s="9">
        <f t="shared" si="94"/>
        <v>41549.561041666668</v>
      </c>
      <c r="T1492" s="9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>
        <f t="shared" si="93"/>
        <v>12487.600415554713</v>
      </c>
      <c r="Q1493" t="s">
        <v>8327</v>
      </c>
      <c r="R1493" t="s">
        <v>8329</v>
      </c>
      <c r="S1493" s="9">
        <f t="shared" si="94"/>
        <v>42050.651388888888</v>
      </c>
      <c r="T1493" s="9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>
        <f t="shared" si="93"/>
        <v>12492.324900839059</v>
      </c>
      <c r="Q1494" t="s">
        <v>8327</v>
      </c>
      <c r="R1494" t="s">
        <v>8329</v>
      </c>
      <c r="S1494" s="9">
        <f t="shared" si="94"/>
        <v>40712.884791666671</v>
      </c>
      <c r="T1494" s="9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>
        <f t="shared" si="93"/>
        <v>12497.07969858833</v>
      </c>
      <c r="Q1495" t="s">
        <v>8327</v>
      </c>
      <c r="R1495" t="s">
        <v>8329</v>
      </c>
      <c r="S1495" s="9">
        <f t="shared" si="94"/>
        <v>41441.866608796299</v>
      </c>
      <c r="T1495" s="9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>
        <f t="shared" si="93"/>
        <v>12501.849576335882</v>
      </c>
      <c r="Q1496" t="s">
        <v>8327</v>
      </c>
      <c r="R1496" t="s">
        <v>8329</v>
      </c>
      <c r="S1496" s="9">
        <f t="shared" si="94"/>
        <v>42097.651388888888</v>
      </c>
      <c r="T1496" s="9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>
        <f t="shared" si="93"/>
        <v>12506.45318442154</v>
      </c>
      <c r="Q1497" t="s">
        <v>8327</v>
      </c>
      <c r="R1497" t="s">
        <v>8329</v>
      </c>
      <c r="S1497" s="9">
        <f t="shared" si="94"/>
        <v>40782.789710648147</v>
      </c>
      <c r="T1497" s="9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>
        <f t="shared" si="93"/>
        <v>12511.230286478232</v>
      </c>
      <c r="Q1498" t="s">
        <v>8327</v>
      </c>
      <c r="R1498" t="s">
        <v>8329</v>
      </c>
      <c r="S1498" s="9">
        <f t="shared" si="94"/>
        <v>41898.475219907406</v>
      </c>
      <c r="T1498" s="9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>
        <f t="shared" si="93"/>
        <v>12516.011039358049</v>
      </c>
      <c r="Q1499" t="s">
        <v>8327</v>
      </c>
      <c r="R1499" t="s">
        <v>8329</v>
      </c>
      <c r="S1499" s="9">
        <f t="shared" si="94"/>
        <v>41486.821527777778</v>
      </c>
      <c r="T1499" s="9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>
        <f t="shared" si="93"/>
        <v>12520.795064984713</v>
      </c>
      <c r="Q1500" t="s">
        <v>8327</v>
      </c>
      <c r="R1500" t="s">
        <v>8329</v>
      </c>
      <c r="S1500" s="9">
        <f t="shared" si="94"/>
        <v>41885.983541666668</v>
      </c>
      <c r="T1500" s="9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>
        <f t="shared" si="93"/>
        <v>12525.561334608035</v>
      </c>
      <c r="Q1501" t="s">
        <v>8327</v>
      </c>
      <c r="R1501" t="s">
        <v>8329</v>
      </c>
      <c r="S1501" s="9">
        <f t="shared" si="94"/>
        <v>42587.007326388892</v>
      </c>
      <c r="T1501" s="9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>
        <f t="shared" si="93"/>
        <v>12530.351143840862</v>
      </c>
      <c r="Q1502" t="s">
        <v>8327</v>
      </c>
      <c r="R1502" t="s">
        <v>8329</v>
      </c>
      <c r="S1502" s="9">
        <f t="shared" si="94"/>
        <v>41395.904594907406</v>
      </c>
      <c r="T1502" s="9">
        <f t="shared" si="95"/>
        <v>41365.904594907406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>
        <f t="shared" si="93"/>
        <v>12534.878258706472</v>
      </c>
      <c r="Q1503" t="s">
        <v>8343</v>
      </c>
      <c r="R1503" t="s">
        <v>8344</v>
      </c>
      <c r="S1503" s="9">
        <f t="shared" si="94"/>
        <v>42193.583599537036</v>
      </c>
      <c r="T1503" s="9">
        <f t="shared" si="95"/>
        <v>42163.583599537036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>
        <f t="shared" si="93"/>
        <v>12506.563893568151</v>
      </c>
      <c r="Q1504" t="s">
        <v>8343</v>
      </c>
      <c r="R1504" t="s">
        <v>8344</v>
      </c>
      <c r="S1504" s="9">
        <f t="shared" si="94"/>
        <v>42454.916666666672</v>
      </c>
      <c r="T1504" s="9">
        <f t="shared" si="95"/>
        <v>42426.542592592596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>
        <f t="shared" si="93"/>
        <v>12502.806162389892</v>
      </c>
      <c r="Q1505" t="s">
        <v>8343</v>
      </c>
      <c r="R1505" t="s">
        <v>8344</v>
      </c>
      <c r="S1505" s="9">
        <f t="shared" si="94"/>
        <v>42666.347233796296</v>
      </c>
      <c r="T1505" s="9">
        <f t="shared" si="95"/>
        <v>42606.347233796296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>
        <f t="shared" si="93"/>
        <v>12506.04634482759</v>
      </c>
      <c r="Q1506" t="s">
        <v>8343</v>
      </c>
      <c r="R1506" t="s">
        <v>8344</v>
      </c>
      <c r="S1506" s="9">
        <f t="shared" si="94"/>
        <v>41800.356249999997</v>
      </c>
      <c r="T1506" s="9">
        <f t="shared" si="95"/>
        <v>41772.657685185186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>
        <f t="shared" si="93"/>
        <v>12503.915277884251</v>
      </c>
      <c r="Q1507" t="s">
        <v>8343</v>
      </c>
      <c r="R1507" t="s">
        <v>8344</v>
      </c>
      <c r="S1507" s="9">
        <f t="shared" si="94"/>
        <v>42451.834027777775</v>
      </c>
      <c r="T1507" s="9">
        <f t="shared" si="95"/>
        <v>42414.44332175926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>
        <f t="shared" si="93"/>
        <v>12502.355046012273</v>
      </c>
      <c r="Q1508" t="s">
        <v>8343</v>
      </c>
      <c r="R1508" t="s">
        <v>8344</v>
      </c>
      <c r="S1508" s="9">
        <f t="shared" si="94"/>
        <v>41844.785925925928</v>
      </c>
      <c r="T1508" s="9">
        <f t="shared" si="95"/>
        <v>41814.785925925928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>
        <f t="shared" si="93"/>
        <v>12506.50976601458</v>
      </c>
      <c r="Q1509" t="s">
        <v>8343</v>
      </c>
      <c r="R1509" t="s">
        <v>8344</v>
      </c>
      <c r="S1509" s="9">
        <f t="shared" si="94"/>
        <v>40313.340277777781</v>
      </c>
      <c r="T1509" s="9">
        <f t="shared" si="95"/>
        <v>40254.450335648151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>
        <f t="shared" si="93"/>
        <v>12510.318864159635</v>
      </c>
      <c r="Q1510" t="s">
        <v>8343</v>
      </c>
      <c r="R1510" t="s">
        <v>8344</v>
      </c>
      <c r="S1510" s="9">
        <f t="shared" si="94"/>
        <v>41817.614363425928</v>
      </c>
      <c r="T1510" s="9">
        <f t="shared" si="95"/>
        <v>41786.614363425928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>
        <f t="shared" si="93"/>
        <v>12507.255262955858</v>
      </c>
      <c r="Q1511" t="s">
        <v>8343</v>
      </c>
      <c r="R1511" t="s">
        <v>8344</v>
      </c>
      <c r="S1511" s="9">
        <f t="shared" si="94"/>
        <v>42780.957638888889</v>
      </c>
      <c r="T1511" s="9">
        <f t="shared" si="95"/>
        <v>42751.533391203702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>
        <f t="shared" si="93"/>
        <v>12503.749132104456</v>
      </c>
      <c r="Q1512" t="s">
        <v>8343</v>
      </c>
      <c r="R1512" t="s">
        <v>8344</v>
      </c>
      <c r="S1512" s="9">
        <f t="shared" si="94"/>
        <v>41839.385162037033</v>
      </c>
      <c r="T1512" s="9">
        <f t="shared" si="95"/>
        <v>41809.385162037033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>
        <f t="shared" si="93"/>
        <v>12502.342351133311</v>
      </c>
      <c r="Q1513" t="s">
        <v>8343</v>
      </c>
      <c r="R1513" t="s">
        <v>8344</v>
      </c>
      <c r="S1513" s="9">
        <f t="shared" si="94"/>
        <v>42326.625046296293</v>
      </c>
      <c r="T1513" s="9">
        <f t="shared" si="95"/>
        <v>42296.583379629628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>
        <f t="shared" si="93"/>
        <v>12501.132259800157</v>
      </c>
      <c r="Q1514" t="s">
        <v>8343</v>
      </c>
      <c r="R1514" t="s">
        <v>8344</v>
      </c>
      <c r="S1514" s="9">
        <f t="shared" si="94"/>
        <v>42771.684479166666</v>
      </c>
      <c r="T1514" s="9">
        <f t="shared" si="95"/>
        <v>42741.684479166666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>
        <f t="shared" si="93"/>
        <v>12498.419507881586</v>
      </c>
      <c r="Q1515" t="s">
        <v>8343</v>
      </c>
      <c r="R1515" t="s">
        <v>8344</v>
      </c>
      <c r="S1515" s="9">
        <f t="shared" si="94"/>
        <v>41836.637337962966</v>
      </c>
      <c r="T1515" s="9">
        <f t="shared" si="95"/>
        <v>41806.637337962966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>
        <f t="shared" si="93"/>
        <v>12498.610630769233</v>
      </c>
      <c r="Q1516" t="s">
        <v>8343</v>
      </c>
      <c r="R1516" t="s">
        <v>8344</v>
      </c>
      <c r="S1516" s="9">
        <f t="shared" si="94"/>
        <v>42274.597685185188</v>
      </c>
      <c r="T1516" s="9">
        <f t="shared" si="95"/>
        <v>42234.597685185188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>
        <f t="shared" si="93"/>
        <v>12493.177622162373</v>
      </c>
      <c r="Q1517" t="s">
        <v>8343</v>
      </c>
      <c r="R1517" t="s">
        <v>8344</v>
      </c>
      <c r="S1517" s="9">
        <f t="shared" si="94"/>
        <v>42445.211770833332</v>
      </c>
      <c r="T1517" s="9">
        <f t="shared" si="95"/>
        <v>42415.253437499996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>
        <f t="shared" si="93"/>
        <v>12316.474842186302</v>
      </c>
      <c r="Q1518" t="s">
        <v>8343</v>
      </c>
      <c r="R1518" t="s">
        <v>8344</v>
      </c>
      <c r="S1518" s="9">
        <f t="shared" si="94"/>
        <v>42649.583333333328</v>
      </c>
      <c r="T1518" s="9">
        <f t="shared" si="95"/>
        <v>42619.466342592597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>
        <f t="shared" si="93"/>
        <v>12314.104597612635</v>
      </c>
      <c r="Q1519" t="s">
        <v>8343</v>
      </c>
      <c r="R1519" t="s">
        <v>8344</v>
      </c>
      <c r="S1519" s="9">
        <f t="shared" si="94"/>
        <v>41979.25</v>
      </c>
      <c r="T1519" s="9">
        <f t="shared" si="95"/>
        <v>41948.56658564815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>
        <f t="shared" si="93"/>
        <v>12309.488690292763</v>
      </c>
      <c r="Q1520" t="s">
        <v>8343</v>
      </c>
      <c r="R1520" t="s">
        <v>8344</v>
      </c>
      <c r="S1520" s="9">
        <f t="shared" si="94"/>
        <v>41790.8200462963</v>
      </c>
      <c r="T1520" s="9">
        <f t="shared" si="95"/>
        <v>41760.8200462963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>
        <f t="shared" si="93"/>
        <v>12302.361325626209</v>
      </c>
      <c r="Q1521" t="s">
        <v>8343</v>
      </c>
      <c r="R1521" t="s">
        <v>8344</v>
      </c>
      <c r="S1521" s="9">
        <f t="shared" si="94"/>
        <v>41810.915972222225</v>
      </c>
      <c r="T1521" s="9">
        <f t="shared" si="95"/>
        <v>41782.741701388892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>
        <f t="shared" si="93"/>
        <v>12303.517690824985</v>
      </c>
      <c r="Q1522" t="s">
        <v>8343</v>
      </c>
      <c r="R1522" t="s">
        <v>8344</v>
      </c>
      <c r="S1522" s="9">
        <f t="shared" si="94"/>
        <v>41992.166666666672</v>
      </c>
      <c r="T1522" s="9">
        <f t="shared" si="95"/>
        <v>41955.857789351852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>
        <f t="shared" si="93"/>
        <v>12301.07978789048</v>
      </c>
      <c r="Q1523" t="s">
        <v>8343</v>
      </c>
      <c r="R1523" t="s">
        <v>8344</v>
      </c>
      <c r="S1523" s="9">
        <f t="shared" si="94"/>
        <v>42528.167719907404</v>
      </c>
      <c r="T1523" s="9">
        <f t="shared" si="95"/>
        <v>42493.167719907404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>
        <f t="shared" si="93"/>
        <v>12290.372256944449</v>
      </c>
      <c r="Q1524" t="s">
        <v>8343</v>
      </c>
      <c r="R1524" t="s">
        <v>8344</v>
      </c>
      <c r="S1524" s="9">
        <f t="shared" si="94"/>
        <v>41929.830312500002</v>
      </c>
      <c r="T1524" s="9">
        <f t="shared" si="95"/>
        <v>41899.830312500002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>
        <f t="shared" si="93"/>
        <v>12271.784944037056</v>
      </c>
      <c r="Q1525" t="s">
        <v>8343</v>
      </c>
      <c r="R1525" t="s">
        <v>8344</v>
      </c>
      <c r="S1525" s="9">
        <f t="shared" si="94"/>
        <v>41996</v>
      </c>
      <c r="T1525" s="9">
        <f t="shared" si="95"/>
        <v>41964.751342592594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>
        <f t="shared" si="93"/>
        <v>12267.605710424714</v>
      </c>
      <c r="Q1526" t="s">
        <v>8343</v>
      </c>
      <c r="R1526" t="s">
        <v>8344</v>
      </c>
      <c r="S1526" s="9">
        <f t="shared" si="94"/>
        <v>42786.501041666663</v>
      </c>
      <c r="T1526" s="9">
        <f t="shared" si="95"/>
        <v>42756.501041666663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>
        <f t="shared" si="93"/>
        <v>12269.945457705682</v>
      </c>
      <c r="Q1527" t="s">
        <v>8343</v>
      </c>
      <c r="R1527" t="s">
        <v>8344</v>
      </c>
      <c r="S1527" s="9">
        <f t="shared" si="94"/>
        <v>42600.702986111108</v>
      </c>
      <c r="T1527" s="9">
        <f t="shared" si="95"/>
        <v>42570.702986111108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>
        <f t="shared" si="93"/>
        <v>12272.938423493049</v>
      </c>
      <c r="Q1528" t="s">
        <v>8343</v>
      </c>
      <c r="R1528" t="s">
        <v>8344</v>
      </c>
      <c r="S1528" s="9">
        <f t="shared" si="94"/>
        <v>42388.276006944448</v>
      </c>
      <c r="T1528" s="9">
        <f t="shared" si="95"/>
        <v>42339.276006944448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>
        <f t="shared" si="93"/>
        <v>12266.984785465795</v>
      </c>
      <c r="Q1529" t="s">
        <v>8343</v>
      </c>
      <c r="R1529" t="s">
        <v>8344</v>
      </c>
      <c r="S1529" s="9">
        <f t="shared" si="94"/>
        <v>42808.558865740735</v>
      </c>
      <c r="T1529" s="9">
        <f t="shared" si="95"/>
        <v>42780.600532407407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>
        <f t="shared" si="93"/>
        <v>12270.233600154683</v>
      </c>
      <c r="Q1530" t="s">
        <v>8343</v>
      </c>
      <c r="R1530" t="s">
        <v>8344</v>
      </c>
      <c r="S1530" s="9">
        <f t="shared" si="94"/>
        <v>42767</v>
      </c>
      <c r="T1530" s="9">
        <f t="shared" si="95"/>
        <v>42736.732893518521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>
        <f t="shared" si="93"/>
        <v>12271.7126073501</v>
      </c>
      <c r="Q1531" t="s">
        <v>8343</v>
      </c>
      <c r="R1531" t="s">
        <v>8344</v>
      </c>
      <c r="S1531" s="9">
        <f t="shared" si="94"/>
        <v>42082.587037037039</v>
      </c>
      <c r="T1531" s="9">
        <f t="shared" si="95"/>
        <v>42052.628703703704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>
        <f t="shared" si="93"/>
        <v>12269.058858359138</v>
      </c>
      <c r="Q1532" t="s">
        <v>8343</v>
      </c>
      <c r="R1532" t="s">
        <v>8344</v>
      </c>
      <c r="S1532" s="9">
        <f t="shared" si="94"/>
        <v>42300.767303240747</v>
      </c>
      <c r="T1532" s="9">
        <f t="shared" si="95"/>
        <v>42275.767303240747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>
        <f t="shared" si="93"/>
        <v>12255.539717382893</v>
      </c>
      <c r="Q1533" t="s">
        <v>8343</v>
      </c>
      <c r="R1533" t="s">
        <v>8344</v>
      </c>
      <c r="S1533" s="9">
        <f t="shared" si="94"/>
        <v>41974.125</v>
      </c>
      <c r="T1533" s="9">
        <f t="shared" si="95"/>
        <v>41941.802384259259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>
        <f t="shared" si="93"/>
        <v>12258.684775367936</v>
      </c>
      <c r="Q1534" t="s">
        <v>8343</v>
      </c>
      <c r="R1534" t="s">
        <v>8344</v>
      </c>
      <c r="S1534" s="9">
        <f t="shared" si="94"/>
        <v>42415.625</v>
      </c>
      <c r="T1534" s="9">
        <f t="shared" si="95"/>
        <v>42391.475289351853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>
        <f t="shared" si="93"/>
        <v>12254.057764432395</v>
      </c>
      <c r="Q1535" t="s">
        <v>8343</v>
      </c>
      <c r="R1535" t="s">
        <v>8344</v>
      </c>
      <c r="S1535" s="9">
        <f t="shared" si="94"/>
        <v>42492.165972222225</v>
      </c>
      <c r="T1535" s="9">
        <f t="shared" si="95"/>
        <v>42443.00204861111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>
        <f t="shared" si="93"/>
        <v>12233.492282945741</v>
      </c>
      <c r="Q1536" t="s">
        <v>8343</v>
      </c>
      <c r="R1536" t="s">
        <v>8344</v>
      </c>
      <c r="S1536" s="9">
        <f t="shared" si="94"/>
        <v>42251.67432870371</v>
      </c>
      <c r="T1536" s="9">
        <f t="shared" si="95"/>
        <v>42221.67432870371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>
        <f t="shared" si="93"/>
        <v>12226.087665761928</v>
      </c>
      <c r="Q1537" t="s">
        <v>8343</v>
      </c>
      <c r="R1537" t="s">
        <v>8344</v>
      </c>
      <c r="S1537" s="9">
        <f t="shared" si="94"/>
        <v>42513.916666666672</v>
      </c>
      <c r="T1537" s="9">
        <f t="shared" si="95"/>
        <v>42484.829062500001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>
        <f t="shared" si="93"/>
        <v>12228.775442203263</v>
      </c>
      <c r="Q1538" t="s">
        <v>8343</v>
      </c>
      <c r="R1538" t="s">
        <v>8344</v>
      </c>
      <c r="S1538" s="9">
        <f t="shared" si="94"/>
        <v>42243.802199074074</v>
      </c>
      <c r="T1538" s="9">
        <f t="shared" si="95"/>
        <v>42213.802199074074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E1539/D1539*100</f>
        <v>179.9</v>
      </c>
      <c r="P1539">
        <f t="shared" ref="P1539:P1602" si="97">AVERAGE(E1539:E5652 )</f>
        <v>12221.8649902988</v>
      </c>
      <c r="Q1539" t="s">
        <v>8343</v>
      </c>
      <c r="R1539" t="s">
        <v>8344</v>
      </c>
      <c r="S1539" s="9">
        <f t="shared" ref="S1539:S1602" si="98">(((I1539/60)/60)/24)+DATE(1970,1,1)</f>
        <v>42588.75</v>
      </c>
      <c r="T1539" s="9">
        <f t="shared" ref="T1539:T1602" si="99">(((J1539/60)/60)/24)+DATE(1970,1,1)</f>
        <v>42552.315127314811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>
        <f t="shared" si="97"/>
        <v>12218.229068322986</v>
      </c>
      <c r="Q1540" t="s">
        <v>8343</v>
      </c>
      <c r="R1540" t="s">
        <v>8344</v>
      </c>
      <c r="S1540" s="9">
        <f t="shared" si="98"/>
        <v>42026.782060185185</v>
      </c>
      <c r="T1540" s="9">
        <f t="shared" si="99"/>
        <v>41981.782060185185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>
        <f t="shared" si="97"/>
        <v>12220.184108737867</v>
      </c>
      <c r="Q1541" t="s">
        <v>8343</v>
      </c>
      <c r="R1541" t="s">
        <v>8344</v>
      </c>
      <c r="S1541" s="9">
        <f t="shared" si="98"/>
        <v>42738.919201388882</v>
      </c>
      <c r="T1541" s="9">
        <f t="shared" si="99"/>
        <v>42705.919201388882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>
        <f t="shared" si="97"/>
        <v>12214.365524475528</v>
      </c>
      <c r="Q1542" t="s">
        <v>8343</v>
      </c>
      <c r="R1542" t="s">
        <v>8344</v>
      </c>
      <c r="S1542" s="9">
        <f t="shared" si="98"/>
        <v>41969.052083333328</v>
      </c>
      <c r="T1542" s="9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>
        <f t="shared" si="97"/>
        <v>12212.241298095612</v>
      </c>
      <c r="Q1543" t="s">
        <v>8343</v>
      </c>
      <c r="R1543" t="s">
        <v>8348</v>
      </c>
      <c r="S1543" s="9">
        <f t="shared" si="98"/>
        <v>42004.712245370371</v>
      </c>
      <c r="T1543" s="9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>
        <f t="shared" si="97"/>
        <v>12216.987115085542</v>
      </c>
      <c r="Q1544" t="s">
        <v>8343</v>
      </c>
      <c r="R1544" t="s">
        <v>8348</v>
      </c>
      <c r="S1544" s="9">
        <f t="shared" si="98"/>
        <v>42185.996527777781</v>
      </c>
      <c r="T1544" s="9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>
        <f t="shared" si="97"/>
        <v>12221.731178529759</v>
      </c>
      <c r="Q1545" t="s">
        <v>8343</v>
      </c>
      <c r="R1545" t="s">
        <v>8348</v>
      </c>
      <c r="S1545" s="9">
        <f t="shared" si="98"/>
        <v>41965.551319444443</v>
      </c>
      <c r="T1545" s="9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>
        <f t="shared" si="97"/>
        <v>12226.482824902729</v>
      </c>
      <c r="Q1546" t="s">
        <v>8343</v>
      </c>
      <c r="R1546" t="s">
        <v>8348</v>
      </c>
      <c r="S1546" s="9">
        <f t="shared" si="98"/>
        <v>42095.012499999997</v>
      </c>
      <c r="T1546" s="9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>
        <f t="shared" si="97"/>
        <v>12231.242063059561</v>
      </c>
      <c r="Q1547" t="s">
        <v>8343</v>
      </c>
      <c r="R1547" t="s">
        <v>8348</v>
      </c>
      <c r="S1547" s="9">
        <f t="shared" si="98"/>
        <v>42065.886111111111</v>
      </c>
      <c r="T1547" s="9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>
        <f t="shared" si="97"/>
        <v>12236.004618380066</v>
      </c>
      <c r="Q1548" t="s">
        <v>8343</v>
      </c>
      <c r="R1548" t="s">
        <v>8348</v>
      </c>
      <c r="S1548" s="9">
        <f t="shared" si="98"/>
        <v>41899.212951388887</v>
      </c>
      <c r="T1548" s="9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>
        <f t="shared" si="97"/>
        <v>12240.658691079085</v>
      </c>
      <c r="Q1549" t="s">
        <v>8343</v>
      </c>
      <c r="R1549" t="s">
        <v>8348</v>
      </c>
      <c r="S1549" s="9">
        <f t="shared" si="98"/>
        <v>42789.426875000005</v>
      </c>
      <c r="T1549" s="9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>
        <f t="shared" si="97"/>
        <v>12245.429017926739</v>
      </c>
      <c r="Q1550" t="s">
        <v>8343</v>
      </c>
      <c r="R1550" t="s">
        <v>8348</v>
      </c>
      <c r="S1550" s="9">
        <f t="shared" si="98"/>
        <v>42316.923842592587</v>
      </c>
      <c r="T1550" s="9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>
        <f t="shared" si="97"/>
        <v>12250.179672514623</v>
      </c>
      <c r="Q1551" t="s">
        <v>8343</v>
      </c>
      <c r="R1551" t="s">
        <v>8348</v>
      </c>
      <c r="S1551" s="9">
        <f t="shared" si="98"/>
        <v>42311.177766203706</v>
      </c>
      <c r="T1551" s="9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>
        <f t="shared" si="97"/>
        <v>12254.891131045246</v>
      </c>
      <c r="Q1552" t="s">
        <v>8343</v>
      </c>
      <c r="R1552" t="s">
        <v>8348</v>
      </c>
      <c r="S1552" s="9">
        <f t="shared" si="98"/>
        <v>42502.449467592596</v>
      </c>
      <c r="T1552" s="9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>
        <f t="shared" si="97"/>
        <v>12259.633187670703</v>
      </c>
      <c r="Q1553" t="s">
        <v>8343</v>
      </c>
      <c r="R1553" t="s">
        <v>8348</v>
      </c>
      <c r="S1553" s="9">
        <f t="shared" si="98"/>
        <v>42151.824525462958</v>
      </c>
      <c r="T1553" s="9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>
        <f t="shared" si="97"/>
        <v>12264.418368462144</v>
      </c>
      <c r="Q1554" t="s">
        <v>8343</v>
      </c>
      <c r="R1554" t="s">
        <v>8348</v>
      </c>
      <c r="S1554" s="9">
        <f t="shared" si="98"/>
        <v>41913.165972222225</v>
      </c>
      <c r="T1554" s="9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>
        <f t="shared" si="97"/>
        <v>12268.3814369387</v>
      </c>
      <c r="Q1555" t="s">
        <v>8343</v>
      </c>
      <c r="R1555" t="s">
        <v>8348</v>
      </c>
      <c r="S1555" s="9">
        <f t="shared" si="98"/>
        <v>42249.282951388886</v>
      </c>
      <c r="T1555" s="9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>
        <f t="shared" si="97"/>
        <v>12273.173773437504</v>
      </c>
      <c r="Q1556" t="s">
        <v>8343</v>
      </c>
      <c r="R1556" t="s">
        <v>8348</v>
      </c>
      <c r="S1556" s="9">
        <f t="shared" si="98"/>
        <v>42218.252199074079</v>
      </c>
      <c r="T1556" s="9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>
        <f t="shared" si="97"/>
        <v>12277.969855412275</v>
      </c>
      <c r="Q1557" t="s">
        <v>8343</v>
      </c>
      <c r="R1557" t="s">
        <v>8348</v>
      </c>
      <c r="S1557" s="9">
        <f t="shared" si="98"/>
        <v>42264.708333333328</v>
      </c>
      <c r="T1557" s="9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>
        <f t="shared" si="97"/>
        <v>12282.769687255673</v>
      </c>
      <c r="Q1558" t="s">
        <v>8343</v>
      </c>
      <c r="R1558" t="s">
        <v>8348</v>
      </c>
      <c r="S1558" s="9">
        <f t="shared" si="98"/>
        <v>42555.153055555551</v>
      </c>
      <c r="T1558" s="9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>
        <f t="shared" si="97"/>
        <v>12287.308509972629</v>
      </c>
      <c r="Q1559" t="s">
        <v>8343</v>
      </c>
      <c r="R1559" t="s">
        <v>8348</v>
      </c>
      <c r="S1559" s="9">
        <f t="shared" si="98"/>
        <v>41902.65315972222</v>
      </c>
      <c r="T1559" s="9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>
        <f t="shared" si="97"/>
        <v>12292.07662754304</v>
      </c>
      <c r="Q1560" t="s">
        <v>8343</v>
      </c>
      <c r="R1560" t="s">
        <v>8348</v>
      </c>
      <c r="S1560" s="9">
        <f t="shared" si="98"/>
        <v>42244.508333333331</v>
      </c>
      <c r="T1560" s="9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>
        <f t="shared" si="97"/>
        <v>12296.873917808223</v>
      </c>
      <c r="Q1561" t="s">
        <v>8343</v>
      </c>
      <c r="R1561" t="s">
        <v>8348</v>
      </c>
      <c r="S1561" s="9">
        <f t="shared" si="98"/>
        <v>42123.05322916666</v>
      </c>
      <c r="T1561" s="9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>
        <f t="shared" si="97"/>
        <v>12301.66909162099</v>
      </c>
      <c r="Q1562" t="s">
        <v>8343</v>
      </c>
      <c r="R1562" t="s">
        <v>8348</v>
      </c>
      <c r="S1562" s="9">
        <f t="shared" si="98"/>
        <v>41956.062418981484</v>
      </c>
      <c r="T1562" s="9">
        <f t="shared" si="99"/>
        <v>41936.020752314813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4600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>
        <f t="shared" si="97"/>
        <v>12306.450787309052</v>
      </c>
      <c r="Q1563" t="s">
        <v>8327</v>
      </c>
      <c r="R1563" t="s">
        <v>8349</v>
      </c>
      <c r="S1563" s="9">
        <f t="shared" si="98"/>
        <v>41585.083368055559</v>
      </c>
      <c r="T1563" s="9">
        <f t="shared" si="99"/>
        <v>41555.041701388887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4600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>
        <f t="shared" si="97"/>
        <v>12311.246810344832</v>
      </c>
      <c r="Q1564" t="s">
        <v>8327</v>
      </c>
      <c r="R1564" t="s">
        <v>8349</v>
      </c>
      <c r="S1564" s="9">
        <f t="shared" si="98"/>
        <v>40149.034722222219</v>
      </c>
      <c r="T1564" s="9">
        <f t="shared" si="99"/>
        <v>40079.566157407404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4600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>
        <f t="shared" si="97"/>
        <v>12316.072857702866</v>
      </c>
      <c r="Q1565" t="s">
        <v>8327</v>
      </c>
      <c r="R1565" t="s">
        <v>8349</v>
      </c>
      <c r="S1565" s="9">
        <f t="shared" si="98"/>
        <v>41712.700821759259</v>
      </c>
      <c r="T1565" s="9">
        <f t="shared" si="99"/>
        <v>41652.742488425924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4600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>
        <f t="shared" si="97"/>
        <v>12320.86935686275</v>
      </c>
      <c r="Q1566" t="s">
        <v>8327</v>
      </c>
      <c r="R1566" t="s">
        <v>8349</v>
      </c>
      <c r="S1566" s="9">
        <f t="shared" si="98"/>
        <v>42152.836805555555</v>
      </c>
      <c r="T1566" s="9">
        <f t="shared" si="99"/>
        <v>42121.367002314815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4600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>
        <f t="shared" si="97"/>
        <v>12325.699042761871</v>
      </c>
      <c r="Q1567" t="s">
        <v>8327</v>
      </c>
      <c r="R1567" t="s">
        <v>8349</v>
      </c>
      <c r="S1567" s="9">
        <f t="shared" si="98"/>
        <v>40702.729872685188</v>
      </c>
      <c r="T1567" s="9">
        <f t="shared" si="99"/>
        <v>40672.729872685188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4600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>
        <f t="shared" si="97"/>
        <v>12330.497197802202</v>
      </c>
      <c r="Q1568" t="s">
        <v>8327</v>
      </c>
      <c r="R1568" t="s">
        <v>8349</v>
      </c>
      <c r="S1568" s="9">
        <f t="shared" si="98"/>
        <v>42578.916666666672</v>
      </c>
      <c r="T1568" s="9">
        <f t="shared" si="99"/>
        <v>42549.916712962964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4600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>
        <f t="shared" si="97"/>
        <v>12332.835437769929</v>
      </c>
      <c r="Q1569" t="s">
        <v>8327</v>
      </c>
      <c r="R1569" t="s">
        <v>8349</v>
      </c>
      <c r="S1569" s="9">
        <f t="shared" si="98"/>
        <v>41687</v>
      </c>
      <c r="T1569" s="9">
        <f t="shared" si="99"/>
        <v>41671.936863425923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4600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>
        <f t="shared" si="97"/>
        <v>12337.541971720349</v>
      </c>
      <c r="Q1570" t="s">
        <v>8327</v>
      </c>
      <c r="R1570" t="s">
        <v>8349</v>
      </c>
      <c r="S1570" s="9">
        <f t="shared" si="98"/>
        <v>41997.062326388885</v>
      </c>
      <c r="T1570" s="9">
        <f t="shared" si="99"/>
        <v>41962.062326388885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4600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>
        <f t="shared" si="97"/>
        <v>12341.049846758355</v>
      </c>
      <c r="Q1571" t="s">
        <v>8327</v>
      </c>
      <c r="R1571" t="s">
        <v>8349</v>
      </c>
      <c r="S1571" s="9">
        <f t="shared" si="98"/>
        <v>41419.679560185185</v>
      </c>
      <c r="T1571" s="9">
        <f t="shared" si="99"/>
        <v>41389.679560185185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4600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>
        <f t="shared" si="97"/>
        <v>12345.900888364784</v>
      </c>
      <c r="Q1572" t="s">
        <v>8327</v>
      </c>
      <c r="R1572" t="s">
        <v>8349</v>
      </c>
      <c r="S1572" s="9">
        <f t="shared" si="98"/>
        <v>42468.771782407406</v>
      </c>
      <c r="T1572" s="9">
        <f t="shared" si="99"/>
        <v>42438.813449074078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4600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>
        <f t="shared" si="97"/>
        <v>12349.778946126626</v>
      </c>
      <c r="Q1573" t="s">
        <v>8327</v>
      </c>
      <c r="R1573" t="s">
        <v>8349</v>
      </c>
      <c r="S1573" s="9">
        <f t="shared" si="98"/>
        <v>42174.769479166673</v>
      </c>
      <c r="T1573" s="9">
        <f t="shared" si="99"/>
        <v>42144.769479166673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4600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>
        <f t="shared" si="97"/>
        <v>12354.605767112515</v>
      </c>
      <c r="Q1574" t="s">
        <v>8327</v>
      </c>
      <c r="R1574" t="s">
        <v>8349</v>
      </c>
      <c r="S1574" s="9">
        <f t="shared" si="98"/>
        <v>42428.999305555553</v>
      </c>
      <c r="T1574" s="9">
        <f t="shared" si="99"/>
        <v>42404.033090277779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4600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>
        <f t="shared" si="97"/>
        <v>12359.418677685955</v>
      </c>
      <c r="Q1575" t="s">
        <v>8327</v>
      </c>
      <c r="R1575" t="s">
        <v>8349</v>
      </c>
      <c r="S1575" s="9">
        <f t="shared" si="98"/>
        <v>42826.165972222225</v>
      </c>
      <c r="T1575" s="9">
        <f t="shared" si="99"/>
        <v>42786.000023148154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4600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>
        <f t="shared" si="97"/>
        <v>12364.196795275595</v>
      </c>
      <c r="Q1576" t="s">
        <v>8327</v>
      </c>
      <c r="R1576" t="s">
        <v>8349</v>
      </c>
      <c r="S1576" s="9">
        <f t="shared" si="98"/>
        <v>42052.927418981482</v>
      </c>
      <c r="T1576" s="9">
        <f t="shared" si="99"/>
        <v>42017.927418981482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4600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>
        <f t="shared" si="97"/>
        <v>12368.867215439153</v>
      </c>
      <c r="Q1577" t="s">
        <v>8327</v>
      </c>
      <c r="R1577" t="s">
        <v>8349</v>
      </c>
      <c r="S1577" s="9">
        <f t="shared" si="98"/>
        <v>41829.524259259262</v>
      </c>
      <c r="T1577" s="9">
        <f t="shared" si="99"/>
        <v>41799.524259259262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4600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>
        <f t="shared" si="97"/>
        <v>12372.83800630418</v>
      </c>
      <c r="Q1578" t="s">
        <v>8327</v>
      </c>
      <c r="R1578" t="s">
        <v>8349</v>
      </c>
      <c r="S1578" s="9">
        <f t="shared" si="98"/>
        <v>42185.879259259258</v>
      </c>
      <c r="T1578" s="9">
        <f t="shared" si="99"/>
        <v>42140.879259259258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4600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>
        <f t="shared" si="97"/>
        <v>12377.458754434376</v>
      </c>
      <c r="Q1579" t="s">
        <v>8327</v>
      </c>
      <c r="R1579" t="s">
        <v>8349</v>
      </c>
      <c r="S1579" s="9">
        <f t="shared" si="98"/>
        <v>41114.847777777781</v>
      </c>
      <c r="T1579" s="9">
        <f t="shared" si="99"/>
        <v>41054.847777777781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4600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>
        <f t="shared" si="97"/>
        <v>12382.317768138806</v>
      </c>
      <c r="Q1580" t="s">
        <v>8327</v>
      </c>
      <c r="R1580" t="s">
        <v>8349</v>
      </c>
      <c r="S1580" s="9">
        <f t="shared" si="98"/>
        <v>40423.083333333336</v>
      </c>
      <c r="T1580" s="9">
        <f t="shared" si="99"/>
        <v>40399.065868055557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4600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>
        <f t="shared" si="97"/>
        <v>12387.121443786986</v>
      </c>
      <c r="Q1581" t="s">
        <v>8327</v>
      </c>
      <c r="R1581" t="s">
        <v>8349</v>
      </c>
      <c r="S1581" s="9">
        <f t="shared" si="98"/>
        <v>41514.996423611112</v>
      </c>
      <c r="T1581" s="9">
        <f t="shared" si="99"/>
        <v>41481.996423611112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4600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>
        <f t="shared" si="97"/>
        <v>12391.998760852412</v>
      </c>
      <c r="Q1582" t="s">
        <v>8327</v>
      </c>
      <c r="R1582" t="s">
        <v>8349</v>
      </c>
      <c r="S1582" s="9">
        <f t="shared" si="98"/>
        <v>41050.050069444449</v>
      </c>
      <c r="T1582" s="9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>
        <f t="shared" si="97"/>
        <v>12396.890983024086</v>
      </c>
      <c r="Q1583" t="s">
        <v>8343</v>
      </c>
      <c r="R1583" t="s">
        <v>8350</v>
      </c>
      <c r="S1583" s="9">
        <f t="shared" si="98"/>
        <v>42357.448958333334</v>
      </c>
      <c r="T1583" s="9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>
        <f t="shared" si="97"/>
        <v>12401.785094786734</v>
      </c>
      <c r="Q1584" t="s">
        <v>8343</v>
      </c>
      <c r="R1584" t="s">
        <v>8350</v>
      </c>
      <c r="S1584" s="9">
        <f t="shared" si="98"/>
        <v>42303.888888888891</v>
      </c>
      <c r="T1584" s="9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>
        <f t="shared" si="97"/>
        <v>12406.648305017783</v>
      </c>
      <c r="Q1585" t="s">
        <v>8343</v>
      </c>
      <c r="R1585" t="s">
        <v>8350</v>
      </c>
      <c r="S1585" s="9">
        <f t="shared" si="98"/>
        <v>41907.904988425929</v>
      </c>
      <c r="T1585" s="9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>
        <f t="shared" si="97"/>
        <v>12411.546189723324</v>
      </c>
      <c r="Q1586" t="s">
        <v>8343</v>
      </c>
      <c r="R1586" t="s">
        <v>8350</v>
      </c>
      <c r="S1586" s="9">
        <f t="shared" si="98"/>
        <v>41789.649317129632</v>
      </c>
      <c r="T1586" s="9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>
        <f t="shared" si="97"/>
        <v>12416.453879003562</v>
      </c>
      <c r="Q1587" t="s">
        <v>8343</v>
      </c>
      <c r="R1587" t="s">
        <v>8350</v>
      </c>
      <c r="S1587" s="9">
        <f t="shared" si="98"/>
        <v>42729.458333333328</v>
      </c>
      <c r="T1587" s="9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>
        <f t="shared" si="97"/>
        <v>12420.740450949372</v>
      </c>
      <c r="Q1588" t="s">
        <v>8343</v>
      </c>
      <c r="R1588" t="s">
        <v>8350</v>
      </c>
      <c r="S1588" s="9">
        <f t="shared" si="98"/>
        <v>42099.062754629631</v>
      </c>
      <c r="T1588" s="9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>
        <f t="shared" si="97"/>
        <v>12425.655662841318</v>
      </c>
      <c r="Q1589" t="s">
        <v>8343</v>
      </c>
      <c r="R1589" t="s">
        <v>8350</v>
      </c>
      <c r="S1589" s="9">
        <f t="shared" si="98"/>
        <v>41986.950983796298</v>
      </c>
      <c r="T1589" s="9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>
        <f t="shared" si="97"/>
        <v>12430.574370546323</v>
      </c>
      <c r="Q1590" t="s">
        <v>8343</v>
      </c>
      <c r="R1590" t="s">
        <v>8350</v>
      </c>
      <c r="S1590" s="9">
        <f t="shared" si="98"/>
        <v>42035.841666666667</v>
      </c>
      <c r="T1590" s="9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>
        <f t="shared" si="97"/>
        <v>12435.497370297035</v>
      </c>
      <c r="Q1591" t="s">
        <v>8343</v>
      </c>
      <c r="R1591" t="s">
        <v>8350</v>
      </c>
      <c r="S1591" s="9">
        <f t="shared" si="98"/>
        <v>42286.984791666662</v>
      </c>
      <c r="T1591" s="9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>
        <f t="shared" si="97"/>
        <v>12440.424270998419</v>
      </c>
      <c r="Q1592" t="s">
        <v>8343</v>
      </c>
      <c r="R1592" t="s">
        <v>8350</v>
      </c>
      <c r="S1592" s="9">
        <f t="shared" si="98"/>
        <v>42270.857222222221</v>
      </c>
      <c r="T1592" s="9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>
        <f t="shared" si="97"/>
        <v>12444.950796670635</v>
      </c>
      <c r="Q1593" t="s">
        <v>8343</v>
      </c>
      <c r="R1593" t="s">
        <v>8350</v>
      </c>
      <c r="S1593" s="9">
        <f t="shared" si="98"/>
        <v>42463.68450231482</v>
      </c>
      <c r="T1593" s="9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>
        <f t="shared" si="97"/>
        <v>12448.262831086446</v>
      </c>
      <c r="Q1594" t="s">
        <v>8343</v>
      </c>
      <c r="R1594" t="s">
        <v>8350</v>
      </c>
      <c r="S1594" s="9">
        <f t="shared" si="98"/>
        <v>42091.031076388885</v>
      </c>
      <c r="T1594" s="9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>
        <f t="shared" si="97"/>
        <v>12453.200658468868</v>
      </c>
      <c r="Q1595" t="s">
        <v>8343</v>
      </c>
      <c r="R1595" t="s">
        <v>8350</v>
      </c>
      <c r="S1595" s="9">
        <f t="shared" si="98"/>
        <v>42063.845543981486</v>
      </c>
      <c r="T1595" s="9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>
        <f t="shared" si="97"/>
        <v>12458.141214285721</v>
      </c>
      <c r="Q1596" t="s">
        <v>8343</v>
      </c>
      <c r="R1596" t="s">
        <v>8350</v>
      </c>
      <c r="S1596" s="9">
        <f t="shared" si="98"/>
        <v>42505.681249999994</v>
      </c>
      <c r="T1596" s="9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>
        <f t="shared" si="97"/>
        <v>12463.005502183412</v>
      </c>
      <c r="Q1597" t="s">
        <v>8343</v>
      </c>
      <c r="R1597" t="s">
        <v>8350</v>
      </c>
      <c r="S1597" s="9">
        <f t="shared" si="98"/>
        <v>41808.842361111114</v>
      </c>
      <c r="T1597" s="9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>
        <f t="shared" si="97"/>
        <v>12467.84386814933</v>
      </c>
      <c r="Q1598" t="s">
        <v>8343</v>
      </c>
      <c r="R1598" t="s">
        <v>8350</v>
      </c>
      <c r="S1598" s="9">
        <f t="shared" si="98"/>
        <v>41986.471863425926</v>
      </c>
      <c r="T1598" s="9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>
        <f t="shared" si="97"/>
        <v>12472.767524831153</v>
      </c>
      <c r="Q1599" t="s">
        <v>8343</v>
      </c>
      <c r="R1599" t="s">
        <v>8350</v>
      </c>
      <c r="S1599" s="9">
        <f t="shared" si="98"/>
        <v>42633.354131944448</v>
      </c>
      <c r="T1599" s="9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>
        <f t="shared" si="97"/>
        <v>12477.724904610499</v>
      </c>
      <c r="Q1600" t="s">
        <v>8343</v>
      </c>
      <c r="R1600" t="s">
        <v>8350</v>
      </c>
      <c r="S1600" s="9">
        <f t="shared" si="98"/>
        <v>42211.667337962965</v>
      </c>
      <c r="T1600" s="9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>
        <f t="shared" si="97"/>
        <v>12482.685829025851</v>
      </c>
      <c r="Q1601" t="s">
        <v>8343</v>
      </c>
      <c r="R1601" t="s">
        <v>8350</v>
      </c>
      <c r="S1601" s="9">
        <f t="shared" si="98"/>
        <v>42468.497407407413</v>
      </c>
      <c r="T1601" s="9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>
        <f t="shared" si="97"/>
        <v>12487.651097852035</v>
      </c>
      <c r="Q1602" t="s">
        <v>8343</v>
      </c>
      <c r="R1602" t="s">
        <v>8350</v>
      </c>
      <c r="S1602" s="9">
        <f t="shared" si="98"/>
        <v>41835.21597222222</v>
      </c>
      <c r="T1602" s="9">
        <f t="shared" si="99"/>
        <v>41791.057314814818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E1603/D1603*100</f>
        <v>108.2492</v>
      </c>
      <c r="P1603">
        <f t="shared" ref="P1603:P1666" si="101">AVERAGE(E1603:E5716 )</f>
        <v>12492.474277755677</v>
      </c>
      <c r="Q1603" t="s">
        <v>8330</v>
      </c>
      <c r="R1603" t="s">
        <v>8331</v>
      </c>
      <c r="S1603" s="9">
        <f t="shared" ref="S1603:S1666" si="102">(((I1603/60)/60)/24)+DATE(1970,1,1)</f>
        <v>40668.092974537038</v>
      </c>
      <c r="T1603" s="9">
        <f t="shared" ref="T1603:T1666" si="103">(((J1603/60)/60)/24)+DATE(1970,1,1)</f>
        <v>40638.092974537038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>
        <f t="shared" si="101"/>
        <v>12496.370075636949</v>
      </c>
      <c r="Q1604" t="s">
        <v>8330</v>
      </c>
      <c r="R1604" t="s">
        <v>8331</v>
      </c>
      <c r="S1604" s="9">
        <f t="shared" si="102"/>
        <v>40830.958333333336</v>
      </c>
      <c r="T1604" s="9">
        <f t="shared" si="103"/>
        <v>40788.297650462962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>
        <f t="shared" si="101"/>
        <v>12500.74835921944</v>
      </c>
      <c r="Q1605" t="s">
        <v>8330</v>
      </c>
      <c r="R1605" t="s">
        <v>8331</v>
      </c>
      <c r="S1605" s="9">
        <f t="shared" si="102"/>
        <v>40936.169664351852</v>
      </c>
      <c r="T1605" s="9">
        <f t="shared" si="103"/>
        <v>40876.169664351852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>
        <f t="shared" si="101"/>
        <v>12504.931661354587</v>
      </c>
      <c r="Q1606" t="s">
        <v>8330</v>
      </c>
      <c r="R1606" t="s">
        <v>8331</v>
      </c>
      <c r="S1606" s="9">
        <f t="shared" si="102"/>
        <v>40985.80364583333</v>
      </c>
      <c r="T1606" s="9">
        <f t="shared" si="103"/>
        <v>40945.845312500001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>
        <f t="shared" si="101"/>
        <v>12508.552997210048</v>
      </c>
      <c r="Q1607" t="s">
        <v>8330</v>
      </c>
      <c r="R1607" t="s">
        <v>8331</v>
      </c>
      <c r="S1607" s="9">
        <f t="shared" si="102"/>
        <v>40756.291666666664</v>
      </c>
      <c r="T1607" s="9">
        <f t="shared" si="103"/>
        <v>40747.012881944444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>
        <f t="shared" si="101"/>
        <v>12511.131527113243</v>
      </c>
      <c r="Q1608" t="s">
        <v>8330</v>
      </c>
      <c r="R1608" t="s">
        <v>8331</v>
      </c>
      <c r="S1608" s="9">
        <f t="shared" si="102"/>
        <v>40626.069884259261</v>
      </c>
      <c r="T1608" s="9">
        <f t="shared" si="103"/>
        <v>40536.111550925925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>
        <f t="shared" si="101"/>
        <v>12512.898899082575</v>
      </c>
      <c r="Q1609" t="s">
        <v>8330</v>
      </c>
      <c r="R1609" t="s">
        <v>8331</v>
      </c>
      <c r="S1609" s="9">
        <f t="shared" si="102"/>
        <v>41074.80846064815</v>
      </c>
      <c r="T1609" s="9">
        <f t="shared" si="103"/>
        <v>41053.80846064815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>
        <f t="shared" si="101"/>
        <v>12512.101572226662</v>
      </c>
      <c r="Q1610" t="s">
        <v>8330</v>
      </c>
      <c r="R1610" t="s">
        <v>8331</v>
      </c>
      <c r="S1610" s="9">
        <f t="shared" si="102"/>
        <v>41640.226388888892</v>
      </c>
      <c r="T1610" s="9">
        <f t="shared" si="103"/>
        <v>41607.83085648148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>
        <f t="shared" si="101"/>
        <v>12516.611393213578</v>
      </c>
      <c r="Q1611" t="s">
        <v>8330</v>
      </c>
      <c r="R1611" t="s">
        <v>8331</v>
      </c>
      <c r="S1611" s="9">
        <f t="shared" si="102"/>
        <v>40849.333333333336</v>
      </c>
      <c r="T1611" s="9">
        <f t="shared" si="103"/>
        <v>40796.001261574071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>
        <f t="shared" si="101"/>
        <v>12520.901174121411</v>
      </c>
      <c r="Q1612" t="s">
        <v>8330</v>
      </c>
      <c r="R1612" t="s">
        <v>8331</v>
      </c>
      <c r="S1612" s="9">
        <f t="shared" si="102"/>
        <v>41258.924884259257</v>
      </c>
      <c r="T1612" s="9">
        <f t="shared" si="103"/>
        <v>41228.924884259257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>
        <f t="shared" si="101"/>
        <v>12523.731338393933</v>
      </c>
      <c r="Q1613" t="s">
        <v>8330</v>
      </c>
      <c r="R1613" t="s">
        <v>8331</v>
      </c>
      <c r="S1613" s="9">
        <f t="shared" si="102"/>
        <v>41430.00037037037</v>
      </c>
      <c r="T1613" s="9">
        <f t="shared" si="103"/>
        <v>41409.00037037037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>
        <f t="shared" si="101"/>
        <v>12528.336746602723</v>
      </c>
      <c r="Q1614" t="s">
        <v>8330</v>
      </c>
      <c r="R1614" t="s">
        <v>8331</v>
      </c>
      <c r="S1614" s="9">
        <f t="shared" si="102"/>
        <v>41276.874814814815</v>
      </c>
      <c r="T1614" s="9">
        <f t="shared" si="103"/>
        <v>41246.874814814815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>
        <f t="shared" si="101"/>
        <v>12533.126165533791</v>
      </c>
      <c r="Q1615" t="s">
        <v>8330</v>
      </c>
      <c r="R1615" t="s">
        <v>8331</v>
      </c>
      <c r="S1615" s="9">
        <f t="shared" si="102"/>
        <v>41112.069467592592</v>
      </c>
      <c r="T1615" s="9">
        <f t="shared" si="103"/>
        <v>41082.069467592592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>
        <f t="shared" si="101"/>
        <v>12537.733416000006</v>
      </c>
      <c r="Q1616" t="s">
        <v>8330</v>
      </c>
      <c r="R1616" t="s">
        <v>8331</v>
      </c>
      <c r="S1616" s="9">
        <f t="shared" si="102"/>
        <v>41854.708333333336</v>
      </c>
      <c r="T1616" s="9">
        <f t="shared" si="103"/>
        <v>41794.981122685182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>
        <f t="shared" si="101"/>
        <v>12540.695694277716</v>
      </c>
      <c r="Q1617" t="s">
        <v>8330</v>
      </c>
      <c r="R1617" t="s">
        <v>8331</v>
      </c>
      <c r="S1617" s="9">
        <f t="shared" si="102"/>
        <v>40890.092546296299</v>
      </c>
      <c r="T1617" s="9">
        <f t="shared" si="103"/>
        <v>40845.050879629627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>
        <f t="shared" si="101"/>
        <v>12542.061064851887</v>
      </c>
      <c r="Q1618" t="s">
        <v>8330</v>
      </c>
      <c r="R1618" t="s">
        <v>8331</v>
      </c>
      <c r="S1618" s="9">
        <f t="shared" si="102"/>
        <v>41235.916666666664</v>
      </c>
      <c r="T1618" s="9">
        <f t="shared" si="103"/>
        <v>41194.715520833335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>
        <f t="shared" si="101"/>
        <v>12542.910909090915</v>
      </c>
      <c r="Q1619" t="s">
        <v>8330</v>
      </c>
      <c r="R1619" t="s">
        <v>8331</v>
      </c>
      <c r="S1619" s="9">
        <f t="shared" si="102"/>
        <v>41579.791666666664</v>
      </c>
      <c r="T1619" s="9">
        <f t="shared" si="103"/>
        <v>41546.664212962962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>
        <f t="shared" si="101"/>
        <v>12543.845568910261</v>
      </c>
      <c r="Q1620" t="s">
        <v>8330</v>
      </c>
      <c r="R1620" t="s">
        <v>8331</v>
      </c>
      <c r="S1620" s="9">
        <f t="shared" si="102"/>
        <v>41341.654340277775</v>
      </c>
      <c r="T1620" s="9">
        <f t="shared" si="103"/>
        <v>41301.654340277775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>
        <f t="shared" si="101"/>
        <v>12548.241498998002</v>
      </c>
      <c r="Q1621" t="s">
        <v>8330</v>
      </c>
      <c r="R1621" t="s">
        <v>8331</v>
      </c>
      <c r="S1621" s="9">
        <f t="shared" si="102"/>
        <v>41897.18618055556</v>
      </c>
      <c r="T1621" s="9">
        <f t="shared" si="103"/>
        <v>41876.18618055556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>
        <f t="shared" si="101"/>
        <v>12552.470946271056</v>
      </c>
      <c r="Q1622" t="s">
        <v>8330</v>
      </c>
      <c r="R1622" t="s">
        <v>8331</v>
      </c>
      <c r="S1622" s="9">
        <f t="shared" si="102"/>
        <v>41328.339583333334</v>
      </c>
      <c r="T1622" s="9">
        <f t="shared" si="103"/>
        <v>41321.339583333334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>
        <f t="shared" si="101"/>
        <v>12557.052763738473</v>
      </c>
      <c r="Q1623" t="s">
        <v>8330</v>
      </c>
      <c r="R1623" t="s">
        <v>8331</v>
      </c>
      <c r="S1623" s="9">
        <f t="shared" si="102"/>
        <v>41057.165972222225</v>
      </c>
      <c r="T1623" s="9">
        <f t="shared" si="103"/>
        <v>41003.60665509259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>
        <f t="shared" si="101"/>
        <v>12559.659927768866</v>
      </c>
      <c r="Q1624" t="s">
        <v>8330</v>
      </c>
      <c r="R1624" t="s">
        <v>8331</v>
      </c>
      <c r="S1624" s="9">
        <f t="shared" si="102"/>
        <v>41990.332638888889</v>
      </c>
      <c r="T1624" s="9">
        <f t="shared" si="103"/>
        <v>41950.29483796296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>
        <f t="shared" si="101"/>
        <v>12561.884199116826</v>
      </c>
      <c r="Q1625" t="s">
        <v>8330</v>
      </c>
      <c r="R1625" t="s">
        <v>8331</v>
      </c>
      <c r="S1625" s="9">
        <f t="shared" si="102"/>
        <v>41513.688530092593</v>
      </c>
      <c r="T1625" s="9">
        <f t="shared" si="103"/>
        <v>41453.688530092593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>
        <f t="shared" si="101"/>
        <v>12566.624714859443</v>
      </c>
      <c r="Q1626" t="s">
        <v>8330</v>
      </c>
      <c r="R1626" t="s">
        <v>8331</v>
      </c>
      <c r="S1626" s="9">
        <f t="shared" si="102"/>
        <v>41283.367303240739</v>
      </c>
      <c r="T1626" s="9">
        <f t="shared" si="103"/>
        <v>41243.367303240739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>
        <f t="shared" si="101"/>
        <v>12571.199493772605</v>
      </c>
      <c r="Q1627" t="s">
        <v>8330</v>
      </c>
      <c r="R1627" t="s">
        <v>8331</v>
      </c>
      <c r="S1627" s="9">
        <f t="shared" si="102"/>
        <v>41163.699687500004</v>
      </c>
      <c r="T1627" s="9">
        <f t="shared" si="103"/>
        <v>41135.699687500004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>
        <f t="shared" si="101"/>
        <v>12571.569750803865</v>
      </c>
      <c r="Q1628" t="s">
        <v>8330</v>
      </c>
      <c r="R1628" t="s">
        <v>8331</v>
      </c>
      <c r="S1628" s="9">
        <f t="shared" si="102"/>
        <v>41609.889664351853</v>
      </c>
      <c r="T1628" s="9">
        <f t="shared" si="103"/>
        <v>41579.847997685189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>
        <f t="shared" si="101"/>
        <v>12573.369738640939</v>
      </c>
      <c r="Q1629" t="s">
        <v>8330</v>
      </c>
      <c r="R1629" t="s">
        <v>8331</v>
      </c>
      <c r="S1629" s="9">
        <f t="shared" si="102"/>
        <v>41239.207638888889</v>
      </c>
      <c r="T1629" s="9">
        <f t="shared" si="103"/>
        <v>41205.707048611112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>
        <f t="shared" si="101"/>
        <v>12577.486138374905</v>
      </c>
      <c r="Q1630" t="s">
        <v>8330</v>
      </c>
      <c r="R1630" t="s">
        <v>8331</v>
      </c>
      <c r="S1630" s="9">
        <f t="shared" si="102"/>
        <v>41807.737060185187</v>
      </c>
      <c r="T1630" s="9">
        <f t="shared" si="103"/>
        <v>41774.737060185187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>
        <f t="shared" si="101"/>
        <v>12580.92295372234</v>
      </c>
      <c r="Q1631" t="s">
        <v>8330</v>
      </c>
      <c r="R1631" t="s">
        <v>8331</v>
      </c>
      <c r="S1631" s="9">
        <f t="shared" si="102"/>
        <v>41690.867280092592</v>
      </c>
      <c r="T1631" s="9">
        <f t="shared" si="103"/>
        <v>41645.867280092592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>
        <f t="shared" si="101"/>
        <v>12583.48371175524</v>
      </c>
      <c r="Q1632" t="s">
        <v>8330</v>
      </c>
      <c r="R1632" t="s">
        <v>8331</v>
      </c>
      <c r="S1632" s="9">
        <f t="shared" si="102"/>
        <v>40970.290972222225</v>
      </c>
      <c r="T1632" s="9">
        <f t="shared" si="103"/>
        <v>40939.837673611109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>
        <f t="shared" si="101"/>
        <v>12584.278509867101</v>
      </c>
      <c r="Q1633" t="s">
        <v>8330</v>
      </c>
      <c r="R1633" t="s">
        <v>8331</v>
      </c>
      <c r="S1633" s="9">
        <f t="shared" si="102"/>
        <v>41194.859502314815</v>
      </c>
      <c r="T1633" s="9">
        <f t="shared" si="103"/>
        <v>41164.859502314815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>
        <f t="shared" si="101"/>
        <v>12583.067099113623</v>
      </c>
      <c r="Q1634" t="s">
        <v>8330</v>
      </c>
      <c r="R1634" t="s">
        <v>8331</v>
      </c>
      <c r="S1634" s="9">
        <f t="shared" si="102"/>
        <v>40810.340902777774</v>
      </c>
      <c r="T1634" s="9">
        <f t="shared" si="103"/>
        <v>40750.340902777774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>
        <f t="shared" si="101"/>
        <v>12586.500419185817</v>
      </c>
      <c r="Q1635" t="s">
        <v>8330</v>
      </c>
      <c r="R1635" t="s">
        <v>8331</v>
      </c>
      <c r="S1635" s="9">
        <f t="shared" si="102"/>
        <v>40924.208333333336</v>
      </c>
      <c r="T1635" s="9">
        <f t="shared" si="103"/>
        <v>40896.883750000001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>
        <f t="shared" si="101"/>
        <v>12587.543362903232</v>
      </c>
      <c r="Q1636" t="s">
        <v>8330</v>
      </c>
      <c r="R1636" t="s">
        <v>8331</v>
      </c>
      <c r="S1636" s="9">
        <f t="shared" si="102"/>
        <v>40696.249305555553</v>
      </c>
      <c r="T1636" s="9">
        <f t="shared" si="103"/>
        <v>40658.189826388887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>
        <f t="shared" si="101"/>
        <v>12591.81022186366</v>
      </c>
      <c r="Q1637" t="s">
        <v>8330</v>
      </c>
      <c r="R1637" t="s">
        <v>8331</v>
      </c>
      <c r="S1637" s="9">
        <f t="shared" si="102"/>
        <v>42562.868761574078</v>
      </c>
      <c r="T1637" s="9">
        <f t="shared" si="103"/>
        <v>42502.868761574078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>
        <f t="shared" si="101"/>
        <v>12595.880363196131</v>
      </c>
      <c r="Q1638" t="s">
        <v>8330</v>
      </c>
      <c r="R1638" t="s">
        <v>8331</v>
      </c>
      <c r="S1638" s="9">
        <f t="shared" si="102"/>
        <v>40706.166666666664</v>
      </c>
      <c r="T1638" s="9">
        <f t="shared" si="103"/>
        <v>40663.08666666667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>
        <f t="shared" si="101"/>
        <v>12599.084190553094</v>
      </c>
      <c r="Q1639" t="s">
        <v>8330</v>
      </c>
      <c r="R1639" t="s">
        <v>8331</v>
      </c>
      <c r="S1639" s="9">
        <f t="shared" si="102"/>
        <v>40178.98541666667</v>
      </c>
      <c r="T1639" s="9">
        <f t="shared" si="103"/>
        <v>40122.751620370371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>
        <f t="shared" si="101"/>
        <v>12603.963061389344</v>
      </c>
      <c r="Q1640" t="s">
        <v>8330</v>
      </c>
      <c r="R1640" t="s">
        <v>8331</v>
      </c>
      <c r="S1640" s="9">
        <f t="shared" si="102"/>
        <v>41333.892361111109</v>
      </c>
      <c r="T1640" s="9">
        <f t="shared" si="103"/>
        <v>41288.68712962963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>
        <f t="shared" si="101"/>
        <v>12608.631329292935</v>
      </c>
      <c r="Q1641" t="s">
        <v>8330</v>
      </c>
      <c r="R1641" t="s">
        <v>8331</v>
      </c>
      <c r="S1641" s="9">
        <f t="shared" si="102"/>
        <v>40971.652372685188</v>
      </c>
      <c r="T1641" s="9">
        <f t="shared" si="103"/>
        <v>40941.652372685188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>
        <f t="shared" si="101"/>
        <v>12613.000218270014</v>
      </c>
      <c r="Q1642" t="s">
        <v>8330</v>
      </c>
      <c r="R1642" t="s">
        <v>8331</v>
      </c>
      <c r="S1642" s="9">
        <f t="shared" si="102"/>
        <v>40393.082638888889</v>
      </c>
      <c r="T1642" s="9">
        <f t="shared" si="103"/>
        <v>40379.23096064815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>
        <f t="shared" si="101"/>
        <v>12617.825758188441</v>
      </c>
      <c r="Q1643" t="s">
        <v>8330</v>
      </c>
      <c r="R1643" t="s">
        <v>8351</v>
      </c>
      <c r="S1643" s="9">
        <f t="shared" si="102"/>
        <v>41992.596574074079</v>
      </c>
      <c r="T1643" s="9">
        <f t="shared" si="103"/>
        <v>41962.596574074079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>
        <f t="shared" si="101"/>
        <v>12621.904571197416</v>
      </c>
      <c r="Q1644" t="s">
        <v>8330</v>
      </c>
      <c r="R1644" t="s">
        <v>8351</v>
      </c>
      <c r="S1644" s="9">
        <f t="shared" si="102"/>
        <v>40708.024618055555</v>
      </c>
      <c r="T1644" s="9">
        <f t="shared" si="103"/>
        <v>40688.024618055555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>
        <f t="shared" si="101"/>
        <v>12626.526952650755</v>
      </c>
      <c r="Q1645" t="s">
        <v>8330</v>
      </c>
      <c r="R1645" t="s">
        <v>8351</v>
      </c>
      <c r="S1645" s="9">
        <f t="shared" si="102"/>
        <v>41176.824212962965</v>
      </c>
      <c r="T1645" s="9">
        <f t="shared" si="103"/>
        <v>41146.824212962965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>
        <f t="shared" si="101"/>
        <v>12629.11461538462</v>
      </c>
      <c r="Q1646" t="s">
        <v>8330</v>
      </c>
      <c r="R1646" t="s">
        <v>8351</v>
      </c>
      <c r="S1646" s="9">
        <f t="shared" si="102"/>
        <v>41235.101388888892</v>
      </c>
      <c r="T1646" s="9">
        <f t="shared" si="103"/>
        <v>41175.05972222222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>
        <f t="shared" si="101"/>
        <v>12629.794694208187</v>
      </c>
      <c r="Q1647" t="s">
        <v>8330</v>
      </c>
      <c r="R1647" t="s">
        <v>8351</v>
      </c>
      <c r="S1647" s="9">
        <f t="shared" si="102"/>
        <v>41535.617361111108</v>
      </c>
      <c r="T1647" s="9">
        <f t="shared" si="103"/>
        <v>41521.617361111108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>
        <f t="shared" si="101"/>
        <v>12632.667382495953</v>
      </c>
      <c r="Q1648" t="s">
        <v>8330</v>
      </c>
      <c r="R1648" t="s">
        <v>8351</v>
      </c>
      <c r="S1648" s="9">
        <f t="shared" si="102"/>
        <v>41865.757638888892</v>
      </c>
      <c r="T1648" s="9">
        <f t="shared" si="103"/>
        <v>41833.450266203705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>
        <f t="shared" si="101"/>
        <v>12636.894649371712</v>
      </c>
      <c r="Q1649" t="s">
        <v>8330</v>
      </c>
      <c r="R1649" t="s">
        <v>8351</v>
      </c>
      <c r="S1649" s="9">
        <f t="shared" si="102"/>
        <v>41069.409456018519</v>
      </c>
      <c r="T1649" s="9">
        <f t="shared" si="103"/>
        <v>41039.409456018519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>
        <f t="shared" si="101"/>
        <v>12639.895823195464</v>
      </c>
      <c r="Q1650" t="s">
        <v>8330</v>
      </c>
      <c r="R1650" t="s">
        <v>8351</v>
      </c>
      <c r="S1650" s="9">
        <f t="shared" si="102"/>
        <v>40622.662986111114</v>
      </c>
      <c r="T1650" s="9">
        <f t="shared" si="103"/>
        <v>40592.704652777778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>
        <f t="shared" si="101"/>
        <v>12643.854807302236</v>
      </c>
      <c r="Q1651" t="s">
        <v>8330</v>
      </c>
      <c r="R1651" t="s">
        <v>8351</v>
      </c>
      <c r="S1651" s="9">
        <f t="shared" si="102"/>
        <v>41782.684664351851</v>
      </c>
      <c r="T1651" s="9">
        <f t="shared" si="103"/>
        <v>41737.684664351851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>
        <f t="shared" si="101"/>
        <v>12647.434971590916</v>
      </c>
      <c r="Q1652" t="s">
        <v>8330</v>
      </c>
      <c r="R1652" t="s">
        <v>8351</v>
      </c>
      <c r="S1652" s="9">
        <f t="shared" si="102"/>
        <v>41556.435613425929</v>
      </c>
      <c r="T1652" s="9">
        <f t="shared" si="103"/>
        <v>41526.435613425929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>
        <f t="shared" si="101"/>
        <v>12651.420531871707</v>
      </c>
      <c r="Q1653" t="s">
        <v>8330</v>
      </c>
      <c r="R1653" t="s">
        <v>8351</v>
      </c>
      <c r="S1653" s="9">
        <f t="shared" si="102"/>
        <v>40659.290972222225</v>
      </c>
      <c r="T1653" s="9">
        <f t="shared" si="103"/>
        <v>40625.900694444441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>
        <f t="shared" si="101"/>
        <v>12655.740767668569</v>
      </c>
      <c r="Q1654" t="s">
        <v>8330</v>
      </c>
      <c r="R1654" t="s">
        <v>8351</v>
      </c>
      <c r="S1654" s="9">
        <f t="shared" si="102"/>
        <v>41602.534641203703</v>
      </c>
      <c r="T1654" s="9">
        <f t="shared" si="103"/>
        <v>41572.492974537039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>
        <f t="shared" si="101"/>
        <v>12659.042572125158</v>
      </c>
      <c r="Q1655" t="s">
        <v>8330</v>
      </c>
      <c r="R1655" t="s">
        <v>8351</v>
      </c>
      <c r="S1655" s="9">
        <f t="shared" si="102"/>
        <v>40657.834444444445</v>
      </c>
      <c r="T1655" s="9">
        <f t="shared" si="103"/>
        <v>40626.834444444445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>
        <f t="shared" si="101"/>
        <v>12660.647256097567</v>
      </c>
      <c r="Q1656" t="s">
        <v>8330</v>
      </c>
      <c r="R1656" t="s">
        <v>8351</v>
      </c>
      <c r="S1656" s="9">
        <f t="shared" si="102"/>
        <v>41017.890740740739</v>
      </c>
      <c r="T1656" s="9">
        <f t="shared" si="103"/>
        <v>40987.890740740739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>
        <f t="shared" si="101"/>
        <v>12665.259556730385</v>
      </c>
      <c r="Q1657" t="s">
        <v>8330</v>
      </c>
      <c r="R1657" t="s">
        <v>8351</v>
      </c>
      <c r="S1657" s="9">
        <f t="shared" si="102"/>
        <v>41004.750231481477</v>
      </c>
      <c r="T1657" s="9">
        <f t="shared" si="103"/>
        <v>40974.791898148149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>
        <f t="shared" si="101"/>
        <v>12669.540378356392</v>
      </c>
      <c r="Q1658" t="s">
        <v>8330</v>
      </c>
      <c r="R1658" t="s">
        <v>8351</v>
      </c>
      <c r="S1658" s="9">
        <f t="shared" si="102"/>
        <v>41256.928842592592</v>
      </c>
      <c r="T1658" s="9">
        <f t="shared" si="103"/>
        <v>41226.928842592592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>
        <f t="shared" si="101"/>
        <v>12671.634159544165</v>
      </c>
      <c r="Q1659" t="s">
        <v>8330</v>
      </c>
      <c r="R1659" t="s">
        <v>8351</v>
      </c>
      <c r="S1659" s="9">
        <f t="shared" si="102"/>
        <v>41053.782037037039</v>
      </c>
      <c r="T1659" s="9">
        <f t="shared" si="103"/>
        <v>41023.782037037039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>
        <f t="shared" si="101"/>
        <v>12666.11224755701</v>
      </c>
      <c r="Q1660" t="s">
        <v>8330</v>
      </c>
      <c r="R1660" t="s">
        <v>8351</v>
      </c>
      <c r="S1660" s="9">
        <f t="shared" si="102"/>
        <v>41261.597222222219</v>
      </c>
      <c r="T1660" s="9">
        <f t="shared" si="103"/>
        <v>41223.22184027778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>
        <f t="shared" si="101"/>
        <v>12668.039788187378</v>
      </c>
      <c r="Q1661" t="s">
        <v>8330</v>
      </c>
      <c r="R1661" t="s">
        <v>8351</v>
      </c>
      <c r="S1661" s="9">
        <f t="shared" si="102"/>
        <v>41625.5</v>
      </c>
      <c r="T1661" s="9">
        <f t="shared" si="103"/>
        <v>41596.913437499999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>
        <f t="shared" si="101"/>
        <v>12672.972159739207</v>
      </c>
      <c r="Q1662" t="s">
        <v>8330</v>
      </c>
      <c r="R1662" t="s">
        <v>8351</v>
      </c>
      <c r="S1662" s="9">
        <f t="shared" si="102"/>
        <v>42490.915972222225</v>
      </c>
      <c r="T1662" s="9">
        <f t="shared" si="103"/>
        <v>42459.693865740745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>
        <f t="shared" si="101"/>
        <v>12677.729588259281</v>
      </c>
      <c r="Q1663" t="s">
        <v>8330</v>
      </c>
      <c r="R1663" t="s">
        <v>8351</v>
      </c>
      <c r="S1663" s="9">
        <f t="shared" si="102"/>
        <v>42386.875</v>
      </c>
      <c r="T1663" s="9">
        <f t="shared" si="103"/>
        <v>42343.998043981483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>
        <f t="shared" si="101"/>
        <v>12679.597340946173</v>
      </c>
      <c r="Q1664" t="s">
        <v>8330</v>
      </c>
      <c r="R1664" t="s">
        <v>8351</v>
      </c>
      <c r="S1664" s="9">
        <f t="shared" si="102"/>
        <v>40908.239999999998</v>
      </c>
      <c r="T1664" s="9">
        <f t="shared" si="103"/>
        <v>40848.198333333334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>
        <f t="shared" si="101"/>
        <v>12681.420514075893</v>
      </c>
      <c r="Q1665" t="s">
        <v>8330</v>
      </c>
      <c r="R1665" t="s">
        <v>8351</v>
      </c>
      <c r="S1665" s="9">
        <f t="shared" si="102"/>
        <v>42036.02207175926</v>
      </c>
      <c r="T1665" s="9">
        <f t="shared" si="103"/>
        <v>42006.02207175926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>
        <f t="shared" si="101"/>
        <v>12686.155787755108</v>
      </c>
      <c r="Q1666" t="s">
        <v>8330</v>
      </c>
      <c r="R1666" t="s">
        <v>8351</v>
      </c>
      <c r="S1666" s="9">
        <f t="shared" si="102"/>
        <v>40984.165972222225</v>
      </c>
      <c r="T1666" s="9">
        <f t="shared" si="103"/>
        <v>40939.761782407404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E1667/D1667*100</f>
        <v>119.45714285714286</v>
      </c>
      <c r="P1667">
        <f t="shared" ref="P1667:P1730" si="105">AVERAGE(E1667:E5780 )</f>
        <v>12690.086345447125</v>
      </c>
      <c r="Q1667" t="s">
        <v>8330</v>
      </c>
      <c r="R1667" t="s">
        <v>8351</v>
      </c>
      <c r="S1667" s="9">
        <f t="shared" ref="S1667:S1730" si="106">(((I1667/60)/60)/24)+DATE(1970,1,1)</f>
        <v>40596.125</v>
      </c>
      <c r="T1667" s="9">
        <f t="shared" ref="T1667:T1730" si="107">(((J1667/60)/60)/24)+DATE(1970,1,1)</f>
        <v>40564.649456018517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>
        <f t="shared" si="105"/>
        <v>12693.56227941177</v>
      </c>
      <c r="Q1668" t="s">
        <v>8330</v>
      </c>
      <c r="R1668" t="s">
        <v>8351</v>
      </c>
      <c r="S1668" s="9">
        <f t="shared" si="106"/>
        <v>41361.211493055554</v>
      </c>
      <c r="T1668" s="9">
        <f t="shared" si="107"/>
        <v>41331.253159722226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>
        <f t="shared" si="105"/>
        <v>12697.106031875772</v>
      </c>
      <c r="Q1669" t="s">
        <v>8330</v>
      </c>
      <c r="R1669" t="s">
        <v>8351</v>
      </c>
      <c r="S1669" s="9">
        <f t="shared" si="106"/>
        <v>41709.290972222225</v>
      </c>
      <c r="T1669" s="9">
        <f t="shared" si="107"/>
        <v>41682.0705787037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>
        <f t="shared" si="105"/>
        <v>12700.533712183162</v>
      </c>
      <c r="Q1670" t="s">
        <v>8330</v>
      </c>
      <c r="R1670" t="s">
        <v>8351</v>
      </c>
      <c r="S1670" s="9">
        <f t="shared" si="106"/>
        <v>40875.191423611112</v>
      </c>
      <c r="T1670" s="9">
        <f t="shared" si="107"/>
        <v>40845.14975694444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>
        <f t="shared" si="105"/>
        <v>12702.369922290394</v>
      </c>
      <c r="Q1671" t="s">
        <v>8330</v>
      </c>
      <c r="R1671" t="s">
        <v>8351</v>
      </c>
      <c r="S1671" s="9">
        <f t="shared" si="106"/>
        <v>42521.885138888887</v>
      </c>
      <c r="T1671" s="9">
        <f t="shared" si="107"/>
        <v>42461.885138888887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>
        <f t="shared" si="105"/>
        <v>12706.423674304424</v>
      </c>
      <c r="Q1672" t="s">
        <v>8330</v>
      </c>
      <c r="R1672" t="s">
        <v>8351</v>
      </c>
      <c r="S1672" s="9">
        <f t="shared" si="106"/>
        <v>40364.166666666664</v>
      </c>
      <c r="T1672" s="9">
        <f t="shared" si="107"/>
        <v>40313.930543981485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>
        <f t="shared" si="105"/>
        <v>12711.204854686865</v>
      </c>
      <c r="Q1673" t="s">
        <v>8330</v>
      </c>
      <c r="R1673" t="s">
        <v>8351</v>
      </c>
      <c r="S1673" s="9">
        <f t="shared" si="106"/>
        <v>42583.54414351852</v>
      </c>
      <c r="T1673" s="9">
        <f t="shared" si="107"/>
        <v>42553.54414351852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>
        <f t="shared" si="105"/>
        <v>12715.585581490586</v>
      </c>
      <c r="Q1674" t="s">
        <v>8330</v>
      </c>
      <c r="R1674" t="s">
        <v>8351</v>
      </c>
      <c r="S1674" s="9">
        <f t="shared" si="106"/>
        <v>41064.656597222223</v>
      </c>
      <c r="T1674" s="9">
        <f t="shared" si="107"/>
        <v>41034.656597222223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>
        <f t="shared" si="105"/>
        <v>12720.008189266699</v>
      </c>
      <c r="Q1675" t="s">
        <v>8330</v>
      </c>
      <c r="R1675" t="s">
        <v>8351</v>
      </c>
      <c r="S1675" s="9">
        <f t="shared" si="106"/>
        <v>42069.878379629634</v>
      </c>
      <c r="T1675" s="9">
        <f t="shared" si="107"/>
        <v>42039.878379629634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>
        <f t="shared" si="105"/>
        <v>12724.118848360662</v>
      </c>
      <c r="Q1676" t="s">
        <v>8330</v>
      </c>
      <c r="R1676" t="s">
        <v>8351</v>
      </c>
      <c r="S1676" s="9">
        <f t="shared" si="106"/>
        <v>42600.290972222225</v>
      </c>
      <c r="T1676" s="9">
        <f t="shared" si="107"/>
        <v>42569.605393518519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>
        <f t="shared" si="105"/>
        <v>12725.200897908984</v>
      </c>
      <c r="Q1677" t="s">
        <v>8330</v>
      </c>
      <c r="R1677" t="s">
        <v>8351</v>
      </c>
      <c r="S1677" s="9">
        <f t="shared" si="106"/>
        <v>40832.918749999997</v>
      </c>
      <c r="T1677" s="9">
        <f t="shared" si="107"/>
        <v>40802.733101851853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>
        <f t="shared" si="105"/>
        <v>12729.856780147667</v>
      </c>
      <c r="Q1678" t="s">
        <v>8330</v>
      </c>
      <c r="R1678" t="s">
        <v>8351</v>
      </c>
      <c r="S1678" s="9">
        <f t="shared" si="106"/>
        <v>41020.165972222225</v>
      </c>
      <c r="T1678" s="9">
        <f t="shared" si="107"/>
        <v>40973.72623842593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>
        <f t="shared" si="105"/>
        <v>12733.660578580228</v>
      </c>
      <c r="Q1679" t="s">
        <v>8330</v>
      </c>
      <c r="R1679" t="s">
        <v>8351</v>
      </c>
      <c r="S1679" s="9">
        <f t="shared" si="106"/>
        <v>42476.249305555553</v>
      </c>
      <c r="T1679" s="9">
        <f t="shared" si="107"/>
        <v>42416.407129629632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>
        <f t="shared" si="105"/>
        <v>12736.137450738921</v>
      </c>
      <c r="Q1680" t="s">
        <v>8330</v>
      </c>
      <c r="R1680" t="s">
        <v>8351</v>
      </c>
      <c r="S1680" s="9">
        <f t="shared" si="106"/>
        <v>41676.854988425926</v>
      </c>
      <c r="T1680" s="9">
        <f t="shared" si="107"/>
        <v>41662.854988425926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>
        <f t="shared" si="105"/>
        <v>12740.638533880909</v>
      </c>
      <c r="Q1681" t="s">
        <v>8330</v>
      </c>
      <c r="R1681" t="s">
        <v>8351</v>
      </c>
      <c r="S1681" s="9">
        <f t="shared" si="106"/>
        <v>40746.068807870368</v>
      </c>
      <c r="T1681" s="9">
        <f t="shared" si="107"/>
        <v>40723.068807870368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>
        <f t="shared" si="105"/>
        <v>12744.435016433859</v>
      </c>
      <c r="Q1682" t="s">
        <v>8330</v>
      </c>
      <c r="R1682" t="s">
        <v>8351</v>
      </c>
      <c r="S1682" s="9">
        <f t="shared" si="106"/>
        <v>41832.757719907408</v>
      </c>
      <c r="T1682" s="9">
        <f t="shared" si="107"/>
        <v>41802.757719907408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>
        <f t="shared" si="105"/>
        <v>12749.190230168522</v>
      </c>
      <c r="Q1683" t="s">
        <v>8330</v>
      </c>
      <c r="R1683" t="s">
        <v>8352</v>
      </c>
      <c r="S1683" s="9">
        <f t="shared" si="106"/>
        <v>42823.083333333328</v>
      </c>
      <c r="T1683" s="9">
        <f t="shared" si="107"/>
        <v>42774.121342592596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>
        <f t="shared" si="105"/>
        <v>12727.325431743428</v>
      </c>
      <c r="Q1684" t="s">
        <v>8330</v>
      </c>
      <c r="R1684" t="s">
        <v>8352</v>
      </c>
      <c r="S1684" s="9">
        <f t="shared" si="106"/>
        <v>42839.171990740739</v>
      </c>
      <c r="T1684" s="9">
        <f t="shared" si="107"/>
        <v>42779.21365740741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>
        <f t="shared" si="105"/>
        <v>12732.560859728512</v>
      </c>
      <c r="Q1685" t="s">
        <v>8330</v>
      </c>
      <c r="R1685" t="s">
        <v>8352</v>
      </c>
      <c r="S1685" s="9">
        <f t="shared" si="106"/>
        <v>42832.781689814816</v>
      </c>
      <c r="T1685" s="9">
        <f t="shared" si="107"/>
        <v>42808.781689814816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>
        <f t="shared" si="105"/>
        <v>12737.487839506179</v>
      </c>
      <c r="Q1686" t="s">
        <v>8330</v>
      </c>
      <c r="R1686" t="s">
        <v>8352</v>
      </c>
      <c r="S1686" s="9">
        <f t="shared" si="106"/>
        <v>42811.773622685185</v>
      </c>
      <c r="T1686" s="9">
        <f t="shared" si="107"/>
        <v>42783.815289351856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>
        <f t="shared" si="105"/>
        <v>12739.137690407581</v>
      </c>
      <c r="Q1687" t="s">
        <v>8330</v>
      </c>
      <c r="R1687" t="s">
        <v>8352</v>
      </c>
      <c r="S1687" s="9">
        <f t="shared" si="106"/>
        <v>42818.208599537036</v>
      </c>
      <c r="T1687" s="9">
        <f t="shared" si="107"/>
        <v>42788.2502662037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>
        <f t="shared" si="105"/>
        <v>12744.23618204284</v>
      </c>
      <c r="Q1688" t="s">
        <v>8330</v>
      </c>
      <c r="R1688" t="s">
        <v>8352</v>
      </c>
      <c r="S1688" s="9">
        <f t="shared" si="106"/>
        <v>42852.802303240736</v>
      </c>
      <c r="T1688" s="9">
        <f t="shared" si="107"/>
        <v>42792.843969907408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>
        <f t="shared" si="105"/>
        <v>12749.479789864035</v>
      </c>
      <c r="Q1689" t="s">
        <v>8330</v>
      </c>
      <c r="R1689" t="s">
        <v>8352</v>
      </c>
      <c r="S1689" s="9">
        <f t="shared" si="106"/>
        <v>42835.84375</v>
      </c>
      <c r="T1689" s="9">
        <f t="shared" si="107"/>
        <v>42802.046817129631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>
        <f t="shared" si="105"/>
        <v>12753.447011541639</v>
      </c>
      <c r="Q1690" t="s">
        <v>8330</v>
      </c>
      <c r="R1690" t="s">
        <v>8352</v>
      </c>
      <c r="S1690" s="9">
        <f t="shared" si="106"/>
        <v>42834.492986111116</v>
      </c>
      <c r="T1690" s="9">
        <f t="shared" si="107"/>
        <v>42804.534652777773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>
        <f t="shared" si="105"/>
        <v>12757.975443298976</v>
      </c>
      <c r="Q1691" t="s">
        <v>8330</v>
      </c>
      <c r="R1691" t="s">
        <v>8352</v>
      </c>
      <c r="S1691" s="9">
        <f t="shared" si="106"/>
        <v>42810.900810185187</v>
      </c>
      <c r="T1691" s="9">
        <f t="shared" si="107"/>
        <v>42780.942476851851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>
        <f t="shared" si="105"/>
        <v>12762.248535478553</v>
      </c>
      <c r="Q1692" t="s">
        <v>8330</v>
      </c>
      <c r="R1692" t="s">
        <v>8352</v>
      </c>
      <c r="S1692" s="9">
        <f t="shared" si="106"/>
        <v>42831.389374999999</v>
      </c>
      <c r="T1692" s="9">
        <f t="shared" si="107"/>
        <v>42801.43104166667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>
        <f t="shared" si="105"/>
        <v>12767.253590590184</v>
      </c>
      <c r="Q1693" t="s">
        <v>8330</v>
      </c>
      <c r="R1693" t="s">
        <v>8352</v>
      </c>
      <c r="S1693" s="9">
        <f t="shared" si="106"/>
        <v>42828.041666666672</v>
      </c>
      <c r="T1693" s="9">
        <f t="shared" si="107"/>
        <v>42795.701481481476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>
        <f t="shared" si="105"/>
        <v>12768.378798513631</v>
      </c>
      <c r="Q1694" t="s">
        <v>8330</v>
      </c>
      <c r="R1694" t="s">
        <v>8352</v>
      </c>
      <c r="S1694" s="9">
        <f t="shared" si="106"/>
        <v>42820.999305555553</v>
      </c>
      <c r="T1694" s="9">
        <f t="shared" si="107"/>
        <v>42788.151238425926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>
        <f t="shared" si="105"/>
        <v>12772.665613382906</v>
      </c>
      <c r="Q1695" t="s">
        <v>8330</v>
      </c>
      <c r="R1695" t="s">
        <v>8352</v>
      </c>
      <c r="S1695" s="9">
        <f t="shared" si="106"/>
        <v>42834.833333333328</v>
      </c>
      <c r="T1695" s="9">
        <f t="shared" si="107"/>
        <v>42803.920277777783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>
        <f t="shared" si="105"/>
        <v>12777.827871900832</v>
      </c>
      <c r="Q1696" t="s">
        <v>8330</v>
      </c>
      <c r="R1696" t="s">
        <v>8352</v>
      </c>
      <c r="S1696" s="9">
        <f t="shared" si="106"/>
        <v>42821.191666666666</v>
      </c>
      <c r="T1696" s="9">
        <f t="shared" si="107"/>
        <v>42791.669837962967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>
        <f t="shared" si="105"/>
        <v>12783.108081852011</v>
      </c>
      <c r="Q1697" t="s">
        <v>8330</v>
      </c>
      <c r="R1697" t="s">
        <v>8352</v>
      </c>
      <c r="S1697" s="9">
        <f t="shared" si="106"/>
        <v>42835.041666666672</v>
      </c>
      <c r="T1697" s="9">
        <f t="shared" si="107"/>
        <v>42801.031412037039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>
        <f t="shared" si="105"/>
        <v>12787.813668320932</v>
      </c>
      <c r="Q1698" t="s">
        <v>8330</v>
      </c>
      <c r="R1698" t="s">
        <v>8352</v>
      </c>
      <c r="S1698" s="9">
        <f t="shared" si="106"/>
        <v>42826.027905092589</v>
      </c>
      <c r="T1698" s="9">
        <f t="shared" si="107"/>
        <v>42796.069571759261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>
        <f t="shared" si="105"/>
        <v>12793.104447662397</v>
      </c>
      <c r="Q1699" t="s">
        <v>8330</v>
      </c>
      <c r="R1699" t="s">
        <v>8352</v>
      </c>
      <c r="S1699" s="9">
        <f t="shared" si="106"/>
        <v>42834.991296296299</v>
      </c>
      <c r="T1699" s="9">
        <f t="shared" si="107"/>
        <v>42805.032962962956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>
        <f t="shared" si="105"/>
        <v>12797.354076986761</v>
      </c>
      <c r="Q1700" t="s">
        <v>8330</v>
      </c>
      <c r="R1700" t="s">
        <v>8352</v>
      </c>
      <c r="S1700" s="9">
        <f t="shared" si="106"/>
        <v>42820.147916666669</v>
      </c>
      <c r="T1700" s="9">
        <f t="shared" si="107"/>
        <v>42796.207870370374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>
        <f t="shared" si="105"/>
        <v>12802.653188405802</v>
      </c>
      <c r="Q1701" t="s">
        <v>8330</v>
      </c>
      <c r="R1701" t="s">
        <v>8352</v>
      </c>
      <c r="S1701" s="9">
        <f t="shared" si="106"/>
        <v>42836.863946759258</v>
      </c>
      <c r="T1701" s="9">
        <f t="shared" si="107"/>
        <v>42806.863946759258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>
        <f t="shared" si="105"/>
        <v>12807.867212096113</v>
      </c>
      <c r="Q1702" t="s">
        <v>8330</v>
      </c>
      <c r="R1702" t="s">
        <v>8352</v>
      </c>
      <c r="S1702" s="9">
        <f t="shared" si="106"/>
        <v>42826.166666666672</v>
      </c>
      <c r="T1702" s="9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>
        <f t="shared" si="105"/>
        <v>12811.015105677585</v>
      </c>
      <c r="Q1703" t="s">
        <v>8330</v>
      </c>
      <c r="R1703" t="s">
        <v>8352</v>
      </c>
      <c r="S1703" s="9">
        <f t="shared" si="106"/>
        <v>42019.664409722223</v>
      </c>
      <c r="T1703" s="9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>
        <f t="shared" si="105"/>
        <v>12816.322325870653</v>
      </c>
      <c r="Q1704" t="s">
        <v>8330</v>
      </c>
      <c r="R1704" t="s">
        <v>8352</v>
      </c>
      <c r="S1704" s="9">
        <f t="shared" si="106"/>
        <v>42093.828125</v>
      </c>
      <c r="T1704" s="9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>
        <f t="shared" si="105"/>
        <v>12821.637681459981</v>
      </c>
      <c r="Q1705" t="s">
        <v>8330</v>
      </c>
      <c r="R1705" t="s">
        <v>8352</v>
      </c>
      <c r="S1705" s="9">
        <f t="shared" si="106"/>
        <v>42247.281678240746</v>
      </c>
      <c r="T1705" s="9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>
        <f t="shared" si="105"/>
        <v>12826.936701244818</v>
      </c>
      <c r="Q1706" t="s">
        <v>8330</v>
      </c>
      <c r="R1706" t="s">
        <v>8352</v>
      </c>
      <c r="S1706" s="9">
        <f t="shared" si="106"/>
        <v>42051.139733796299</v>
      </c>
      <c r="T1706" s="9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>
        <f t="shared" si="105"/>
        <v>12831.720817766714</v>
      </c>
      <c r="Q1707" t="s">
        <v>8330</v>
      </c>
      <c r="R1707" t="s">
        <v>8352</v>
      </c>
      <c r="S1707" s="9">
        <f t="shared" si="106"/>
        <v>42256.666666666672</v>
      </c>
      <c r="T1707" s="9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>
        <f t="shared" si="105"/>
        <v>12837.049605481734</v>
      </c>
      <c r="Q1708" t="s">
        <v>8330</v>
      </c>
      <c r="R1708" t="s">
        <v>8352</v>
      </c>
      <c r="S1708" s="9">
        <f t="shared" si="106"/>
        <v>42239.306388888886</v>
      </c>
      <c r="T1708" s="9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>
        <f t="shared" si="105"/>
        <v>12842.382820938934</v>
      </c>
      <c r="Q1709" t="s">
        <v>8330</v>
      </c>
      <c r="R1709" t="s">
        <v>8352</v>
      </c>
      <c r="S1709" s="9">
        <f t="shared" si="106"/>
        <v>42457.679340277777</v>
      </c>
      <c r="T1709" s="9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>
        <f t="shared" si="105"/>
        <v>12847.518059019125</v>
      </c>
      <c r="Q1710" t="s">
        <v>8330</v>
      </c>
      <c r="R1710" t="s">
        <v>8352</v>
      </c>
      <c r="S1710" s="9">
        <f t="shared" si="106"/>
        <v>42491.866967592592</v>
      </c>
      <c r="T1710" s="9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>
        <f t="shared" si="105"/>
        <v>12852.860062370068</v>
      </c>
      <c r="Q1711" t="s">
        <v>8330</v>
      </c>
      <c r="R1711" t="s">
        <v>8352</v>
      </c>
      <c r="S1711" s="9">
        <f t="shared" si="106"/>
        <v>41882.818749999999</v>
      </c>
      <c r="T1711" s="9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>
        <f t="shared" si="105"/>
        <v>12858.171152246263</v>
      </c>
      <c r="Q1712" t="s">
        <v>8330</v>
      </c>
      <c r="R1712" t="s">
        <v>8352</v>
      </c>
      <c r="S1712" s="9">
        <f t="shared" si="106"/>
        <v>42387.541666666672</v>
      </c>
      <c r="T1712" s="9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>
        <f t="shared" si="105"/>
        <v>12863.507885975869</v>
      </c>
      <c r="Q1713" t="s">
        <v>8330</v>
      </c>
      <c r="R1713" t="s">
        <v>8352</v>
      </c>
      <c r="S1713" s="9">
        <f t="shared" si="106"/>
        <v>41883.646226851852</v>
      </c>
      <c r="T1713" s="9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>
        <f t="shared" si="105"/>
        <v>12868.426082431313</v>
      </c>
      <c r="Q1714" t="s">
        <v>8330</v>
      </c>
      <c r="R1714" t="s">
        <v>8352</v>
      </c>
      <c r="S1714" s="9">
        <f t="shared" si="106"/>
        <v>42185.913807870369</v>
      </c>
      <c r="T1714" s="9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>
        <f t="shared" si="105"/>
        <v>12873.785693461065</v>
      </c>
      <c r="Q1715" t="s">
        <v>8330</v>
      </c>
      <c r="R1715" t="s">
        <v>8352</v>
      </c>
      <c r="S1715" s="9">
        <f t="shared" si="106"/>
        <v>41917.801064814819</v>
      </c>
      <c r="T1715" s="9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>
        <f t="shared" si="105"/>
        <v>12879.128937500005</v>
      </c>
      <c r="Q1716" t="s">
        <v>8330</v>
      </c>
      <c r="R1716" t="s">
        <v>8352</v>
      </c>
      <c r="S1716" s="9">
        <f t="shared" si="106"/>
        <v>42125.918530092589</v>
      </c>
      <c r="T1716" s="9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>
        <f t="shared" si="105"/>
        <v>12883.67755314715</v>
      </c>
      <c r="Q1717" t="s">
        <v>8330</v>
      </c>
      <c r="R1717" t="s">
        <v>8352</v>
      </c>
      <c r="S1717" s="9">
        <f t="shared" si="106"/>
        <v>42094.140277777777</v>
      </c>
      <c r="T1717" s="9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>
        <f t="shared" si="105"/>
        <v>12889.045642201841</v>
      </c>
      <c r="Q1718" t="s">
        <v>8330</v>
      </c>
      <c r="R1718" t="s">
        <v>8352</v>
      </c>
      <c r="S1718" s="9">
        <f t="shared" si="106"/>
        <v>42713.619201388887</v>
      </c>
      <c r="T1718" s="9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>
        <f t="shared" si="105"/>
        <v>12894.360221109726</v>
      </c>
      <c r="Q1719" t="s">
        <v>8330</v>
      </c>
      <c r="R1719" t="s">
        <v>8352</v>
      </c>
      <c r="S1719" s="9">
        <f t="shared" si="106"/>
        <v>42481.166666666672</v>
      </c>
      <c r="T1719" s="9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>
        <f t="shared" si="105"/>
        <v>12899.15962020034</v>
      </c>
      <c r="Q1720" t="s">
        <v>8330</v>
      </c>
      <c r="R1720" t="s">
        <v>8352</v>
      </c>
      <c r="S1720" s="9">
        <f t="shared" si="106"/>
        <v>42504.207638888889</v>
      </c>
      <c r="T1720" s="9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>
        <f t="shared" si="105"/>
        <v>12904.51417536535</v>
      </c>
      <c r="Q1721" t="s">
        <v>8330</v>
      </c>
      <c r="R1721" t="s">
        <v>8352</v>
      </c>
      <c r="S1721" s="9">
        <f t="shared" si="106"/>
        <v>41899.534618055557</v>
      </c>
      <c r="T1721" s="9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>
        <f t="shared" si="105"/>
        <v>12909.889912280707</v>
      </c>
      <c r="Q1722" t="s">
        <v>8330</v>
      </c>
      <c r="R1722" t="s">
        <v>8352</v>
      </c>
      <c r="S1722" s="9">
        <f t="shared" si="106"/>
        <v>41952.824895833335</v>
      </c>
      <c r="T1722" s="9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>
        <f t="shared" si="105"/>
        <v>12915.190743836194</v>
      </c>
      <c r="Q1723" t="s">
        <v>8330</v>
      </c>
      <c r="R1723" t="s">
        <v>8352</v>
      </c>
      <c r="S1723" s="9">
        <f t="shared" si="106"/>
        <v>42349.461377314816</v>
      </c>
      <c r="T1723" s="9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>
        <f t="shared" si="105"/>
        <v>12920.590071070241</v>
      </c>
      <c r="Q1724" t="s">
        <v>8330</v>
      </c>
      <c r="R1724" t="s">
        <v>8352</v>
      </c>
      <c r="S1724" s="9">
        <f t="shared" si="106"/>
        <v>42463.006944444445</v>
      </c>
      <c r="T1724" s="9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>
        <f t="shared" si="105"/>
        <v>12925.993496445008</v>
      </c>
      <c r="Q1725" t="s">
        <v>8330</v>
      </c>
      <c r="R1725" t="s">
        <v>8352</v>
      </c>
      <c r="S1725" s="9">
        <f t="shared" si="106"/>
        <v>42186.25</v>
      </c>
      <c r="T1725" s="9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>
        <f t="shared" si="105"/>
        <v>12931.129895397495</v>
      </c>
      <c r="Q1726" t="s">
        <v>8330</v>
      </c>
      <c r="R1726" t="s">
        <v>8352</v>
      </c>
      <c r="S1726" s="9">
        <f t="shared" si="106"/>
        <v>41942.932430555556</v>
      </c>
      <c r="T1726" s="9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>
        <f t="shared" si="105"/>
        <v>12936.528024277946</v>
      </c>
      <c r="Q1727" t="s">
        <v>8330</v>
      </c>
      <c r="R1727" t="s">
        <v>8352</v>
      </c>
      <c r="S1727" s="9">
        <f t="shared" si="106"/>
        <v>41875.968159722222</v>
      </c>
      <c r="T1727" s="9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>
        <f t="shared" si="105"/>
        <v>12941.710824958131</v>
      </c>
      <c r="Q1728" t="s">
        <v>8330</v>
      </c>
      <c r="R1728" t="s">
        <v>8352</v>
      </c>
      <c r="S1728" s="9">
        <f t="shared" si="106"/>
        <v>41817.919722222221</v>
      </c>
      <c r="T1728" s="9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>
        <f t="shared" si="105"/>
        <v>12946.212589023886</v>
      </c>
      <c r="Q1729" t="s">
        <v>8330</v>
      </c>
      <c r="R1729" t="s">
        <v>8352</v>
      </c>
      <c r="S1729" s="9">
        <f t="shared" si="106"/>
        <v>42099.458333333328</v>
      </c>
      <c r="T1729" s="9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>
        <f t="shared" si="105"/>
        <v>12951.638076278296</v>
      </c>
      <c r="Q1730" t="s">
        <v>8330</v>
      </c>
      <c r="R1730" t="s">
        <v>8352</v>
      </c>
      <c r="S1730" s="9">
        <f t="shared" si="106"/>
        <v>42298.625856481478</v>
      </c>
      <c r="T1730" s="9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E1731/D1731*100</f>
        <v>0</v>
      </c>
      <c r="P1731">
        <f t="shared" ref="P1731:P1794" si="109">AVERAGE(E1731:E5844 )</f>
        <v>12956.710041928727</v>
      </c>
      <c r="Q1731" t="s">
        <v>8330</v>
      </c>
      <c r="R1731" t="s">
        <v>8352</v>
      </c>
      <c r="S1731" s="9">
        <f t="shared" ref="S1731:S1794" si="110">(((I1731/60)/60)/24)+DATE(1970,1,1)</f>
        <v>42531.052152777775</v>
      </c>
      <c r="T1731" s="9">
        <f t="shared" ref="T1731:T1794" si="111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>
        <f t="shared" si="109"/>
        <v>12962.144903523496</v>
      </c>
      <c r="Q1732" t="s">
        <v>8330</v>
      </c>
      <c r="R1732" t="s">
        <v>8352</v>
      </c>
      <c r="S1732" s="9">
        <f t="shared" si="110"/>
        <v>42302.087766203709</v>
      </c>
      <c r="T1732" s="9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>
        <f t="shared" si="109"/>
        <v>12967.584326479233</v>
      </c>
      <c r="Q1733" t="s">
        <v>8330</v>
      </c>
      <c r="R1733" t="s">
        <v>8352</v>
      </c>
      <c r="S1733" s="9">
        <f t="shared" si="110"/>
        <v>42166.625</v>
      </c>
      <c r="T1733" s="9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>
        <f t="shared" si="109"/>
        <v>12973.028316540727</v>
      </c>
      <c r="Q1734" t="s">
        <v>8330</v>
      </c>
      <c r="R1734" t="s">
        <v>8352</v>
      </c>
      <c r="S1734" s="9">
        <f t="shared" si="110"/>
        <v>42385.208333333328</v>
      </c>
      <c r="T1734" s="9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>
        <f t="shared" si="109"/>
        <v>12978.476879462416</v>
      </c>
      <c r="Q1735" t="s">
        <v>8330</v>
      </c>
      <c r="R1735" t="s">
        <v>8352</v>
      </c>
      <c r="S1735" s="9">
        <f t="shared" si="110"/>
        <v>42626.895833333328</v>
      </c>
      <c r="T1735" s="9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>
        <f t="shared" si="109"/>
        <v>12983.930021008409</v>
      </c>
      <c r="Q1736" t="s">
        <v>8330</v>
      </c>
      <c r="R1736" t="s">
        <v>8352</v>
      </c>
      <c r="S1736" s="9">
        <f t="shared" si="110"/>
        <v>42132.036527777775</v>
      </c>
      <c r="T1736" s="9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>
        <f t="shared" si="109"/>
        <v>12989.387326607824</v>
      </c>
      <c r="Q1737" t="s">
        <v>8330</v>
      </c>
      <c r="R1737" t="s">
        <v>8352</v>
      </c>
      <c r="S1737" s="9">
        <f t="shared" si="110"/>
        <v>42589.814178240747</v>
      </c>
      <c r="T1737" s="9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>
        <f t="shared" si="109"/>
        <v>12994.803385197651</v>
      </c>
      <c r="Q1738" t="s">
        <v>8330</v>
      </c>
      <c r="R1738" t="s">
        <v>8352</v>
      </c>
      <c r="S1738" s="9">
        <f t="shared" si="110"/>
        <v>42316.90315972222</v>
      </c>
      <c r="T1738" s="9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>
        <f t="shared" si="109"/>
        <v>13000.26102229702</v>
      </c>
      <c r="Q1739" t="s">
        <v>8330</v>
      </c>
      <c r="R1739" t="s">
        <v>8352</v>
      </c>
      <c r="S1739" s="9">
        <f t="shared" si="110"/>
        <v>42205.948981481488</v>
      </c>
      <c r="T1739" s="9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>
        <f t="shared" si="109"/>
        <v>13005.374768518524</v>
      </c>
      <c r="Q1740" t="s">
        <v>8330</v>
      </c>
      <c r="R1740" t="s">
        <v>8352</v>
      </c>
      <c r="S1740" s="9">
        <f t="shared" si="110"/>
        <v>41914.874328703707</v>
      </c>
      <c r="T1740" s="9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>
        <f t="shared" si="109"/>
        <v>13010.842294736847</v>
      </c>
      <c r="Q1741" t="s">
        <v>8330</v>
      </c>
      <c r="R1741" t="s">
        <v>8352</v>
      </c>
      <c r="S1741" s="9">
        <f t="shared" si="110"/>
        <v>42494.832546296297</v>
      </c>
      <c r="T1741" s="9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>
        <f t="shared" si="109"/>
        <v>13016.322430497057</v>
      </c>
      <c r="Q1742" t="s">
        <v>8330</v>
      </c>
      <c r="R1742" t="s">
        <v>8352</v>
      </c>
      <c r="S1742" s="9">
        <f t="shared" si="110"/>
        <v>42201.817384259266</v>
      </c>
      <c r="T1742" s="9">
        <f t="shared" si="111"/>
        <v>42171.817384259266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>
        <f t="shared" si="109"/>
        <v>13021.8076064054</v>
      </c>
      <c r="Q1743" t="s">
        <v>8343</v>
      </c>
      <c r="R1743" t="s">
        <v>8344</v>
      </c>
      <c r="S1743" s="9">
        <f t="shared" si="110"/>
        <v>42165.628136574072</v>
      </c>
      <c r="T1743" s="9">
        <f t="shared" si="111"/>
        <v>42120.628136574072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>
        <f t="shared" si="109"/>
        <v>13026.736698988201</v>
      </c>
      <c r="Q1744" t="s">
        <v>8343</v>
      </c>
      <c r="R1744" t="s">
        <v>8344</v>
      </c>
      <c r="S1744" s="9">
        <f t="shared" si="110"/>
        <v>42742.875</v>
      </c>
      <c r="T1744" s="9">
        <f t="shared" si="111"/>
        <v>42710.876967592587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>
        <f t="shared" si="109"/>
        <v>13031.313559679465</v>
      </c>
      <c r="Q1745" t="s">
        <v>8343</v>
      </c>
      <c r="R1745" t="s">
        <v>8344</v>
      </c>
      <c r="S1745" s="9">
        <f t="shared" si="110"/>
        <v>42609.165972222225</v>
      </c>
      <c r="T1745" s="9">
        <f t="shared" si="111"/>
        <v>42586.925636574073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>
        <f t="shared" si="109"/>
        <v>13034.269810126589</v>
      </c>
      <c r="Q1746" t="s">
        <v>8343</v>
      </c>
      <c r="R1746" t="s">
        <v>8344</v>
      </c>
      <c r="S1746" s="9">
        <f t="shared" si="110"/>
        <v>42071.563391203701</v>
      </c>
      <c r="T1746" s="9">
        <f t="shared" si="111"/>
        <v>42026.605057870373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>
        <f t="shared" si="109"/>
        <v>13037.021718024489</v>
      </c>
      <c r="Q1747" t="s">
        <v>8343</v>
      </c>
      <c r="R1747" t="s">
        <v>8344</v>
      </c>
      <c r="S1747" s="9">
        <f t="shared" si="110"/>
        <v>42726.083333333328</v>
      </c>
      <c r="T1747" s="9">
        <f t="shared" si="111"/>
        <v>42690.259699074071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>
        <f t="shared" si="109"/>
        <v>13039.156862331087</v>
      </c>
      <c r="Q1748" t="s">
        <v>8343</v>
      </c>
      <c r="R1748" t="s">
        <v>8344</v>
      </c>
      <c r="S1748" s="9">
        <f t="shared" si="110"/>
        <v>42698.083333333328</v>
      </c>
      <c r="T1748" s="9">
        <f t="shared" si="111"/>
        <v>42668.176701388889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>
        <f t="shared" si="109"/>
        <v>13035.280291508245</v>
      </c>
      <c r="Q1749" t="s">
        <v>8343</v>
      </c>
      <c r="R1749" t="s">
        <v>8344</v>
      </c>
      <c r="S1749" s="9">
        <f t="shared" si="110"/>
        <v>42321.625</v>
      </c>
      <c r="T1749" s="9">
        <f t="shared" si="111"/>
        <v>42292.435532407413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>
        <f t="shared" si="109"/>
        <v>13036.797316145399</v>
      </c>
      <c r="Q1750" t="s">
        <v>8343</v>
      </c>
      <c r="R1750" t="s">
        <v>8344</v>
      </c>
      <c r="S1750" s="9">
        <f t="shared" si="110"/>
        <v>42249.950729166667</v>
      </c>
      <c r="T1750" s="9">
        <f t="shared" si="111"/>
        <v>42219.950729166667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>
        <f t="shared" si="109"/>
        <v>13014.836553911211</v>
      </c>
      <c r="Q1751" t="s">
        <v>8343</v>
      </c>
      <c r="R1751" t="s">
        <v>8344</v>
      </c>
      <c r="S1751" s="9">
        <f t="shared" si="110"/>
        <v>42795.791666666672</v>
      </c>
      <c r="T1751" s="9">
        <f t="shared" si="111"/>
        <v>42758.975937499999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>
        <f t="shared" si="109"/>
        <v>13015.092195431478</v>
      </c>
      <c r="Q1752" t="s">
        <v>8343</v>
      </c>
      <c r="R1752" t="s">
        <v>8344</v>
      </c>
      <c r="S1752" s="9">
        <f t="shared" si="110"/>
        <v>42479.836851851855</v>
      </c>
      <c r="T1752" s="9">
        <f t="shared" si="111"/>
        <v>42454.836851851855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>
        <f t="shared" si="109"/>
        <v>13016.333876428274</v>
      </c>
      <c r="Q1753" t="s">
        <v>8343</v>
      </c>
      <c r="R1753" t="s">
        <v>8344</v>
      </c>
      <c r="S1753" s="9">
        <f t="shared" si="110"/>
        <v>42082.739849537036</v>
      </c>
      <c r="T1753" s="9">
        <f t="shared" si="111"/>
        <v>42052.7815162037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>
        <f t="shared" si="109"/>
        <v>13017.488124470794</v>
      </c>
      <c r="Q1754" t="s">
        <v>8343</v>
      </c>
      <c r="R1754" t="s">
        <v>8344</v>
      </c>
      <c r="S1754" s="9">
        <f t="shared" si="110"/>
        <v>42657.253263888888</v>
      </c>
      <c r="T1754" s="9">
        <f t="shared" si="111"/>
        <v>42627.253263888888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>
        <f t="shared" si="109"/>
        <v>13021.679351969511</v>
      </c>
      <c r="Q1755" t="s">
        <v>8343</v>
      </c>
      <c r="R1755" t="s">
        <v>8344</v>
      </c>
      <c r="S1755" s="9">
        <f t="shared" si="110"/>
        <v>42450.707962962959</v>
      </c>
      <c r="T1755" s="9">
        <f t="shared" si="111"/>
        <v>42420.74962962963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>
        <f t="shared" si="109"/>
        <v>13020.33260593221</v>
      </c>
      <c r="Q1756" t="s">
        <v>8343</v>
      </c>
      <c r="R1756" t="s">
        <v>8344</v>
      </c>
      <c r="S1756" s="9">
        <f t="shared" si="110"/>
        <v>42097.835104166668</v>
      </c>
      <c r="T1756" s="9">
        <f t="shared" si="111"/>
        <v>42067.876770833333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>
        <f t="shared" si="109"/>
        <v>13021.869415006364</v>
      </c>
      <c r="Q1757" t="s">
        <v>8343</v>
      </c>
      <c r="R1757" t="s">
        <v>8344</v>
      </c>
      <c r="S1757" s="9">
        <f t="shared" si="110"/>
        <v>42282.788900462961</v>
      </c>
      <c r="T1757" s="9">
        <f t="shared" si="111"/>
        <v>42252.788900462961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>
        <f t="shared" si="109"/>
        <v>13027.379113655647</v>
      </c>
      <c r="Q1758" t="s">
        <v>8343</v>
      </c>
      <c r="R1758" t="s">
        <v>8344</v>
      </c>
      <c r="S1758" s="9">
        <f t="shared" si="110"/>
        <v>42611.167465277773</v>
      </c>
      <c r="T1758" s="9">
        <f t="shared" si="111"/>
        <v>42571.167465277773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>
        <f t="shared" si="109"/>
        <v>13030.506724649984</v>
      </c>
      <c r="Q1759" t="s">
        <v>8343</v>
      </c>
      <c r="R1759" t="s">
        <v>8344</v>
      </c>
      <c r="S1759" s="9">
        <f t="shared" si="110"/>
        <v>42763.811805555553</v>
      </c>
      <c r="T1759" s="9">
        <f t="shared" si="111"/>
        <v>42733.827349537038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>
        <f t="shared" si="109"/>
        <v>13033.575700339565</v>
      </c>
      <c r="Q1760" t="s">
        <v>8343</v>
      </c>
      <c r="R1760" t="s">
        <v>8344</v>
      </c>
      <c r="S1760" s="9">
        <f t="shared" si="110"/>
        <v>42565.955925925926</v>
      </c>
      <c r="T1760" s="9">
        <f t="shared" si="111"/>
        <v>42505.955925925926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>
        <f t="shared" si="109"/>
        <v>13038.623078556269</v>
      </c>
      <c r="Q1761" t="s">
        <v>8343</v>
      </c>
      <c r="R1761" t="s">
        <v>8344</v>
      </c>
      <c r="S1761" s="9">
        <f t="shared" si="110"/>
        <v>42088.787372685183</v>
      </c>
      <c r="T1761" s="9">
        <f t="shared" si="111"/>
        <v>42068.829039351855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>
        <f t="shared" si="109"/>
        <v>13041.897769753616</v>
      </c>
      <c r="Q1762" t="s">
        <v>8343</v>
      </c>
      <c r="R1762" t="s">
        <v>8344</v>
      </c>
      <c r="S1762" s="9">
        <f t="shared" si="110"/>
        <v>42425.67260416667</v>
      </c>
      <c r="T1762" s="9">
        <f t="shared" si="111"/>
        <v>42405.67260416667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>
        <f t="shared" si="109"/>
        <v>13043.924925626865</v>
      </c>
      <c r="Q1763" t="s">
        <v>8343</v>
      </c>
      <c r="R1763" t="s">
        <v>8344</v>
      </c>
      <c r="S1763" s="9">
        <f t="shared" si="110"/>
        <v>42259.567824074074</v>
      </c>
      <c r="T1763" s="9">
        <f t="shared" si="111"/>
        <v>42209.567824074074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>
        <f t="shared" si="109"/>
        <v>13049.404910714291</v>
      </c>
      <c r="Q1764" t="s">
        <v>8343</v>
      </c>
      <c r="R1764" t="s">
        <v>8344</v>
      </c>
      <c r="S1764" s="9">
        <f t="shared" si="110"/>
        <v>42440.982002314813</v>
      </c>
      <c r="T1764" s="9">
        <f t="shared" si="111"/>
        <v>42410.982002314813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>
        <f t="shared" si="109"/>
        <v>13054.579051467466</v>
      </c>
      <c r="Q1765" t="s">
        <v>8343</v>
      </c>
      <c r="R1765" t="s">
        <v>8344</v>
      </c>
      <c r="S1765" s="9">
        <f t="shared" si="110"/>
        <v>42666.868518518517</v>
      </c>
      <c r="T1765" s="9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>
        <f t="shared" si="109"/>
        <v>13054.930361702132</v>
      </c>
      <c r="Q1766" t="s">
        <v>8343</v>
      </c>
      <c r="R1766" t="s">
        <v>8344</v>
      </c>
      <c r="S1766" s="9">
        <f t="shared" si="110"/>
        <v>41854.485868055555</v>
      </c>
      <c r="T1766" s="9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>
        <f t="shared" si="109"/>
        <v>13059.570178799495</v>
      </c>
      <c r="Q1767" t="s">
        <v>8343</v>
      </c>
      <c r="R1767" t="s">
        <v>8344</v>
      </c>
      <c r="S1767" s="9">
        <f t="shared" si="110"/>
        <v>41864.980462962965</v>
      </c>
      <c r="T1767" s="9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>
        <f t="shared" si="109"/>
        <v>13061.966298977859</v>
      </c>
      <c r="Q1768" t="s">
        <v>8343</v>
      </c>
      <c r="R1768" t="s">
        <v>8344</v>
      </c>
      <c r="S1768" s="9">
        <f t="shared" si="110"/>
        <v>41876.859814814816</v>
      </c>
      <c r="T1768" s="9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>
        <f t="shared" si="109"/>
        <v>13067.531687260338</v>
      </c>
      <c r="Q1769" t="s">
        <v>8343</v>
      </c>
      <c r="R1769" t="s">
        <v>8344</v>
      </c>
      <c r="S1769" s="9">
        <f t="shared" si="110"/>
        <v>41854.658379629633</v>
      </c>
      <c r="T1769" s="9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>
        <f t="shared" si="109"/>
        <v>13072.127395566928</v>
      </c>
      <c r="Q1770" t="s">
        <v>8343</v>
      </c>
      <c r="R1770" t="s">
        <v>8344</v>
      </c>
      <c r="S1770" s="9">
        <f t="shared" si="110"/>
        <v>41909.560694444444</v>
      </c>
      <c r="T1770" s="9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>
        <f t="shared" si="109"/>
        <v>13077.622119402989</v>
      </c>
      <c r="Q1771" t="s">
        <v>8343</v>
      </c>
      <c r="R1771" t="s">
        <v>8344</v>
      </c>
      <c r="S1771" s="9">
        <f t="shared" si="110"/>
        <v>42017.818969907406</v>
      </c>
      <c r="T1771" s="9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>
        <f t="shared" si="109"/>
        <v>13082.740132252566</v>
      </c>
      <c r="Q1772" t="s">
        <v>8343</v>
      </c>
      <c r="R1772" t="s">
        <v>8344</v>
      </c>
      <c r="S1772" s="9">
        <f t="shared" si="110"/>
        <v>41926.780023148152</v>
      </c>
      <c r="T1772" s="9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>
        <f t="shared" si="109"/>
        <v>13082.414370465222</v>
      </c>
      <c r="Q1773" t="s">
        <v>8343</v>
      </c>
      <c r="R1773" t="s">
        <v>8344</v>
      </c>
      <c r="S1773" s="9">
        <f t="shared" si="110"/>
        <v>41935.979629629634</v>
      </c>
      <c r="T1773" s="9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>
        <f t="shared" si="109"/>
        <v>13087.618219470543</v>
      </c>
      <c r="Q1774" t="s">
        <v>8343</v>
      </c>
      <c r="R1774" t="s">
        <v>8344</v>
      </c>
      <c r="S1774" s="9">
        <f t="shared" si="110"/>
        <v>41826.718009259261</v>
      </c>
      <c r="T1774" s="9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>
        <f t="shared" si="109"/>
        <v>13092.842319521576</v>
      </c>
      <c r="Q1775" t="s">
        <v>8343</v>
      </c>
      <c r="R1775" t="s">
        <v>8344</v>
      </c>
      <c r="S1775" s="9">
        <f t="shared" si="110"/>
        <v>42023.760393518518</v>
      </c>
      <c r="T1775" s="9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>
        <f t="shared" si="109"/>
        <v>13097.635414529919</v>
      </c>
      <c r="Q1776" t="s">
        <v>8343</v>
      </c>
      <c r="R1776" t="s">
        <v>8344</v>
      </c>
      <c r="S1776" s="9">
        <f t="shared" si="110"/>
        <v>41972.624305555553</v>
      </c>
      <c r="T1776" s="9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>
        <f t="shared" si="109"/>
        <v>13102.744279606675</v>
      </c>
      <c r="Q1777" t="s">
        <v>8343</v>
      </c>
      <c r="R1777" t="s">
        <v>8344</v>
      </c>
      <c r="S1777" s="9">
        <f t="shared" si="110"/>
        <v>41936.976388888892</v>
      </c>
      <c r="T1777" s="9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>
        <f t="shared" si="109"/>
        <v>13099.298917878536</v>
      </c>
      <c r="Q1778" t="s">
        <v>8343</v>
      </c>
      <c r="R1778" t="s">
        <v>8344</v>
      </c>
      <c r="S1778" s="9">
        <f t="shared" si="110"/>
        <v>41941.95684027778</v>
      </c>
      <c r="T1778" s="9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>
        <f t="shared" si="109"/>
        <v>13104.760748823284</v>
      </c>
      <c r="Q1779" t="s">
        <v>8343</v>
      </c>
      <c r="R1779" t="s">
        <v>8344</v>
      </c>
      <c r="S1779" s="9">
        <f t="shared" si="110"/>
        <v>42055.357094907406</v>
      </c>
      <c r="T1779" s="9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>
        <f t="shared" si="109"/>
        <v>13110.091982020554</v>
      </c>
      <c r="Q1780" t="s">
        <v>8343</v>
      </c>
      <c r="R1780" t="s">
        <v>8344</v>
      </c>
      <c r="S1780" s="9">
        <f t="shared" si="110"/>
        <v>42090.821701388893</v>
      </c>
      <c r="T1780" s="9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>
        <f t="shared" si="109"/>
        <v>13115.280458244119</v>
      </c>
      <c r="Q1781" t="s">
        <v>8343</v>
      </c>
      <c r="R1781" t="s">
        <v>8344</v>
      </c>
      <c r="S1781" s="9">
        <f t="shared" si="110"/>
        <v>42615.691898148143</v>
      </c>
      <c r="T1781" s="9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>
        <f t="shared" si="109"/>
        <v>13119.19188946016</v>
      </c>
      <c r="Q1782" t="s">
        <v>8343</v>
      </c>
      <c r="R1782" t="s">
        <v>8344</v>
      </c>
      <c r="S1782" s="9">
        <f t="shared" si="110"/>
        <v>42553.600810185191</v>
      </c>
      <c r="T1782" s="9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>
        <f t="shared" si="109"/>
        <v>13119.704616373774</v>
      </c>
      <c r="Q1783" t="s">
        <v>8343</v>
      </c>
      <c r="R1783" t="s">
        <v>8344</v>
      </c>
      <c r="S1783" s="9">
        <f t="shared" si="110"/>
        <v>42628.617418981477</v>
      </c>
      <c r="T1783" s="9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>
        <f t="shared" si="109"/>
        <v>13124.722928816473</v>
      </c>
      <c r="Q1784" t="s">
        <v>8343</v>
      </c>
      <c r="R1784" t="s">
        <v>8344</v>
      </c>
      <c r="S1784" s="9">
        <f t="shared" si="110"/>
        <v>42421.575104166666</v>
      </c>
      <c r="T1784" s="9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>
        <f t="shared" si="109"/>
        <v>13128.027400257408</v>
      </c>
      <c r="Q1785" t="s">
        <v>8343</v>
      </c>
      <c r="R1785" t="s">
        <v>8344</v>
      </c>
      <c r="S1785" s="9">
        <f t="shared" si="110"/>
        <v>42145.949976851851</v>
      </c>
      <c r="T1785" s="9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>
        <f t="shared" si="109"/>
        <v>13129.594364806873</v>
      </c>
      <c r="Q1786" t="s">
        <v>8343</v>
      </c>
      <c r="R1786" t="s">
        <v>8344</v>
      </c>
      <c r="S1786" s="9">
        <f t="shared" si="110"/>
        <v>42035.142361111109</v>
      </c>
      <c r="T1786" s="9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>
        <f t="shared" si="109"/>
        <v>13134.378218119371</v>
      </c>
      <c r="Q1787" t="s">
        <v>8343</v>
      </c>
      <c r="R1787" t="s">
        <v>8344</v>
      </c>
      <c r="S1787" s="9">
        <f t="shared" si="110"/>
        <v>41928</v>
      </c>
      <c r="T1787" s="9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>
        <f t="shared" si="109"/>
        <v>13137.935511168393</v>
      </c>
      <c r="Q1788" t="s">
        <v>8343</v>
      </c>
      <c r="R1788" t="s">
        <v>8344</v>
      </c>
      <c r="S1788" s="9">
        <f t="shared" si="110"/>
        <v>41988.550659722227</v>
      </c>
      <c r="T1788" s="9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>
        <f t="shared" si="109"/>
        <v>13143.192466695322</v>
      </c>
      <c r="Q1789" t="s">
        <v>8343</v>
      </c>
      <c r="R1789" t="s">
        <v>8344</v>
      </c>
      <c r="S1789" s="9">
        <f t="shared" si="110"/>
        <v>42098.613854166666</v>
      </c>
      <c r="T1789" s="9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>
        <f t="shared" si="109"/>
        <v>13148.183950988829</v>
      </c>
      <c r="Q1790" t="s">
        <v>8343</v>
      </c>
      <c r="R1790" t="s">
        <v>8344</v>
      </c>
      <c r="S1790" s="9">
        <f t="shared" si="110"/>
        <v>41943.94840277778</v>
      </c>
      <c r="T1790" s="9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>
        <f t="shared" si="109"/>
        <v>13153.806395698932</v>
      </c>
      <c r="Q1791" t="s">
        <v>8343</v>
      </c>
      <c r="R1791" t="s">
        <v>8344</v>
      </c>
      <c r="S1791" s="9">
        <f t="shared" si="110"/>
        <v>42016.250034722223</v>
      </c>
      <c r="T1791" s="9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>
        <f t="shared" si="109"/>
        <v>13159.449169535292</v>
      </c>
      <c r="Q1792" t="s">
        <v>8343</v>
      </c>
      <c r="R1792" t="s">
        <v>8344</v>
      </c>
      <c r="S1792" s="9">
        <f t="shared" si="110"/>
        <v>42040.674513888895</v>
      </c>
      <c r="T1792" s="9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>
        <f t="shared" si="109"/>
        <v>13164.409758932421</v>
      </c>
      <c r="Q1793" t="s">
        <v>8343</v>
      </c>
      <c r="R1793" t="s">
        <v>8344</v>
      </c>
      <c r="S1793" s="9">
        <f t="shared" si="110"/>
        <v>42033.740335648152</v>
      </c>
      <c r="T1793" s="9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>
        <f t="shared" si="109"/>
        <v>13170.033105081833</v>
      </c>
      <c r="Q1794" t="s">
        <v>8343</v>
      </c>
      <c r="R1794" t="s">
        <v>8344</v>
      </c>
      <c r="S1794" s="9">
        <f t="shared" si="110"/>
        <v>42226.290972222225</v>
      </c>
      <c r="T1794" s="9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E1795/D1795*100</f>
        <v>1.3333333333333335</v>
      </c>
      <c r="P1795">
        <f t="shared" ref="P1795:P1858" si="113">AVERAGE(E1795:E5908 )</f>
        <v>13169.123597587253</v>
      </c>
      <c r="Q1795" t="s">
        <v>8343</v>
      </c>
      <c r="R1795" t="s">
        <v>8344</v>
      </c>
      <c r="S1795" s="9">
        <f t="shared" ref="S1795:S1858" si="114">(((I1795/60)/60)/24)+DATE(1970,1,1)</f>
        <v>41970.933333333334</v>
      </c>
      <c r="T1795" s="9">
        <f t="shared" ref="T1795:T1858" si="115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>
        <f t="shared" si="113"/>
        <v>13174.782702586213</v>
      </c>
      <c r="Q1796" t="s">
        <v>8343</v>
      </c>
      <c r="R1796" t="s">
        <v>8344</v>
      </c>
      <c r="S1796" s="9">
        <f t="shared" si="114"/>
        <v>42046.551180555558</v>
      </c>
      <c r="T1796" s="9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>
        <f t="shared" si="113"/>
        <v>13180.034010349294</v>
      </c>
      <c r="Q1797" t="s">
        <v>8343</v>
      </c>
      <c r="R1797" t="s">
        <v>8344</v>
      </c>
      <c r="S1797" s="9">
        <f t="shared" si="114"/>
        <v>42657.666666666672</v>
      </c>
      <c r="T1797" s="9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>
        <f t="shared" si="113"/>
        <v>13181.040927523734</v>
      </c>
      <c r="Q1798" t="s">
        <v>8343</v>
      </c>
      <c r="R1798" t="s">
        <v>8344</v>
      </c>
      <c r="S1798" s="9">
        <f t="shared" si="114"/>
        <v>42575.439421296294</v>
      </c>
      <c r="T1798" s="9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>
        <f t="shared" si="113"/>
        <v>13184.92139404403</v>
      </c>
      <c r="Q1799" t="s">
        <v>8343</v>
      </c>
      <c r="R1799" t="s">
        <v>8344</v>
      </c>
      <c r="S1799" s="9">
        <f t="shared" si="114"/>
        <v>42719.56931712963</v>
      </c>
      <c r="T1799" s="9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>
        <f t="shared" si="113"/>
        <v>13187.697698618314</v>
      </c>
      <c r="Q1800" t="s">
        <v>8343</v>
      </c>
      <c r="R1800" t="s">
        <v>8344</v>
      </c>
      <c r="S1800" s="9">
        <f t="shared" si="114"/>
        <v>42404.32677083333</v>
      </c>
      <c r="T1800" s="9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>
        <f t="shared" si="113"/>
        <v>13192.451779697631</v>
      </c>
      <c r="Q1801" t="s">
        <v>8343</v>
      </c>
      <c r="R1801" t="s">
        <v>8344</v>
      </c>
      <c r="S1801" s="9">
        <f t="shared" si="114"/>
        <v>41954.884351851855</v>
      </c>
      <c r="T1801" s="9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>
        <f t="shared" si="113"/>
        <v>13198.122748487474</v>
      </c>
      <c r="Q1802" t="s">
        <v>8343</v>
      </c>
      <c r="R1802" t="s">
        <v>8344</v>
      </c>
      <c r="S1802" s="9">
        <f t="shared" si="114"/>
        <v>42653.606134259258</v>
      </c>
      <c r="T1802" s="9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>
        <f t="shared" si="113"/>
        <v>13199.738884565506</v>
      </c>
      <c r="Q1803" t="s">
        <v>8343</v>
      </c>
      <c r="R1803" t="s">
        <v>8344</v>
      </c>
      <c r="S1803" s="9">
        <f t="shared" si="114"/>
        <v>42353.506944444445</v>
      </c>
      <c r="T1803" s="9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>
        <f t="shared" si="113"/>
        <v>13204.429515570941</v>
      </c>
      <c r="Q1804" t="s">
        <v>8343</v>
      </c>
      <c r="R1804" t="s">
        <v>8344</v>
      </c>
      <c r="S1804" s="9">
        <f t="shared" si="114"/>
        <v>42182.915972222225</v>
      </c>
      <c r="T1804" s="9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>
        <f t="shared" si="113"/>
        <v>13209.408931198621</v>
      </c>
      <c r="Q1805" t="s">
        <v>8343</v>
      </c>
      <c r="R1805" t="s">
        <v>8344</v>
      </c>
      <c r="S1805" s="9">
        <f t="shared" si="114"/>
        <v>42049.071550925932</v>
      </c>
      <c r="T1805" s="9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>
        <f t="shared" si="113"/>
        <v>13212.793956709962</v>
      </c>
      <c r="Q1806" t="s">
        <v>8343</v>
      </c>
      <c r="R1806" t="s">
        <v>8344</v>
      </c>
      <c r="S1806" s="9">
        <f t="shared" si="114"/>
        <v>42322.719953703709</v>
      </c>
      <c r="T1806" s="9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>
        <f t="shared" si="113"/>
        <v>13216.155062797754</v>
      </c>
      <c r="Q1807" t="s">
        <v>8343</v>
      </c>
      <c r="R1807" t="s">
        <v>8344</v>
      </c>
      <c r="S1807" s="9">
        <f t="shared" si="114"/>
        <v>42279.75</v>
      </c>
      <c r="T1807" s="9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>
        <f t="shared" si="113"/>
        <v>13218.332339688048</v>
      </c>
      <c r="Q1808" t="s">
        <v>8343</v>
      </c>
      <c r="R1808" t="s">
        <v>8344</v>
      </c>
      <c r="S1808" s="9">
        <f t="shared" si="114"/>
        <v>41912.638298611113</v>
      </c>
      <c r="T1808" s="9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>
        <f t="shared" si="113"/>
        <v>13223.80582574773</v>
      </c>
      <c r="Q1809" t="s">
        <v>8343</v>
      </c>
      <c r="R1809" t="s">
        <v>8344</v>
      </c>
      <c r="S1809" s="9">
        <f t="shared" si="114"/>
        <v>41910.068437499998</v>
      </c>
      <c r="T1809" s="9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>
        <f t="shared" si="113"/>
        <v>13229.300537727673</v>
      </c>
      <c r="Q1810" t="s">
        <v>8343</v>
      </c>
      <c r="R1810" t="s">
        <v>8344</v>
      </c>
      <c r="S1810" s="9">
        <f t="shared" si="114"/>
        <v>42777.680902777778</v>
      </c>
      <c r="T1810" s="9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>
        <f t="shared" si="113"/>
        <v>13230.00999566161</v>
      </c>
      <c r="Q1811" t="s">
        <v>8343</v>
      </c>
      <c r="R1811" t="s">
        <v>8344</v>
      </c>
      <c r="S1811" s="9">
        <f t="shared" si="114"/>
        <v>42064.907858796301</v>
      </c>
      <c r="T1811" s="9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>
        <f t="shared" si="113"/>
        <v>13235.587256944451</v>
      </c>
      <c r="Q1812" t="s">
        <v>8343</v>
      </c>
      <c r="R1812" t="s">
        <v>8344</v>
      </c>
      <c r="S1812" s="9">
        <f t="shared" si="114"/>
        <v>41872.91002314815</v>
      </c>
      <c r="T1812" s="9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>
        <f t="shared" si="113"/>
        <v>13241.327850629619</v>
      </c>
      <c r="Q1813" t="s">
        <v>8343</v>
      </c>
      <c r="R1813" t="s">
        <v>8344</v>
      </c>
      <c r="S1813" s="9">
        <f t="shared" si="114"/>
        <v>41936.166666666664</v>
      </c>
      <c r="T1813" s="9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>
        <f t="shared" si="113"/>
        <v>13247.062571676808</v>
      </c>
      <c r="Q1814" t="s">
        <v>8343</v>
      </c>
      <c r="R1814" t="s">
        <v>8344</v>
      </c>
      <c r="S1814" s="9">
        <f t="shared" si="114"/>
        <v>42554.318703703699</v>
      </c>
      <c r="T1814" s="9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>
        <f t="shared" si="113"/>
        <v>13252.443737505439</v>
      </c>
      <c r="Q1815" t="s">
        <v>8343</v>
      </c>
      <c r="R1815" t="s">
        <v>8344</v>
      </c>
      <c r="S1815" s="9">
        <f t="shared" si="114"/>
        <v>41859.889027777775</v>
      </c>
      <c r="T1815" s="9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>
        <f t="shared" si="113"/>
        <v>13258.205669565223</v>
      </c>
      <c r="Q1816" t="s">
        <v>8343</v>
      </c>
      <c r="R1816" t="s">
        <v>8344</v>
      </c>
      <c r="S1816" s="9">
        <f t="shared" si="114"/>
        <v>42063.314074074078</v>
      </c>
      <c r="T1816" s="9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>
        <f t="shared" si="113"/>
        <v>13261.405411048288</v>
      </c>
      <c r="Q1817" t="s">
        <v>8343</v>
      </c>
      <c r="R1817" t="s">
        <v>8344</v>
      </c>
      <c r="S1817" s="9">
        <f t="shared" si="114"/>
        <v>42186.906678240746</v>
      </c>
      <c r="T1817" s="9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>
        <f t="shared" si="113"/>
        <v>13267.176257615323</v>
      </c>
      <c r="Q1818" t="s">
        <v>8343</v>
      </c>
      <c r="R1818" t="s">
        <v>8344</v>
      </c>
      <c r="S1818" s="9">
        <f t="shared" si="114"/>
        <v>42576.791666666672</v>
      </c>
      <c r="T1818" s="9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>
        <f t="shared" si="113"/>
        <v>13272.730535481069</v>
      </c>
      <c r="Q1819" t="s">
        <v>8343</v>
      </c>
      <c r="R1819" t="s">
        <v>8344</v>
      </c>
      <c r="S1819" s="9">
        <f t="shared" si="114"/>
        <v>42765.290972222225</v>
      </c>
      <c r="T1819" s="9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>
        <f t="shared" si="113"/>
        <v>13274.408989547044</v>
      </c>
      <c r="Q1820" t="s">
        <v>8343</v>
      </c>
      <c r="R1820" t="s">
        <v>8344</v>
      </c>
      <c r="S1820" s="9">
        <f t="shared" si="114"/>
        <v>42097.192708333328</v>
      </c>
      <c r="T1820" s="9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>
        <f t="shared" si="113"/>
        <v>13280.193045751641</v>
      </c>
      <c r="Q1821" t="s">
        <v>8343</v>
      </c>
      <c r="R1821" t="s">
        <v>8344</v>
      </c>
      <c r="S1821" s="9">
        <f t="shared" si="114"/>
        <v>41850.752268518518</v>
      </c>
      <c r="T1821" s="9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>
        <f t="shared" si="113"/>
        <v>13285.971246730607</v>
      </c>
      <c r="Q1822" t="s">
        <v>8343</v>
      </c>
      <c r="R1822" t="s">
        <v>8344</v>
      </c>
      <c r="S1822" s="9">
        <f t="shared" si="114"/>
        <v>42095.042708333334</v>
      </c>
      <c r="T1822" s="9">
        <f t="shared" si="115"/>
        <v>42065.084375000006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>
        <f t="shared" si="113"/>
        <v>13291.020950719587</v>
      </c>
      <c r="Q1823" t="s">
        <v>8330</v>
      </c>
      <c r="R1823" t="s">
        <v>8331</v>
      </c>
      <c r="S1823" s="9">
        <f t="shared" si="114"/>
        <v>40971.319062499999</v>
      </c>
      <c r="T1823" s="9">
        <f t="shared" si="115"/>
        <v>40926.319062499999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>
        <f t="shared" si="113"/>
        <v>13295.348512216411</v>
      </c>
      <c r="Q1824" t="s">
        <v>8330</v>
      </c>
      <c r="R1824" t="s">
        <v>8331</v>
      </c>
      <c r="S1824" s="9">
        <f t="shared" si="114"/>
        <v>41670.792361111111</v>
      </c>
      <c r="T1824" s="9">
        <f t="shared" si="115"/>
        <v>41634.797013888885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>
        <f t="shared" si="113"/>
        <v>13301.020859886519</v>
      </c>
      <c r="Q1825" t="s">
        <v>8330</v>
      </c>
      <c r="R1825" t="s">
        <v>8331</v>
      </c>
      <c r="S1825" s="9">
        <f t="shared" si="114"/>
        <v>41206.684907407405</v>
      </c>
      <c r="T1825" s="9">
        <f t="shared" si="115"/>
        <v>41176.684907407405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>
        <f t="shared" si="113"/>
        <v>13306.475017467255</v>
      </c>
      <c r="Q1826" t="s">
        <v>8330</v>
      </c>
      <c r="R1826" t="s">
        <v>8331</v>
      </c>
      <c r="S1826" s="9">
        <f t="shared" si="114"/>
        <v>41647.088888888888</v>
      </c>
      <c r="T1826" s="9">
        <f t="shared" si="115"/>
        <v>41626.916284722225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>
        <f t="shared" si="113"/>
        <v>13310.976754041072</v>
      </c>
      <c r="Q1827" t="s">
        <v>8330</v>
      </c>
      <c r="R1827" t="s">
        <v>8331</v>
      </c>
      <c r="S1827" s="9">
        <f t="shared" si="114"/>
        <v>41466.83452546296</v>
      </c>
      <c r="T1827" s="9">
        <f t="shared" si="115"/>
        <v>41443.83452546296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>
        <f t="shared" si="113"/>
        <v>13315.8762194056</v>
      </c>
      <c r="Q1828" t="s">
        <v>8330</v>
      </c>
      <c r="R1828" t="s">
        <v>8331</v>
      </c>
      <c r="S1828" s="9">
        <f t="shared" si="114"/>
        <v>41687.923807870371</v>
      </c>
      <c r="T1828" s="9">
        <f t="shared" si="115"/>
        <v>41657.923807870371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>
        <f t="shared" si="113"/>
        <v>13320.815386969836</v>
      </c>
      <c r="Q1829" t="s">
        <v>8330</v>
      </c>
      <c r="R1829" t="s">
        <v>8331</v>
      </c>
      <c r="S1829" s="9">
        <f t="shared" si="114"/>
        <v>40605.325937499998</v>
      </c>
      <c r="T1829" s="9">
        <f t="shared" si="115"/>
        <v>40555.325937499998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>
        <f t="shared" si="113"/>
        <v>13323.119768153987</v>
      </c>
      <c r="Q1830" t="s">
        <v>8330</v>
      </c>
      <c r="R1830" t="s">
        <v>8331</v>
      </c>
      <c r="S1830" s="9">
        <f t="shared" si="114"/>
        <v>41768.916666666664</v>
      </c>
      <c r="T1830" s="9">
        <f t="shared" si="115"/>
        <v>41736.899652777778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>
        <f t="shared" si="113"/>
        <v>13320.183715536112</v>
      </c>
      <c r="Q1831" t="s">
        <v>8330</v>
      </c>
      <c r="R1831" t="s">
        <v>8331</v>
      </c>
      <c r="S1831" s="9">
        <f t="shared" si="114"/>
        <v>40564.916666666664</v>
      </c>
      <c r="T1831" s="9">
        <f t="shared" si="115"/>
        <v>40516.087627314817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>
        <f t="shared" si="113"/>
        <v>13324.920989492126</v>
      </c>
      <c r="Q1832" t="s">
        <v>8330</v>
      </c>
      <c r="R1832" t="s">
        <v>8331</v>
      </c>
      <c r="S1832" s="9">
        <f t="shared" si="114"/>
        <v>41694.684108796297</v>
      </c>
      <c r="T1832" s="9">
        <f t="shared" si="115"/>
        <v>41664.684108796297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>
        <f t="shared" si="113"/>
        <v>13324.086526500225</v>
      </c>
      <c r="Q1833" t="s">
        <v>8330</v>
      </c>
      <c r="R1833" t="s">
        <v>8331</v>
      </c>
      <c r="S1833" s="9">
        <f t="shared" si="114"/>
        <v>41041.996099537035</v>
      </c>
      <c r="T1833" s="9">
        <f t="shared" si="115"/>
        <v>41026.996099537035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>
        <f t="shared" si="113"/>
        <v>13329.473943908859</v>
      </c>
      <c r="Q1834" t="s">
        <v>8330</v>
      </c>
      <c r="R1834" t="s">
        <v>8331</v>
      </c>
      <c r="S1834" s="9">
        <f t="shared" si="114"/>
        <v>40606.539664351854</v>
      </c>
      <c r="T1834" s="9">
        <f t="shared" si="115"/>
        <v>40576.539664351854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>
        <f t="shared" si="113"/>
        <v>13335.098439281022</v>
      </c>
      <c r="Q1835" t="s">
        <v>8330</v>
      </c>
      <c r="R1835" t="s">
        <v>8331</v>
      </c>
      <c r="S1835" s="9">
        <f t="shared" si="114"/>
        <v>41335.332638888889</v>
      </c>
      <c r="T1835" s="9">
        <f t="shared" si="115"/>
        <v>41303.044016203705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>
        <f t="shared" si="113"/>
        <v>13340.486640350884</v>
      </c>
      <c r="Q1836" t="s">
        <v>8330</v>
      </c>
      <c r="R1836" t="s">
        <v>8331</v>
      </c>
      <c r="S1836" s="9">
        <f t="shared" si="114"/>
        <v>42028.964062500003</v>
      </c>
      <c r="T1836" s="9">
        <f t="shared" si="115"/>
        <v>41988.964062500003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>
        <f t="shared" si="113"/>
        <v>13341.160394910054</v>
      </c>
      <c r="Q1837" t="s">
        <v>8330</v>
      </c>
      <c r="R1837" t="s">
        <v>8331</v>
      </c>
      <c r="S1837" s="9">
        <f t="shared" si="114"/>
        <v>42460.660543981481</v>
      </c>
      <c r="T1837" s="9">
        <f t="shared" si="115"/>
        <v>42430.702210648145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>
        <f t="shared" si="113"/>
        <v>13346.788647936793</v>
      </c>
      <c r="Q1838" t="s">
        <v>8330</v>
      </c>
      <c r="R1838" t="s">
        <v>8331</v>
      </c>
      <c r="S1838" s="9">
        <f t="shared" si="114"/>
        <v>41322.809363425928</v>
      </c>
      <c r="T1838" s="9">
        <f t="shared" si="115"/>
        <v>41305.809363425928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>
        <f t="shared" si="113"/>
        <v>13348.251005709273</v>
      </c>
      <c r="Q1839" t="s">
        <v>8330</v>
      </c>
      <c r="R1839" t="s">
        <v>8331</v>
      </c>
      <c r="S1839" s="9">
        <f t="shared" si="114"/>
        <v>40986.006192129629</v>
      </c>
      <c r="T1839" s="9">
        <f t="shared" si="115"/>
        <v>40926.047858796301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>
        <f t="shared" si="113"/>
        <v>13353.306915641482</v>
      </c>
      <c r="Q1840" t="s">
        <v>8330</v>
      </c>
      <c r="R1840" t="s">
        <v>8331</v>
      </c>
      <c r="S1840" s="9">
        <f t="shared" si="114"/>
        <v>40817.125</v>
      </c>
      <c r="T1840" s="9">
        <f t="shared" si="115"/>
        <v>40788.786539351851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>
        <f t="shared" si="113"/>
        <v>13358.736285714293</v>
      </c>
      <c r="Q1841" t="s">
        <v>8330</v>
      </c>
      <c r="R1841" t="s">
        <v>8331</v>
      </c>
      <c r="S1841" s="9">
        <f t="shared" si="114"/>
        <v>42644.722013888888</v>
      </c>
      <c r="T1841" s="9">
        <f t="shared" si="115"/>
        <v>42614.722013888888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>
        <f t="shared" si="113"/>
        <v>13363.708025505724</v>
      </c>
      <c r="Q1842" t="s">
        <v>8330</v>
      </c>
      <c r="R1842" t="s">
        <v>8331</v>
      </c>
      <c r="S1842" s="9">
        <f t="shared" si="114"/>
        <v>41401.207638888889</v>
      </c>
      <c r="T1842" s="9">
        <f t="shared" si="115"/>
        <v>41382.096180555556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>
        <f t="shared" si="113"/>
        <v>13369.156203255616</v>
      </c>
      <c r="Q1843" t="s">
        <v>8330</v>
      </c>
      <c r="R1843" t="s">
        <v>8331</v>
      </c>
      <c r="S1843" s="9">
        <f t="shared" si="114"/>
        <v>41779.207638888889</v>
      </c>
      <c r="T1843" s="9">
        <f t="shared" si="115"/>
        <v>41745.84542824074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>
        <f t="shared" si="113"/>
        <v>13374.144828345077</v>
      </c>
      <c r="Q1844" t="s">
        <v>8330</v>
      </c>
      <c r="R1844" t="s">
        <v>8331</v>
      </c>
      <c r="S1844" s="9">
        <f t="shared" si="114"/>
        <v>42065.249305555553</v>
      </c>
      <c r="T1844" s="9">
        <f t="shared" si="115"/>
        <v>42031.631724537037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>
        <f t="shared" si="113"/>
        <v>13378.930889476009</v>
      </c>
      <c r="Q1845" t="s">
        <v>8330</v>
      </c>
      <c r="R1845" t="s">
        <v>8331</v>
      </c>
      <c r="S1845" s="9">
        <f t="shared" si="114"/>
        <v>40594.994837962964</v>
      </c>
      <c r="T1845" s="9">
        <f t="shared" si="115"/>
        <v>40564.994837962964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>
        <f t="shared" si="113"/>
        <v>13379.361867841415</v>
      </c>
      <c r="Q1846" t="s">
        <v>8330</v>
      </c>
      <c r="R1846" t="s">
        <v>8331</v>
      </c>
      <c r="S1846" s="9">
        <f t="shared" si="114"/>
        <v>40705.125</v>
      </c>
      <c r="T1846" s="9">
        <f t="shared" si="115"/>
        <v>40666.973541666666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>
        <f t="shared" si="113"/>
        <v>13384.588118113712</v>
      </c>
      <c r="Q1847" t="s">
        <v>8330</v>
      </c>
      <c r="R1847" t="s">
        <v>8331</v>
      </c>
      <c r="S1847" s="9">
        <f t="shared" si="114"/>
        <v>42538.204861111109</v>
      </c>
      <c r="T1847" s="9">
        <f t="shared" si="115"/>
        <v>42523.333310185189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>
        <f t="shared" si="113"/>
        <v>13390.048694885367</v>
      </c>
      <c r="Q1848" t="s">
        <v>8330</v>
      </c>
      <c r="R1848" t="s">
        <v>8331</v>
      </c>
      <c r="S1848" s="9">
        <f t="shared" si="114"/>
        <v>41258.650196759263</v>
      </c>
      <c r="T1848" s="9">
        <f t="shared" si="115"/>
        <v>41228.650196759263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>
        <f t="shared" si="113"/>
        <v>13386.829042787831</v>
      </c>
      <c r="Q1849" t="s">
        <v>8330</v>
      </c>
      <c r="R1849" t="s">
        <v>8331</v>
      </c>
      <c r="S1849" s="9">
        <f t="shared" si="114"/>
        <v>42115.236481481479</v>
      </c>
      <c r="T1849" s="9">
        <f t="shared" si="115"/>
        <v>42094.236481481479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>
        <f t="shared" si="113"/>
        <v>13391.403106796122</v>
      </c>
      <c r="Q1850" t="s">
        <v>8330</v>
      </c>
      <c r="R1850" t="s">
        <v>8331</v>
      </c>
      <c r="S1850" s="9">
        <f t="shared" si="114"/>
        <v>40755.290972222225</v>
      </c>
      <c r="T1850" s="9">
        <f t="shared" si="115"/>
        <v>40691.788055555553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>
        <f t="shared" si="113"/>
        <v>13395.893350993383</v>
      </c>
      <c r="Q1851" t="s">
        <v>8330</v>
      </c>
      <c r="R1851" t="s">
        <v>8331</v>
      </c>
      <c r="S1851" s="9">
        <f t="shared" si="114"/>
        <v>41199.845590277779</v>
      </c>
      <c r="T1851" s="9">
        <f t="shared" si="115"/>
        <v>41169.845590277779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>
        <f t="shared" si="113"/>
        <v>13401.677314487639</v>
      </c>
      <c r="Q1852" t="s">
        <v>8330</v>
      </c>
      <c r="R1852" t="s">
        <v>8331</v>
      </c>
      <c r="S1852" s="9">
        <f t="shared" si="114"/>
        <v>41830.959490740745</v>
      </c>
      <c r="T1852" s="9">
        <f t="shared" si="115"/>
        <v>41800.959490740745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>
        <f t="shared" si="113"/>
        <v>13403.561838267793</v>
      </c>
      <c r="Q1853" t="s">
        <v>8330</v>
      </c>
      <c r="R1853" t="s">
        <v>8331</v>
      </c>
      <c r="S1853" s="9">
        <f t="shared" si="114"/>
        <v>41848.041666666664</v>
      </c>
      <c r="T1853" s="9">
        <f t="shared" si="115"/>
        <v>41827.906689814816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>
        <f t="shared" si="113"/>
        <v>13408.912219274986</v>
      </c>
      <c r="Q1854" t="s">
        <v>8330</v>
      </c>
      <c r="R1854" t="s">
        <v>8331</v>
      </c>
      <c r="S1854" s="9">
        <f t="shared" si="114"/>
        <v>42119</v>
      </c>
      <c r="T1854" s="9">
        <f t="shared" si="115"/>
        <v>42081.77143518519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>
        <f t="shared" si="113"/>
        <v>13407.082901371083</v>
      </c>
      <c r="Q1855" t="s">
        <v>8330</v>
      </c>
      <c r="R1855" t="s">
        <v>8331</v>
      </c>
      <c r="S1855" s="9">
        <f t="shared" si="114"/>
        <v>41227.102048611108</v>
      </c>
      <c r="T1855" s="9">
        <f t="shared" si="115"/>
        <v>41177.060381944444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>
        <f t="shared" si="113"/>
        <v>13412.654619469035</v>
      </c>
      <c r="Q1856" t="s">
        <v>8330</v>
      </c>
      <c r="R1856" t="s">
        <v>8331</v>
      </c>
      <c r="S1856" s="9">
        <f t="shared" si="114"/>
        <v>41418.021261574075</v>
      </c>
      <c r="T1856" s="9">
        <f t="shared" si="115"/>
        <v>41388.021261574075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>
        <f t="shared" si="113"/>
        <v>13411.810929614881</v>
      </c>
      <c r="Q1857" t="s">
        <v>8330</v>
      </c>
      <c r="R1857" t="s">
        <v>8331</v>
      </c>
      <c r="S1857" s="9">
        <f t="shared" si="114"/>
        <v>41645.538657407407</v>
      </c>
      <c r="T1857" s="9">
        <f t="shared" si="115"/>
        <v>41600.538657407407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>
        <f t="shared" si="113"/>
        <v>13411.780659876003</v>
      </c>
      <c r="Q1858" t="s">
        <v>8330</v>
      </c>
      <c r="R1858" t="s">
        <v>8331</v>
      </c>
      <c r="S1858" s="9">
        <f t="shared" si="114"/>
        <v>41838.854999999996</v>
      </c>
      <c r="T1858" s="9">
        <f t="shared" si="115"/>
        <v>41817.854999999996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E1859/D1859*100</f>
        <v>100</v>
      </c>
      <c r="P1859">
        <f t="shared" ref="P1859:P1922" si="117">AVERAGE(E1859:E5972 )</f>
        <v>13416.825755427566</v>
      </c>
      <c r="Q1859" t="s">
        <v>8330</v>
      </c>
      <c r="R1859" t="s">
        <v>8331</v>
      </c>
      <c r="S1859" s="9">
        <f t="shared" ref="S1859:S1922" si="118">(((I1859/60)/60)/24)+DATE(1970,1,1)</f>
        <v>41894.76866898148</v>
      </c>
      <c r="T1859" s="9">
        <f t="shared" ref="T1859:T1922" si="119">(((J1859/60)/60)/24)+DATE(1970,1,1)</f>
        <v>41864.76866898148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>
        <f t="shared" si="117"/>
        <v>13421.443142730503</v>
      </c>
      <c r="Q1860" t="s">
        <v>8330</v>
      </c>
      <c r="R1860" t="s">
        <v>8331</v>
      </c>
      <c r="S1860" s="9">
        <f t="shared" si="118"/>
        <v>40893.242141203707</v>
      </c>
      <c r="T1860" s="9">
        <f t="shared" si="119"/>
        <v>40833.200474537036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>
        <f t="shared" si="117"/>
        <v>13424.715822616414</v>
      </c>
      <c r="Q1861" t="s">
        <v>8330</v>
      </c>
      <c r="R1861" t="s">
        <v>8331</v>
      </c>
      <c r="S1861" s="9">
        <f t="shared" si="118"/>
        <v>40808.770011574074</v>
      </c>
      <c r="T1861" s="9">
        <f t="shared" si="119"/>
        <v>40778.770011574074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>
        <f t="shared" si="117"/>
        <v>13428.917116237806</v>
      </c>
      <c r="Q1862" t="s">
        <v>8330</v>
      </c>
      <c r="R1862" t="s">
        <v>8331</v>
      </c>
      <c r="S1862" s="9">
        <f t="shared" si="118"/>
        <v>41676.709305555552</v>
      </c>
      <c r="T1862" s="9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>
        <f t="shared" si="117"/>
        <v>13434.433280071024</v>
      </c>
      <c r="Q1863" t="s">
        <v>8338</v>
      </c>
      <c r="R1863" t="s">
        <v>8340</v>
      </c>
      <c r="S1863" s="9">
        <f t="shared" si="118"/>
        <v>42030.300243055557</v>
      </c>
      <c r="T1863" s="9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>
        <f t="shared" si="117"/>
        <v>13440.398836589704</v>
      </c>
      <c r="Q1864" t="s">
        <v>8338</v>
      </c>
      <c r="R1864" t="s">
        <v>8340</v>
      </c>
      <c r="S1864" s="9">
        <f t="shared" si="118"/>
        <v>42802.3125</v>
      </c>
      <c r="T1864" s="9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>
        <f t="shared" si="117"/>
        <v>13445.723314082636</v>
      </c>
      <c r="Q1865" t="s">
        <v>8338</v>
      </c>
      <c r="R1865" t="s">
        <v>8340</v>
      </c>
      <c r="S1865" s="9">
        <f t="shared" si="118"/>
        <v>41802.797280092593</v>
      </c>
      <c r="T1865" s="9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>
        <f t="shared" si="117"/>
        <v>13451.694746666673</v>
      </c>
      <c r="Q1866" t="s">
        <v>8338</v>
      </c>
      <c r="R1866" t="s">
        <v>8340</v>
      </c>
      <c r="S1866" s="9">
        <f t="shared" si="118"/>
        <v>41763.716435185182</v>
      </c>
      <c r="T1866" s="9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>
        <f t="shared" si="117"/>
        <v>13456.436273899517</v>
      </c>
      <c r="Q1867" t="s">
        <v>8338</v>
      </c>
      <c r="R1867" t="s">
        <v>8340</v>
      </c>
      <c r="S1867" s="9">
        <f t="shared" si="118"/>
        <v>42680.409108796302</v>
      </c>
      <c r="T1867" s="9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>
        <f t="shared" si="117"/>
        <v>13462.42045373666</v>
      </c>
      <c r="Q1868" t="s">
        <v>8338</v>
      </c>
      <c r="R1868" t="s">
        <v>8340</v>
      </c>
      <c r="S1868" s="9">
        <f t="shared" si="118"/>
        <v>42795.166666666672</v>
      </c>
      <c r="T1868" s="9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>
        <f t="shared" si="117"/>
        <v>13468.356110369388</v>
      </c>
      <c r="Q1869" t="s">
        <v>8338</v>
      </c>
      <c r="R1869" t="s">
        <v>8340</v>
      </c>
      <c r="S1869" s="9">
        <f t="shared" si="118"/>
        <v>42679.924907407403</v>
      </c>
      <c r="T1869" s="9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>
        <f t="shared" si="117"/>
        <v>13474.348254674984</v>
      </c>
      <c r="Q1870" t="s">
        <v>8338</v>
      </c>
      <c r="R1870" t="s">
        <v>8340</v>
      </c>
      <c r="S1870" s="9">
        <f t="shared" si="118"/>
        <v>42353.332638888889</v>
      </c>
      <c r="T1870" s="9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>
        <f t="shared" si="117"/>
        <v>13479.808097995552</v>
      </c>
      <c r="Q1871" t="s">
        <v>8338</v>
      </c>
      <c r="R1871" t="s">
        <v>8340</v>
      </c>
      <c r="S1871" s="9">
        <f t="shared" si="118"/>
        <v>42739.002881944441</v>
      </c>
      <c r="T1871" s="9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>
        <f t="shared" si="117"/>
        <v>13485.815142602502</v>
      </c>
      <c r="Q1872" t="s">
        <v>8338</v>
      </c>
      <c r="R1872" t="s">
        <v>8340</v>
      </c>
      <c r="S1872" s="9">
        <f t="shared" si="118"/>
        <v>42400.178472222222</v>
      </c>
      <c r="T1872" s="9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>
        <f t="shared" si="117"/>
        <v>13491.666598305846</v>
      </c>
      <c r="Q1873" t="s">
        <v>8338</v>
      </c>
      <c r="R1873" t="s">
        <v>8340</v>
      </c>
      <c r="S1873" s="9">
        <f t="shared" si="118"/>
        <v>41963.825243055559</v>
      </c>
      <c r="T1873" s="9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>
        <f t="shared" si="117"/>
        <v>13495.603113291711</v>
      </c>
      <c r="Q1874" t="s">
        <v>8338</v>
      </c>
      <c r="R1874" t="s">
        <v>8340</v>
      </c>
      <c r="S1874" s="9">
        <f t="shared" si="118"/>
        <v>42185.129652777774</v>
      </c>
      <c r="T1874" s="9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>
        <f t="shared" si="117"/>
        <v>13501.530647032581</v>
      </c>
      <c r="Q1875" t="s">
        <v>8338</v>
      </c>
      <c r="R1875" t="s">
        <v>8340</v>
      </c>
      <c r="S1875" s="9">
        <f t="shared" si="118"/>
        <v>42193.697916666672</v>
      </c>
      <c r="T1875" s="9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>
        <f t="shared" si="117"/>
        <v>13507.542044642863</v>
      </c>
      <c r="Q1876" t="s">
        <v>8338</v>
      </c>
      <c r="R1876" t="s">
        <v>8340</v>
      </c>
      <c r="S1876" s="9">
        <f t="shared" si="118"/>
        <v>42549.969131944439</v>
      </c>
      <c r="T1876" s="9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>
        <f t="shared" si="117"/>
        <v>13513.563278249225</v>
      </c>
      <c r="Q1877" t="s">
        <v>8338</v>
      </c>
      <c r="R1877" t="s">
        <v>8340</v>
      </c>
      <c r="S1877" s="9">
        <f t="shared" si="118"/>
        <v>42588.899398148147</v>
      </c>
      <c r="T1877" s="9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>
        <f t="shared" si="117"/>
        <v>13519.578722073285</v>
      </c>
      <c r="Q1878" t="s">
        <v>8338</v>
      </c>
      <c r="R1878" t="s">
        <v>8340</v>
      </c>
      <c r="S1878" s="9">
        <f t="shared" si="118"/>
        <v>41806.284780092588</v>
      </c>
      <c r="T1878" s="9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>
        <f t="shared" si="117"/>
        <v>13525.622342422894</v>
      </c>
      <c r="Q1879" t="s">
        <v>8338</v>
      </c>
      <c r="R1879" t="s">
        <v>8340</v>
      </c>
      <c r="S1879" s="9">
        <f t="shared" si="118"/>
        <v>42064.029224537036</v>
      </c>
      <c r="T1879" s="9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>
        <f t="shared" si="117"/>
        <v>13531.671368515212</v>
      </c>
      <c r="Q1880" t="s">
        <v>8338</v>
      </c>
      <c r="R1880" t="s">
        <v>8340</v>
      </c>
      <c r="S1880" s="9">
        <f t="shared" si="118"/>
        <v>41803.008738425924</v>
      </c>
      <c r="T1880" s="9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>
        <f t="shared" si="117"/>
        <v>13537.72580760627</v>
      </c>
      <c r="Q1881" t="s">
        <v>8338</v>
      </c>
      <c r="R1881" t="s">
        <v>8340</v>
      </c>
      <c r="S1881" s="9">
        <f t="shared" si="118"/>
        <v>42443.607974537037</v>
      </c>
      <c r="T1881" s="9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>
        <f t="shared" si="117"/>
        <v>13543.782981199649</v>
      </c>
      <c r="Q1882" t="s">
        <v>8338</v>
      </c>
      <c r="R1882" t="s">
        <v>8340</v>
      </c>
      <c r="S1882" s="9">
        <f t="shared" si="118"/>
        <v>42459.525231481486</v>
      </c>
      <c r="T1882" s="9">
        <f t="shared" si="119"/>
        <v>42430.566898148143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>
        <f t="shared" si="117"/>
        <v>13549.398647559343</v>
      </c>
      <c r="Q1883" t="s">
        <v>8330</v>
      </c>
      <c r="R1883" t="s">
        <v>8334</v>
      </c>
      <c r="S1883" s="9">
        <f t="shared" si="118"/>
        <v>42073.110983796301</v>
      </c>
      <c r="T1883" s="9">
        <f t="shared" si="119"/>
        <v>42043.152650462958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>
        <f t="shared" si="117"/>
        <v>13553.921814516136</v>
      </c>
      <c r="Q1884" t="s">
        <v>8330</v>
      </c>
      <c r="R1884" t="s">
        <v>8334</v>
      </c>
      <c r="S1884" s="9">
        <f t="shared" si="118"/>
        <v>41100.991666666669</v>
      </c>
      <c r="T1884" s="9">
        <f t="shared" si="119"/>
        <v>41067.949212962965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>
        <f t="shared" si="117"/>
        <v>13558.482066337971</v>
      </c>
      <c r="Q1885" t="s">
        <v>8330</v>
      </c>
      <c r="R1885" t="s">
        <v>8334</v>
      </c>
      <c r="S1885" s="9">
        <f t="shared" si="118"/>
        <v>41007.906342592592</v>
      </c>
      <c r="T1885" s="9">
        <f t="shared" si="119"/>
        <v>40977.948009259257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>
        <f t="shared" si="117"/>
        <v>13564.092596412562</v>
      </c>
      <c r="Q1886" t="s">
        <v>8330</v>
      </c>
      <c r="R1886" t="s">
        <v>8334</v>
      </c>
      <c r="S1886" s="9">
        <f t="shared" si="118"/>
        <v>41240.5</v>
      </c>
      <c r="T1886" s="9">
        <f t="shared" si="119"/>
        <v>41205.198321759257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>
        <f t="shared" si="117"/>
        <v>13569.571776581433</v>
      </c>
      <c r="Q1887" t="s">
        <v>8330</v>
      </c>
      <c r="R1887" t="s">
        <v>8334</v>
      </c>
      <c r="S1887" s="9">
        <f t="shared" si="118"/>
        <v>41131.916666666664</v>
      </c>
      <c r="T1887" s="9">
        <f t="shared" si="119"/>
        <v>41099.093865740739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>
        <f t="shared" si="117"/>
        <v>13573.273559245968</v>
      </c>
      <c r="Q1888" t="s">
        <v>8330</v>
      </c>
      <c r="R1888" t="s">
        <v>8334</v>
      </c>
      <c r="S1888" s="9">
        <f t="shared" si="118"/>
        <v>41955.94835648148</v>
      </c>
      <c r="T1888" s="9">
        <f t="shared" si="119"/>
        <v>41925.906689814816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>
        <f t="shared" si="117"/>
        <v>13578.818361023807</v>
      </c>
      <c r="Q1889" t="s">
        <v>8330</v>
      </c>
      <c r="R1889" t="s">
        <v>8334</v>
      </c>
      <c r="S1889" s="9">
        <f t="shared" si="118"/>
        <v>42341.895833333328</v>
      </c>
      <c r="T1889" s="9">
        <f t="shared" si="119"/>
        <v>42323.800138888888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>
        <f t="shared" si="117"/>
        <v>13583.420256064697</v>
      </c>
      <c r="Q1890" t="s">
        <v>8330</v>
      </c>
      <c r="R1890" t="s">
        <v>8334</v>
      </c>
      <c r="S1890" s="9">
        <f t="shared" si="118"/>
        <v>40330.207638888889</v>
      </c>
      <c r="T1890" s="9">
        <f t="shared" si="119"/>
        <v>40299.239953703705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>
        <f t="shared" si="117"/>
        <v>13587.659096629221</v>
      </c>
      <c r="Q1891" t="s">
        <v>8330</v>
      </c>
      <c r="R1891" t="s">
        <v>8334</v>
      </c>
      <c r="S1891" s="9">
        <f t="shared" si="118"/>
        <v>41344.751689814817</v>
      </c>
      <c r="T1891" s="9">
        <f t="shared" si="119"/>
        <v>41299.793356481481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>
        <f t="shared" si="117"/>
        <v>13592.810022482023</v>
      </c>
      <c r="Q1892" t="s">
        <v>8330</v>
      </c>
      <c r="R1892" t="s">
        <v>8334</v>
      </c>
      <c r="S1892" s="9">
        <f t="shared" si="118"/>
        <v>41258.786203703705</v>
      </c>
      <c r="T1892" s="9">
        <f t="shared" si="119"/>
        <v>41228.786203703705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>
        <f t="shared" si="117"/>
        <v>13591.119820062984</v>
      </c>
      <c r="Q1893" t="s">
        <v>8330</v>
      </c>
      <c r="R1893" t="s">
        <v>8334</v>
      </c>
      <c r="S1893" s="9">
        <f t="shared" si="118"/>
        <v>40381.25</v>
      </c>
      <c r="T1893" s="9">
        <f t="shared" si="119"/>
        <v>40335.798078703701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>
        <f t="shared" si="117"/>
        <v>13592.486210621069</v>
      </c>
      <c r="Q1894" t="s">
        <v>8330</v>
      </c>
      <c r="R1894" t="s">
        <v>8334</v>
      </c>
      <c r="S1894" s="9">
        <f t="shared" si="118"/>
        <v>40701.637511574074</v>
      </c>
      <c r="T1894" s="9">
        <f t="shared" si="119"/>
        <v>40671.637511574074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>
        <f t="shared" si="117"/>
        <v>13598.298676271956</v>
      </c>
      <c r="Q1895" t="s">
        <v>8330</v>
      </c>
      <c r="R1895" t="s">
        <v>8334</v>
      </c>
      <c r="S1895" s="9">
        <f t="shared" si="118"/>
        <v>40649.165972222225</v>
      </c>
      <c r="T1895" s="9">
        <f t="shared" si="119"/>
        <v>40632.94195601852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>
        <f t="shared" si="117"/>
        <v>13603.252864864871</v>
      </c>
      <c r="Q1896" t="s">
        <v>8330</v>
      </c>
      <c r="R1896" t="s">
        <v>8334</v>
      </c>
      <c r="S1896" s="9">
        <f t="shared" si="118"/>
        <v>40951.904895833337</v>
      </c>
      <c r="T1896" s="9">
        <f t="shared" si="119"/>
        <v>40920.904895833337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>
        <f t="shared" si="117"/>
        <v>13608.867219468235</v>
      </c>
      <c r="Q1897" t="s">
        <v>8330</v>
      </c>
      <c r="R1897" t="s">
        <v>8334</v>
      </c>
      <c r="S1897" s="9">
        <f t="shared" si="118"/>
        <v>42297.746782407412</v>
      </c>
      <c r="T1897" s="9">
        <f t="shared" si="119"/>
        <v>42267.746782407412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>
        <f t="shared" si="117"/>
        <v>13610.842362488735</v>
      </c>
      <c r="Q1898" t="s">
        <v>8330</v>
      </c>
      <c r="R1898" t="s">
        <v>8334</v>
      </c>
      <c r="S1898" s="9">
        <f t="shared" si="118"/>
        <v>41011.710243055553</v>
      </c>
      <c r="T1898" s="9">
        <f t="shared" si="119"/>
        <v>40981.710243055553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>
        <f t="shared" si="117"/>
        <v>13616.729526387016</v>
      </c>
      <c r="Q1899" t="s">
        <v>8330</v>
      </c>
      <c r="R1899" t="s">
        <v>8334</v>
      </c>
      <c r="S1899" s="9">
        <f t="shared" si="118"/>
        <v>41702.875</v>
      </c>
      <c r="T1899" s="9">
        <f t="shared" si="119"/>
        <v>41680.583402777782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>
        <f t="shared" si="117"/>
        <v>13619.938339350187</v>
      </c>
      <c r="Q1900" t="s">
        <v>8330</v>
      </c>
      <c r="R1900" t="s">
        <v>8334</v>
      </c>
      <c r="S1900" s="9">
        <f t="shared" si="118"/>
        <v>42401.75</v>
      </c>
      <c r="T1900" s="9">
        <f t="shared" si="119"/>
        <v>42366.192974537036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>
        <f t="shared" si="117"/>
        <v>13625.434925507907</v>
      </c>
      <c r="Q1901" t="s">
        <v>8330</v>
      </c>
      <c r="R1901" t="s">
        <v>8334</v>
      </c>
      <c r="S1901" s="9">
        <f t="shared" si="118"/>
        <v>42088.90006944444</v>
      </c>
      <c r="T1901" s="9">
        <f t="shared" si="119"/>
        <v>42058.941736111112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>
        <f t="shared" si="117"/>
        <v>13631.047136404704</v>
      </c>
      <c r="Q1902" t="s">
        <v>8330</v>
      </c>
      <c r="R1902" t="s">
        <v>8334</v>
      </c>
      <c r="S1902" s="9">
        <f t="shared" si="118"/>
        <v>41188.415972222225</v>
      </c>
      <c r="T1902" s="9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>
        <f t="shared" si="117"/>
        <v>13635.971192950752</v>
      </c>
      <c r="Q1903" t="s">
        <v>8324</v>
      </c>
      <c r="R1903" t="s">
        <v>8353</v>
      </c>
      <c r="S1903" s="9">
        <f t="shared" si="118"/>
        <v>42146.541666666672</v>
      </c>
      <c r="T1903" s="9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>
        <f t="shared" si="117"/>
        <v>13640.92868444847</v>
      </c>
      <c r="Q1904" t="s">
        <v>8324</v>
      </c>
      <c r="R1904" t="s">
        <v>8353</v>
      </c>
      <c r="S1904" s="9">
        <f t="shared" si="118"/>
        <v>42067.789895833332</v>
      </c>
      <c r="T1904" s="9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>
        <f t="shared" si="117"/>
        <v>13647.092831298061</v>
      </c>
      <c r="Q1905" t="s">
        <v>8324</v>
      </c>
      <c r="R1905" t="s">
        <v>8353</v>
      </c>
      <c r="S1905" s="9">
        <f t="shared" si="118"/>
        <v>42762.770729166667</v>
      </c>
      <c r="T1905" s="9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>
        <f t="shared" si="117"/>
        <v>13652.635407239826</v>
      </c>
      <c r="Q1906" t="s">
        <v>8324</v>
      </c>
      <c r="R1906" t="s">
        <v>8353</v>
      </c>
      <c r="S1906" s="9">
        <f t="shared" si="118"/>
        <v>42371.685428240744</v>
      </c>
      <c r="T1906" s="9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>
        <f t="shared" si="117"/>
        <v>13658.793232231787</v>
      </c>
      <c r="Q1907" t="s">
        <v>8324</v>
      </c>
      <c r="R1907" t="s">
        <v>8353</v>
      </c>
      <c r="S1907" s="9">
        <f t="shared" si="118"/>
        <v>41889.925856481481</v>
      </c>
      <c r="T1907" s="9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>
        <f t="shared" si="117"/>
        <v>13664.960258152181</v>
      </c>
      <c r="Q1908" t="s">
        <v>8324</v>
      </c>
      <c r="R1908" t="s">
        <v>8353</v>
      </c>
      <c r="S1908" s="9">
        <f t="shared" si="118"/>
        <v>42544.671099537038</v>
      </c>
      <c r="T1908" s="9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>
        <f t="shared" si="117"/>
        <v>13661.464544630728</v>
      </c>
      <c r="Q1909" t="s">
        <v>8324</v>
      </c>
      <c r="R1909" t="s">
        <v>8353</v>
      </c>
      <c r="S1909" s="9">
        <f t="shared" si="118"/>
        <v>41782.587094907409</v>
      </c>
      <c r="T1909" s="9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>
        <f t="shared" si="117"/>
        <v>13667.618880326389</v>
      </c>
      <c r="Q1910" t="s">
        <v>8324</v>
      </c>
      <c r="R1910" t="s">
        <v>8353</v>
      </c>
      <c r="S1910" s="9">
        <f t="shared" si="118"/>
        <v>42733.917824074073</v>
      </c>
      <c r="T1910" s="9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>
        <f t="shared" si="117"/>
        <v>13673.620975056696</v>
      </c>
      <c r="Q1911" t="s">
        <v>8324</v>
      </c>
      <c r="R1911" t="s">
        <v>8353</v>
      </c>
      <c r="S1911" s="9">
        <f t="shared" si="118"/>
        <v>41935.429155092592</v>
      </c>
      <c r="T1911" s="9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>
        <f t="shared" si="117"/>
        <v>13677.584051724145</v>
      </c>
      <c r="Q1912" t="s">
        <v>8324</v>
      </c>
      <c r="R1912" t="s">
        <v>8353</v>
      </c>
      <c r="S1912" s="9">
        <f t="shared" si="118"/>
        <v>42308.947916666672</v>
      </c>
      <c r="T1912" s="9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>
        <f t="shared" si="117"/>
        <v>13668.592487517029</v>
      </c>
      <c r="Q1913" t="s">
        <v>8324</v>
      </c>
      <c r="R1913" t="s">
        <v>8353</v>
      </c>
      <c r="S1913" s="9">
        <f t="shared" si="118"/>
        <v>41860.033958333333</v>
      </c>
      <c r="T1913" s="9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>
        <f t="shared" si="117"/>
        <v>13674.795299727528</v>
      </c>
      <c r="Q1914" t="s">
        <v>8324</v>
      </c>
      <c r="R1914" t="s">
        <v>8353</v>
      </c>
      <c r="S1914" s="9">
        <f t="shared" si="118"/>
        <v>42159.226388888885</v>
      </c>
      <c r="T1914" s="9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>
        <f t="shared" si="117"/>
        <v>13679.661176737853</v>
      </c>
      <c r="Q1915" t="s">
        <v>8324</v>
      </c>
      <c r="R1915" t="s">
        <v>8353</v>
      </c>
      <c r="S1915" s="9">
        <f t="shared" si="118"/>
        <v>41920.511319444442</v>
      </c>
      <c r="T1915" s="9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>
        <f t="shared" si="117"/>
        <v>13685.589659090916</v>
      </c>
      <c r="Q1916" t="s">
        <v>8324</v>
      </c>
      <c r="R1916" t="s">
        <v>8353</v>
      </c>
      <c r="S1916" s="9">
        <f t="shared" si="118"/>
        <v>41944.165972222225</v>
      </c>
      <c r="T1916" s="9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>
        <f t="shared" si="117"/>
        <v>13691.785925420652</v>
      </c>
      <c r="Q1917" t="s">
        <v>8324</v>
      </c>
      <c r="R1917" t="s">
        <v>8353</v>
      </c>
      <c r="S1917" s="9">
        <f t="shared" si="118"/>
        <v>41884.04886574074</v>
      </c>
      <c r="T1917" s="9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>
        <f t="shared" si="117"/>
        <v>13698.011487716112</v>
      </c>
      <c r="Q1918" t="s">
        <v>8324</v>
      </c>
      <c r="R1918" t="s">
        <v>8353</v>
      </c>
      <c r="S1918" s="9">
        <f t="shared" si="118"/>
        <v>42681.758969907409</v>
      </c>
      <c r="T1918" s="9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>
        <f t="shared" si="117"/>
        <v>13704.199931725087</v>
      </c>
      <c r="Q1919" t="s">
        <v>8324</v>
      </c>
      <c r="R1919" t="s">
        <v>8353</v>
      </c>
      <c r="S1919" s="9">
        <f t="shared" si="118"/>
        <v>42776.270057870366</v>
      </c>
      <c r="T1919" s="9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>
        <f t="shared" si="117"/>
        <v>13617.077527322412</v>
      </c>
      <c r="Q1920" t="s">
        <v>8324</v>
      </c>
      <c r="R1920" t="s">
        <v>8353</v>
      </c>
      <c r="S1920" s="9">
        <f t="shared" si="118"/>
        <v>41863.789942129632</v>
      </c>
      <c r="T1920" s="9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>
        <f t="shared" si="117"/>
        <v>13623.162756264244</v>
      </c>
      <c r="Q1921" t="s">
        <v>8324</v>
      </c>
      <c r="R1921" t="s">
        <v>8353</v>
      </c>
      <c r="S1921" s="9">
        <f t="shared" si="118"/>
        <v>42143.875567129624</v>
      </c>
      <c r="T1921" s="9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>
        <f t="shared" si="117"/>
        <v>13629.264015496816</v>
      </c>
      <c r="Q1922" t="s">
        <v>8324</v>
      </c>
      <c r="R1922" t="s">
        <v>8353</v>
      </c>
      <c r="S1922" s="9">
        <f t="shared" si="118"/>
        <v>42298.958333333328</v>
      </c>
      <c r="T1922" s="9">
        <f t="shared" si="119"/>
        <v>42270.875706018516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E1923/D1923*100</f>
        <v>136.80000000000001</v>
      </c>
      <c r="P1923">
        <f t="shared" ref="P1923:P1986" si="121">AVERAGE(E1923:E6036 )</f>
        <v>13633.516757865944</v>
      </c>
      <c r="Q1923" t="s">
        <v>8330</v>
      </c>
      <c r="R1923" t="s">
        <v>8334</v>
      </c>
      <c r="S1923" s="9">
        <f t="shared" ref="S1923:S1986" si="122">(((I1923/60)/60)/24)+DATE(1970,1,1)</f>
        <v>41104.221562500003</v>
      </c>
      <c r="T1923" s="9">
        <f t="shared" ref="T1923:T1986" si="123">(((J1923/60)/60)/24)+DATE(1970,1,1)</f>
        <v>41074.221562500003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>
        <f t="shared" si="121"/>
        <v>13638.800296532854</v>
      </c>
      <c r="Q1924" t="s">
        <v>8330</v>
      </c>
      <c r="R1924" t="s">
        <v>8334</v>
      </c>
      <c r="S1924" s="9">
        <f t="shared" si="122"/>
        <v>41620.255868055552</v>
      </c>
      <c r="T1924" s="9">
        <f t="shared" si="123"/>
        <v>41590.255868055552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>
        <f t="shared" si="121"/>
        <v>13643.970447284351</v>
      </c>
      <c r="Q1925" t="s">
        <v>8330</v>
      </c>
      <c r="R1925" t="s">
        <v>8334</v>
      </c>
      <c r="S1925" s="9">
        <f t="shared" si="122"/>
        <v>40813.207638888889</v>
      </c>
      <c r="T1925" s="9">
        <f t="shared" si="123"/>
        <v>40772.848749999997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>
        <f t="shared" si="121"/>
        <v>13650.063127853888</v>
      </c>
      <c r="Q1926" t="s">
        <v>8330</v>
      </c>
      <c r="R1926" t="s">
        <v>8334</v>
      </c>
      <c r="S1926" s="9">
        <f t="shared" si="122"/>
        <v>41654.814583333333</v>
      </c>
      <c r="T1926" s="9">
        <f t="shared" si="123"/>
        <v>41626.761053240742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>
        <f t="shared" si="121"/>
        <v>13654.7310415715</v>
      </c>
      <c r="Q1927" t="s">
        <v>8330</v>
      </c>
      <c r="R1927" t="s">
        <v>8334</v>
      </c>
      <c r="S1927" s="9">
        <f t="shared" si="122"/>
        <v>41558</v>
      </c>
      <c r="T1927" s="9">
        <f t="shared" si="123"/>
        <v>41535.90148148148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>
        <f t="shared" si="121"/>
        <v>13660.215379341871</v>
      </c>
      <c r="Q1928" t="s">
        <v>8330</v>
      </c>
      <c r="R1928" t="s">
        <v>8334</v>
      </c>
      <c r="S1928" s="9">
        <f t="shared" si="122"/>
        <v>40484.018055555556</v>
      </c>
      <c r="T1928" s="9">
        <f t="shared" si="123"/>
        <v>40456.954351851848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>
        <f t="shared" si="121"/>
        <v>13665.121426611804</v>
      </c>
      <c r="Q1929" t="s">
        <v>8330</v>
      </c>
      <c r="R1929" t="s">
        <v>8334</v>
      </c>
      <c r="S1929" s="9">
        <f t="shared" si="122"/>
        <v>40976.207638888889</v>
      </c>
      <c r="T1929" s="9">
        <f t="shared" si="123"/>
        <v>40960.861562500002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>
        <f t="shared" si="121"/>
        <v>13671.089002744748</v>
      </c>
      <c r="Q1930" t="s">
        <v>8330</v>
      </c>
      <c r="R1930" t="s">
        <v>8334</v>
      </c>
      <c r="S1930" s="9">
        <f t="shared" si="122"/>
        <v>41401.648078703707</v>
      </c>
      <c r="T1930" s="9">
        <f t="shared" si="123"/>
        <v>41371.648078703707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>
        <f t="shared" si="121"/>
        <v>13676.14213272312</v>
      </c>
      <c r="Q1931" t="s">
        <v>8330</v>
      </c>
      <c r="R1931" t="s">
        <v>8334</v>
      </c>
      <c r="S1931" s="9">
        <f t="shared" si="122"/>
        <v>40729.021597222221</v>
      </c>
      <c r="T1931" s="9">
        <f t="shared" si="123"/>
        <v>40687.021597222221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>
        <f t="shared" si="121"/>
        <v>13680.93432234433</v>
      </c>
      <c r="Q1932" t="s">
        <v>8330</v>
      </c>
      <c r="R1932" t="s">
        <v>8334</v>
      </c>
      <c r="S1932" s="9">
        <f t="shared" si="122"/>
        <v>41462.558819444443</v>
      </c>
      <c r="T1932" s="9">
        <f t="shared" si="123"/>
        <v>41402.558819444443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>
        <f t="shared" si="121"/>
        <v>13686.619587723324</v>
      </c>
      <c r="Q1933" t="s">
        <v>8330</v>
      </c>
      <c r="R1933" t="s">
        <v>8334</v>
      </c>
      <c r="S1933" s="9">
        <f t="shared" si="122"/>
        <v>41051.145833333336</v>
      </c>
      <c r="T1933" s="9">
        <f t="shared" si="123"/>
        <v>41037.892465277779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>
        <f t="shared" si="121"/>
        <v>13691.78668194318</v>
      </c>
      <c r="Q1934" t="s">
        <v>8330</v>
      </c>
      <c r="R1934" t="s">
        <v>8334</v>
      </c>
      <c r="S1934" s="9">
        <f t="shared" si="122"/>
        <v>40932.809872685182</v>
      </c>
      <c r="T1934" s="9">
        <f t="shared" si="123"/>
        <v>40911.809872685182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>
        <f t="shared" si="121"/>
        <v>13695.489014213672</v>
      </c>
      <c r="Q1935" t="s">
        <v>8330</v>
      </c>
      <c r="R1935" t="s">
        <v>8334</v>
      </c>
      <c r="S1935" s="9">
        <f t="shared" si="122"/>
        <v>41909.130868055552</v>
      </c>
      <c r="T1935" s="9">
        <f t="shared" si="123"/>
        <v>41879.130868055552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>
        <f t="shared" si="121"/>
        <v>13697.025477064228</v>
      </c>
      <c r="Q1936" t="s">
        <v>8330</v>
      </c>
      <c r="R1936" t="s">
        <v>8334</v>
      </c>
      <c r="S1936" s="9">
        <f t="shared" si="122"/>
        <v>40902.208333333336</v>
      </c>
      <c r="T1936" s="9">
        <f t="shared" si="123"/>
        <v>40865.867141203707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>
        <f t="shared" si="121"/>
        <v>13700.474777420843</v>
      </c>
      <c r="Q1937" t="s">
        <v>8330</v>
      </c>
      <c r="R1937" t="s">
        <v>8334</v>
      </c>
      <c r="S1937" s="9">
        <f t="shared" si="122"/>
        <v>41811.207638888889</v>
      </c>
      <c r="T1937" s="9">
        <f t="shared" si="123"/>
        <v>41773.932534722226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>
        <f t="shared" si="121"/>
        <v>13705.520909090917</v>
      </c>
      <c r="Q1938" t="s">
        <v>8330</v>
      </c>
      <c r="R1938" t="s">
        <v>8334</v>
      </c>
      <c r="S1938" s="9">
        <f t="shared" si="122"/>
        <v>40883.249305555553</v>
      </c>
      <c r="T1938" s="9">
        <f t="shared" si="123"/>
        <v>40852.889699074076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>
        <f t="shared" si="121"/>
        <v>13707.802264584298</v>
      </c>
      <c r="Q1939" t="s">
        <v>8330</v>
      </c>
      <c r="R1939" t="s">
        <v>8334</v>
      </c>
      <c r="S1939" s="9">
        <f t="shared" si="122"/>
        <v>41075.165972222225</v>
      </c>
      <c r="T1939" s="9">
        <f t="shared" si="123"/>
        <v>41059.118993055556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>
        <f t="shared" si="121"/>
        <v>13713.585505514713</v>
      </c>
      <c r="Q1940" t="s">
        <v>8330</v>
      </c>
      <c r="R1940" t="s">
        <v>8334</v>
      </c>
      <c r="S1940" s="9">
        <f t="shared" si="122"/>
        <v>41457.208333333336</v>
      </c>
      <c r="T1940" s="9">
        <f t="shared" si="123"/>
        <v>41426.259618055556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>
        <f t="shared" si="121"/>
        <v>13711.895200000008</v>
      </c>
      <c r="Q1941" t="s">
        <v>8330</v>
      </c>
      <c r="R1941" t="s">
        <v>8334</v>
      </c>
      <c r="S1941" s="9">
        <f t="shared" si="122"/>
        <v>41343.943379629629</v>
      </c>
      <c r="T1941" s="9">
        <f t="shared" si="123"/>
        <v>41313.985046296293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>
        <f t="shared" si="121"/>
        <v>13713.110423183081</v>
      </c>
      <c r="Q1942" t="s">
        <v>8330</v>
      </c>
      <c r="R1942" t="s">
        <v>8334</v>
      </c>
      <c r="S1942" s="9">
        <f t="shared" si="122"/>
        <v>40709.165972222225</v>
      </c>
      <c r="T1942" s="9">
        <f t="shared" si="123"/>
        <v>40670.507326388892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>
        <f t="shared" si="121"/>
        <v>13718.909829728495</v>
      </c>
      <c r="Q1943" t="s">
        <v>8324</v>
      </c>
      <c r="R1943" t="s">
        <v>8354</v>
      </c>
      <c r="S1943" s="9">
        <f t="shared" si="122"/>
        <v>41774.290868055556</v>
      </c>
      <c r="T1943" s="9">
        <f t="shared" si="123"/>
        <v>41744.290868055556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>
        <f t="shared" si="121"/>
        <v>13580.062232965018</v>
      </c>
      <c r="Q1944" t="s">
        <v>8324</v>
      </c>
      <c r="R1944" t="s">
        <v>8354</v>
      </c>
      <c r="S1944" s="9">
        <f t="shared" si="122"/>
        <v>40728.828009259261</v>
      </c>
      <c r="T1944" s="9">
        <f t="shared" si="123"/>
        <v>40638.828009259261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>
        <f t="shared" si="121"/>
        <v>13582.491363427001</v>
      </c>
      <c r="Q1945" t="s">
        <v>8324</v>
      </c>
      <c r="R1945" t="s">
        <v>8354</v>
      </c>
      <c r="S1945" s="9">
        <f t="shared" si="122"/>
        <v>42593.269861111112</v>
      </c>
      <c r="T1945" s="9">
        <f t="shared" si="123"/>
        <v>42548.269861111112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>
        <f t="shared" si="121"/>
        <v>13510.167626728118</v>
      </c>
      <c r="Q1946" t="s">
        <v>8324</v>
      </c>
      <c r="R1946" t="s">
        <v>8354</v>
      </c>
      <c r="S1946" s="9">
        <f t="shared" si="122"/>
        <v>41760.584374999999</v>
      </c>
      <c r="T1946" s="9">
        <f t="shared" si="123"/>
        <v>41730.584374999999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>
        <f t="shared" si="121"/>
        <v>13371.065721530666</v>
      </c>
      <c r="Q1947" t="s">
        <v>8324</v>
      </c>
      <c r="R1947" t="s">
        <v>8354</v>
      </c>
      <c r="S1947" s="9">
        <f t="shared" si="122"/>
        <v>42197.251828703709</v>
      </c>
      <c r="T1947" s="9">
        <f t="shared" si="123"/>
        <v>42157.251828703709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>
        <f t="shared" si="121"/>
        <v>13216.7082795203</v>
      </c>
      <c r="Q1948" t="s">
        <v>8324</v>
      </c>
      <c r="R1948" t="s">
        <v>8354</v>
      </c>
      <c r="S1948" s="9">
        <f t="shared" si="122"/>
        <v>41749.108344907407</v>
      </c>
      <c r="T1948" s="9">
        <f t="shared" si="123"/>
        <v>41689.150011574071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>
        <f t="shared" si="121"/>
        <v>13217.624619289345</v>
      </c>
      <c r="Q1949" t="s">
        <v>8324</v>
      </c>
      <c r="R1949" t="s">
        <v>8354</v>
      </c>
      <c r="S1949" s="9">
        <f t="shared" si="122"/>
        <v>40140.249305555553</v>
      </c>
      <c r="T1949" s="9">
        <f t="shared" si="123"/>
        <v>40102.918055555558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>
        <f t="shared" si="121"/>
        <v>13223.35525392429</v>
      </c>
      <c r="Q1950" t="s">
        <v>8324</v>
      </c>
      <c r="R1950" t="s">
        <v>8354</v>
      </c>
      <c r="S1950" s="9">
        <f t="shared" si="122"/>
        <v>42527.709722222222</v>
      </c>
      <c r="T1950" s="9">
        <f t="shared" si="123"/>
        <v>42473.604270833333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>
        <f t="shared" si="121"/>
        <v>12859.850568129337</v>
      </c>
      <c r="Q1951" t="s">
        <v>8324</v>
      </c>
      <c r="R1951" t="s">
        <v>8354</v>
      </c>
      <c r="S1951" s="9">
        <f t="shared" si="122"/>
        <v>41830.423043981478</v>
      </c>
      <c r="T1951" s="9">
        <f t="shared" si="123"/>
        <v>41800.423043981478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>
        <f t="shared" si="121"/>
        <v>12841.30091497228</v>
      </c>
      <c r="Q1952" t="s">
        <v>8324</v>
      </c>
      <c r="R1952" t="s">
        <v>8354</v>
      </c>
      <c r="S1952" s="9">
        <f t="shared" si="122"/>
        <v>40655.181400462963</v>
      </c>
      <c r="T1952" s="9">
        <f t="shared" si="123"/>
        <v>40624.181400462963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>
        <f t="shared" si="121"/>
        <v>12802.739815071665</v>
      </c>
      <c r="Q1953" t="s">
        <v>8324</v>
      </c>
      <c r="R1953" t="s">
        <v>8354</v>
      </c>
      <c r="S1953" s="9">
        <f t="shared" si="122"/>
        <v>42681.462233796294</v>
      </c>
      <c r="T1953" s="9">
        <f t="shared" si="123"/>
        <v>42651.420567129629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>
        <f t="shared" si="121"/>
        <v>12759.530166512495</v>
      </c>
      <c r="Q1954" t="s">
        <v>8324</v>
      </c>
      <c r="R1954" t="s">
        <v>8354</v>
      </c>
      <c r="S1954" s="9">
        <f t="shared" si="122"/>
        <v>41563.60665509259</v>
      </c>
      <c r="T1954" s="9">
        <f t="shared" si="123"/>
        <v>41526.60665509259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>
        <f t="shared" si="121"/>
        <v>12733.289629801027</v>
      </c>
      <c r="Q1955" t="s">
        <v>8324</v>
      </c>
      <c r="R1955" t="s">
        <v>8354</v>
      </c>
      <c r="S1955" s="9">
        <f t="shared" si="122"/>
        <v>40970.125</v>
      </c>
      <c r="T1955" s="9">
        <f t="shared" si="123"/>
        <v>40941.199826388889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>
        <f t="shared" si="121"/>
        <v>12723.493930555564</v>
      </c>
      <c r="Q1956" t="s">
        <v>8324</v>
      </c>
      <c r="R1956" t="s">
        <v>8354</v>
      </c>
      <c r="S1956" s="9">
        <f t="shared" si="122"/>
        <v>42441.208333333328</v>
      </c>
      <c r="T1956" s="9">
        <f t="shared" si="123"/>
        <v>42394.580740740741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>
        <f t="shared" si="121"/>
        <v>12567.518707735071</v>
      </c>
      <c r="Q1957" t="s">
        <v>8324</v>
      </c>
      <c r="R1957" t="s">
        <v>8354</v>
      </c>
      <c r="S1957" s="9">
        <f t="shared" si="122"/>
        <v>41052.791666666664</v>
      </c>
      <c r="T1957" s="9">
        <f t="shared" si="123"/>
        <v>41020.271770833337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>
        <f t="shared" si="121"/>
        <v>12495.765926784066</v>
      </c>
      <c r="Q1958" t="s">
        <v>8324</v>
      </c>
      <c r="R1958" t="s">
        <v>8354</v>
      </c>
      <c r="S1958" s="9">
        <f t="shared" si="122"/>
        <v>42112.882002314815</v>
      </c>
      <c r="T1958" s="9">
        <f t="shared" si="123"/>
        <v>42067.923668981486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>
        <f t="shared" si="121"/>
        <v>12419.769527121009</v>
      </c>
      <c r="Q1959" t="s">
        <v>8324</v>
      </c>
      <c r="R1959" t="s">
        <v>8354</v>
      </c>
      <c r="S1959" s="9">
        <f t="shared" si="122"/>
        <v>41209.098530092589</v>
      </c>
      <c r="T1959" s="9">
        <f t="shared" si="123"/>
        <v>41179.098530092589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>
        <f t="shared" si="121"/>
        <v>12402.222384044535</v>
      </c>
      <c r="Q1960" t="s">
        <v>8324</v>
      </c>
      <c r="R1960" t="s">
        <v>8354</v>
      </c>
      <c r="S1960" s="9">
        <f t="shared" si="122"/>
        <v>41356.94630787037</v>
      </c>
      <c r="T1960" s="9">
        <f t="shared" si="123"/>
        <v>41326.987974537034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>
        <f t="shared" si="121"/>
        <v>12361.346375870075</v>
      </c>
      <c r="Q1961" t="s">
        <v>8324</v>
      </c>
      <c r="R1961" t="s">
        <v>8354</v>
      </c>
      <c r="S1961" s="9">
        <f t="shared" si="122"/>
        <v>41913</v>
      </c>
      <c r="T1961" s="9">
        <f t="shared" si="123"/>
        <v>41871.845601851855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>
        <f t="shared" si="121"/>
        <v>12359.808727948011</v>
      </c>
      <c r="Q1962" t="s">
        <v>8324</v>
      </c>
      <c r="R1962" t="s">
        <v>8354</v>
      </c>
      <c r="S1962" s="9">
        <f t="shared" si="122"/>
        <v>41994.362743055557</v>
      </c>
      <c r="T1962" s="9">
        <f t="shared" si="123"/>
        <v>41964.362743055557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>
        <f t="shared" si="121"/>
        <v>12327.215977705533</v>
      </c>
      <c r="Q1963" t="s">
        <v>8324</v>
      </c>
      <c r="R1963" t="s">
        <v>8354</v>
      </c>
      <c r="S1963" s="9">
        <f t="shared" si="122"/>
        <v>41188.165972222225</v>
      </c>
      <c r="T1963" s="9">
        <f t="shared" si="123"/>
        <v>41148.194641203707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>
        <f t="shared" si="121"/>
        <v>12281.57894052045</v>
      </c>
      <c r="Q1964" t="s">
        <v>8324</v>
      </c>
      <c r="R1964" t="s">
        <v>8354</v>
      </c>
      <c r="S1964" s="9">
        <f t="shared" si="122"/>
        <v>41772.780509259261</v>
      </c>
      <c r="T1964" s="9">
        <f t="shared" si="123"/>
        <v>41742.780509259261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>
        <f t="shared" si="121"/>
        <v>12278.319562993962</v>
      </c>
      <c r="Q1965" t="s">
        <v>8324</v>
      </c>
      <c r="R1965" t="s">
        <v>8354</v>
      </c>
      <c r="S1965" s="9">
        <f t="shared" si="122"/>
        <v>41898.429791666669</v>
      </c>
      <c r="T1965" s="9">
        <f t="shared" si="123"/>
        <v>41863.429791666669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>
        <f t="shared" si="121"/>
        <v>12272.817386046516</v>
      </c>
      <c r="Q1966" t="s">
        <v>8324</v>
      </c>
      <c r="R1966" t="s">
        <v>8354</v>
      </c>
      <c r="S1966" s="9">
        <f t="shared" si="122"/>
        <v>42482.272824074069</v>
      </c>
      <c r="T1966" s="9">
        <f t="shared" si="123"/>
        <v>42452.272824074069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>
        <f t="shared" si="121"/>
        <v>12170.783741275018</v>
      </c>
      <c r="Q1967" t="s">
        <v>8324</v>
      </c>
      <c r="R1967" t="s">
        <v>8354</v>
      </c>
      <c r="S1967" s="9">
        <f t="shared" si="122"/>
        <v>40920.041666666664</v>
      </c>
      <c r="T1967" s="9">
        <f t="shared" si="123"/>
        <v>40898.089236111111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>
        <f t="shared" si="121"/>
        <v>12170.344627560527</v>
      </c>
      <c r="Q1968" t="s">
        <v>8324</v>
      </c>
      <c r="R1968" t="s">
        <v>8354</v>
      </c>
      <c r="S1968" s="9">
        <f t="shared" si="122"/>
        <v>41865.540486111109</v>
      </c>
      <c r="T1968" s="9">
        <f t="shared" si="123"/>
        <v>41835.540486111109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>
        <f t="shared" si="121"/>
        <v>12079.719222170477</v>
      </c>
      <c r="Q1969" t="s">
        <v>8324</v>
      </c>
      <c r="R1969" t="s">
        <v>8354</v>
      </c>
      <c r="S1969" s="9">
        <f t="shared" si="122"/>
        <v>41760.663530092592</v>
      </c>
      <c r="T1969" s="9">
        <f t="shared" si="123"/>
        <v>41730.663530092592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>
        <f t="shared" si="121"/>
        <v>12050.853294501405</v>
      </c>
      <c r="Q1970" t="s">
        <v>8324</v>
      </c>
      <c r="R1970" t="s">
        <v>8354</v>
      </c>
      <c r="S1970" s="9">
        <f t="shared" si="122"/>
        <v>42707.628645833334</v>
      </c>
      <c r="T1970" s="9">
        <f t="shared" si="123"/>
        <v>42676.586979166663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>
        <f t="shared" si="121"/>
        <v>11990.045766899775</v>
      </c>
      <c r="Q1971" t="s">
        <v>8324</v>
      </c>
      <c r="R1971" t="s">
        <v>8354</v>
      </c>
      <c r="S1971" s="9">
        <f t="shared" si="122"/>
        <v>42587.792453703703</v>
      </c>
      <c r="T1971" s="9">
        <f t="shared" si="123"/>
        <v>42557.792453703703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>
        <f t="shared" si="121"/>
        <v>11941.619482276126</v>
      </c>
      <c r="Q1972" t="s">
        <v>8324</v>
      </c>
      <c r="R1972" t="s">
        <v>8354</v>
      </c>
      <c r="S1972" s="9">
        <f t="shared" si="122"/>
        <v>41384.151631944449</v>
      </c>
      <c r="T1972" s="9">
        <f t="shared" si="123"/>
        <v>41324.193298611113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>
        <f t="shared" si="121"/>
        <v>11920.784960335983</v>
      </c>
      <c r="Q1973" t="s">
        <v>8324</v>
      </c>
      <c r="R1973" t="s">
        <v>8354</v>
      </c>
      <c r="S1973" s="9">
        <f t="shared" si="122"/>
        <v>41593.166666666664</v>
      </c>
      <c r="T1973" s="9">
        <f t="shared" si="123"/>
        <v>41561.500706018516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>
        <f t="shared" si="121"/>
        <v>11435.168674136326</v>
      </c>
      <c r="Q1974" t="s">
        <v>8324</v>
      </c>
      <c r="R1974" t="s">
        <v>8354</v>
      </c>
      <c r="S1974" s="9">
        <f t="shared" si="122"/>
        <v>41231.053749999999</v>
      </c>
      <c r="T1974" s="9">
        <f t="shared" si="123"/>
        <v>41201.012083333335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>
        <f t="shared" si="121"/>
        <v>11432.633956095287</v>
      </c>
      <c r="Q1975" t="s">
        <v>8324</v>
      </c>
      <c r="R1975" t="s">
        <v>8354</v>
      </c>
      <c r="S1975" s="9">
        <f t="shared" si="122"/>
        <v>42588.291666666672</v>
      </c>
      <c r="T1975" s="9">
        <f t="shared" si="123"/>
        <v>42549.722962962958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>
        <f t="shared" si="121"/>
        <v>11200.347799065425</v>
      </c>
      <c r="Q1976" t="s">
        <v>8324</v>
      </c>
      <c r="R1976" t="s">
        <v>8354</v>
      </c>
      <c r="S1976" s="9">
        <f t="shared" si="122"/>
        <v>41505.334131944444</v>
      </c>
      <c r="T1976" s="9">
        <f t="shared" si="123"/>
        <v>41445.334131944444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>
        <f t="shared" si="121"/>
        <v>11170.474562879857</v>
      </c>
      <c r="Q1977" t="s">
        <v>8324</v>
      </c>
      <c r="R1977" t="s">
        <v>8354</v>
      </c>
      <c r="S1977" s="9">
        <f t="shared" si="122"/>
        <v>41343.755219907405</v>
      </c>
      <c r="T1977" s="9">
        <f t="shared" si="123"/>
        <v>41313.755219907405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>
        <f t="shared" si="121"/>
        <v>11160.080332086067</v>
      </c>
      <c r="Q1978" t="s">
        <v>8324</v>
      </c>
      <c r="R1978" t="s">
        <v>8354</v>
      </c>
      <c r="S1978" s="9">
        <f t="shared" si="122"/>
        <v>41468.899594907409</v>
      </c>
      <c r="T1978" s="9">
        <f t="shared" si="123"/>
        <v>41438.899594907409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>
        <f t="shared" si="121"/>
        <v>11158.81504445485</v>
      </c>
      <c r="Q1979" t="s">
        <v>8324</v>
      </c>
      <c r="R1979" t="s">
        <v>8354</v>
      </c>
      <c r="S1979" s="9">
        <f t="shared" si="122"/>
        <v>42357.332638888889</v>
      </c>
      <c r="T1979" s="9">
        <f t="shared" si="123"/>
        <v>42311.216898148152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>
        <f t="shared" si="121"/>
        <v>11069.860838014987</v>
      </c>
      <c r="Q1980" t="s">
        <v>8324</v>
      </c>
      <c r="R1980" t="s">
        <v>8354</v>
      </c>
      <c r="S1980" s="9">
        <f t="shared" si="122"/>
        <v>41072.291666666664</v>
      </c>
      <c r="T1980" s="9">
        <f t="shared" si="123"/>
        <v>41039.225601851853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>
        <f t="shared" si="121"/>
        <v>10834.566829039819</v>
      </c>
      <c r="Q1981" t="s">
        <v>8324</v>
      </c>
      <c r="R1981" t="s">
        <v>8354</v>
      </c>
      <c r="S1981" s="9">
        <f t="shared" si="122"/>
        <v>42327.207638888889</v>
      </c>
      <c r="T1981" s="9">
        <f t="shared" si="123"/>
        <v>42290.460023148145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>
        <f t="shared" si="121"/>
        <v>10731.957764761019</v>
      </c>
      <c r="Q1982" t="s">
        <v>8324</v>
      </c>
      <c r="R1982" t="s">
        <v>8354</v>
      </c>
      <c r="S1982" s="9">
        <f t="shared" si="122"/>
        <v>42463.500717592593</v>
      </c>
      <c r="T1982" s="9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>
        <f t="shared" si="121"/>
        <v>10653.814280356311</v>
      </c>
      <c r="Q1983" t="s">
        <v>8343</v>
      </c>
      <c r="R1983" t="s">
        <v>8355</v>
      </c>
      <c r="S1983" s="9">
        <f t="shared" si="122"/>
        <v>41829.725289351853</v>
      </c>
      <c r="T1983" s="9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>
        <f t="shared" si="121"/>
        <v>10658.632673545972</v>
      </c>
      <c r="Q1984" t="s">
        <v>8343</v>
      </c>
      <c r="R1984" t="s">
        <v>8355</v>
      </c>
      <c r="S1984" s="9">
        <f t="shared" si="122"/>
        <v>42708.628321759257</v>
      </c>
      <c r="T1984" s="9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>
        <f t="shared" si="121"/>
        <v>10663.63437822619</v>
      </c>
      <c r="Q1985" t="s">
        <v>8343</v>
      </c>
      <c r="R1985" t="s">
        <v>8355</v>
      </c>
      <c r="S1985" s="9">
        <f t="shared" si="122"/>
        <v>42615.291666666672</v>
      </c>
      <c r="T1985" s="9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>
        <f t="shared" si="121"/>
        <v>10667.97458215963</v>
      </c>
      <c r="Q1986" t="s">
        <v>8343</v>
      </c>
      <c r="R1986" t="s">
        <v>8355</v>
      </c>
      <c r="S1986" s="9">
        <f t="shared" si="122"/>
        <v>41973.831956018519</v>
      </c>
      <c r="T1986" s="9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E1987/D1987*100</f>
        <v>3.1875</v>
      </c>
      <c r="P1987">
        <f t="shared" ref="P1987:P2050" si="125">AVERAGE(E1987:E6100 )</f>
        <v>10671.495472052611</v>
      </c>
      <c r="Q1987" t="s">
        <v>8343</v>
      </c>
      <c r="R1987" t="s">
        <v>8355</v>
      </c>
      <c r="S1987" s="9">
        <f t="shared" ref="S1987:S2050" si="126">(((I1987/60)/60)/24)+DATE(1970,1,1)</f>
        <v>42584.958333333328</v>
      </c>
      <c r="T1987" s="9">
        <f t="shared" ref="T1987:T2050" si="127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>
        <f t="shared" si="125"/>
        <v>10676.486306390982</v>
      </c>
      <c r="Q1988" t="s">
        <v>8343</v>
      </c>
      <c r="R1988" t="s">
        <v>8355</v>
      </c>
      <c r="S1988" s="9">
        <f t="shared" si="126"/>
        <v>42443.392164351855</v>
      </c>
      <c r="T1988" s="9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>
        <f t="shared" si="125"/>
        <v>10681.505340855671</v>
      </c>
      <c r="Q1989" t="s">
        <v>8343</v>
      </c>
      <c r="R1989" t="s">
        <v>8355</v>
      </c>
      <c r="S1989" s="9">
        <f t="shared" si="126"/>
        <v>42064.639768518522</v>
      </c>
      <c r="T1989" s="9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>
        <f t="shared" si="125"/>
        <v>10685.430790216375</v>
      </c>
      <c r="Q1990" t="s">
        <v>8343</v>
      </c>
      <c r="R1990" t="s">
        <v>8355</v>
      </c>
      <c r="S1990" s="9">
        <f t="shared" si="126"/>
        <v>42236.763217592597</v>
      </c>
      <c r="T1990" s="9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>
        <f t="shared" si="125"/>
        <v>10690.447463529417</v>
      </c>
      <c r="Q1991" t="s">
        <v>8343</v>
      </c>
      <c r="R1991" t="s">
        <v>8355</v>
      </c>
      <c r="S1991" s="9">
        <f t="shared" si="126"/>
        <v>42715.680648148147</v>
      </c>
      <c r="T1991" s="9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>
        <f t="shared" si="125"/>
        <v>10695.457090395485</v>
      </c>
      <c r="Q1992" t="s">
        <v>8343</v>
      </c>
      <c r="R1992" t="s">
        <v>8355</v>
      </c>
      <c r="S1992" s="9">
        <f t="shared" si="126"/>
        <v>42413.195972222224</v>
      </c>
      <c r="T1992" s="9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>
        <f t="shared" si="125"/>
        <v>10700.255233160628</v>
      </c>
      <c r="Q1993" t="s">
        <v>8343</v>
      </c>
      <c r="R1993" t="s">
        <v>8355</v>
      </c>
      <c r="S1993" s="9">
        <f t="shared" si="126"/>
        <v>42188.89335648148</v>
      </c>
      <c r="T1993" s="9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>
        <f t="shared" si="125"/>
        <v>10705.231790763435</v>
      </c>
      <c r="Q1994" t="s">
        <v>8343</v>
      </c>
      <c r="R1994" t="s">
        <v>8355</v>
      </c>
      <c r="S1994" s="9">
        <f t="shared" si="126"/>
        <v>42053.143414351856</v>
      </c>
      <c r="T1994" s="9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>
        <f t="shared" si="125"/>
        <v>10710.278104667615</v>
      </c>
      <c r="Q1995" t="s">
        <v>8343</v>
      </c>
      <c r="R1995" t="s">
        <v>8355</v>
      </c>
      <c r="S1995" s="9">
        <f t="shared" si="126"/>
        <v>42359.58839120371</v>
      </c>
      <c r="T1995" s="9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>
        <f t="shared" si="125"/>
        <v>10715.330122641515</v>
      </c>
      <c r="Q1996" t="s">
        <v>8343</v>
      </c>
      <c r="R1996" t="s">
        <v>8355</v>
      </c>
      <c r="S1996" s="9">
        <f t="shared" si="126"/>
        <v>42711.047939814816</v>
      </c>
      <c r="T1996" s="9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>
        <f t="shared" si="125"/>
        <v>10720.386908919307</v>
      </c>
      <c r="Q1997" t="s">
        <v>8343</v>
      </c>
      <c r="R1997" t="s">
        <v>8355</v>
      </c>
      <c r="S1997" s="9">
        <f t="shared" si="126"/>
        <v>42201.902037037042</v>
      </c>
      <c r="T1997" s="9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>
        <f t="shared" si="125"/>
        <v>10725.411643059495</v>
      </c>
      <c r="Q1998" t="s">
        <v>8343</v>
      </c>
      <c r="R1998" t="s">
        <v>8355</v>
      </c>
      <c r="S1998" s="9">
        <f t="shared" si="126"/>
        <v>41830.819571759261</v>
      </c>
      <c r="T1998" s="9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>
        <f t="shared" si="125"/>
        <v>10730.477968823812</v>
      </c>
      <c r="Q1999" t="s">
        <v>8343</v>
      </c>
      <c r="R1999" t="s">
        <v>8355</v>
      </c>
      <c r="S1999" s="9">
        <f t="shared" si="126"/>
        <v>41877.930694444447</v>
      </c>
      <c r="T1999" s="9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>
        <f t="shared" si="125"/>
        <v>10735.549083175809</v>
      </c>
      <c r="Q2000" t="s">
        <v>8343</v>
      </c>
      <c r="R2000" t="s">
        <v>8355</v>
      </c>
      <c r="S2000" s="9">
        <f t="shared" si="126"/>
        <v>41852.118495370371</v>
      </c>
      <c r="T2000" s="9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>
        <f t="shared" si="125"/>
        <v>10740.315300236412</v>
      </c>
      <c r="Q2001" t="s">
        <v>8343</v>
      </c>
      <c r="R2001" t="s">
        <v>8355</v>
      </c>
      <c r="S2001" s="9">
        <f t="shared" si="126"/>
        <v>41956.524398148147</v>
      </c>
      <c r="T2001" s="9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>
        <f t="shared" si="125"/>
        <v>10745.284228949864</v>
      </c>
      <c r="Q2002" t="s">
        <v>8343</v>
      </c>
      <c r="R2002" t="s">
        <v>8355</v>
      </c>
      <c r="S2002" s="9">
        <f t="shared" si="126"/>
        <v>42375.951539351852</v>
      </c>
      <c r="T2002" s="9">
        <f t="shared" si="127"/>
        <v>42345.951539351852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>
        <f t="shared" si="125"/>
        <v>10750.073762423101</v>
      </c>
      <c r="Q2003" t="s">
        <v>8324</v>
      </c>
      <c r="R2003" t="s">
        <v>8354</v>
      </c>
      <c r="S2003" s="9">
        <f t="shared" si="126"/>
        <v>42167.833333333328</v>
      </c>
      <c r="T2003" s="9">
        <f t="shared" si="127"/>
        <v>42136.209675925929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>
        <f t="shared" si="125"/>
        <v>10655.650975378792</v>
      </c>
      <c r="Q2004" t="s">
        <v>8324</v>
      </c>
      <c r="R2004" t="s">
        <v>8354</v>
      </c>
      <c r="S2004" s="9">
        <f t="shared" si="126"/>
        <v>42758.71230324074</v>
      </c>
      <c r="T2004" s="9">
        <f t="shared" si="127"/>
        <v>42728.71230324074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>
        <f t="shared" si="125"/>
        <v>10609.349952629091</v>
      </c>
      <c r="Q2005" t="s">
        <v>8324</v>
      </c>
      <c r="R2005" t="s">
        <v>8354</v>
      </c>
      <c r="S2005" s="9">
        <f t="shared" si="126"/>
        <v>40361.958333333336</v>
      </c>
      <c r="T2005" s="9">
        <f t="shared" si="127"/>
        <v>40347.125601851854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>
        <f t="shared" si="125"/>
        <v>10613.638744075835</v>
      </c>
      <c r="Q2006" t="s">
        <v>8324</v>
      </c>
      <c r="R2006" t="s">
        <v>8354</v>
      </c>
      <c r="S2006" s="9">
        <f t="shared" si="126"/>
        <v>41830.604895833334</v>
      </c>
      <c r="T2006" s="9">
        <f t="shared" si="127"/>
        <v>41800.604895833334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>
        <f t="shared" si="125"/>
        <v>10563.095073494549</v>
      </c>
      <c r="Q2007" t="s">
        <v>8324</v>
      </c>
      <c r="R2007" t="s">
        <v>8354</v>
      </c>
      <c r="S2007" s="9">
        <f t="shared" si="126"/>
        <v>41563.165972222225</v>
      </c>
      <c r="T2007" s="9">
        <f t="shared" si="127"/>
        <v>41535.812708333331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>
        <f t="shared" si="125"/>
        <v>10550.504497153705</v>
      </c>
      <c r="Q2008" t="s">
        <v>8324</v>
      </c>
      <c r="R2008" t="s">
        <v>8354</v>
      </c>
      <c r="S2008" s="9">
        <f t="shared" si="126"/>
        <v>41976.542187500003</v>
      </c>
      <c r="T2008" s="9">
        <f t="shared" si="127"/>
        <v>41941.500520833331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>
        <f t="shared" si="125"/>
        <v>10496.698376839111</v>
      </c>
      <c r="Q2009" t="s">
        <v>8324</v>
      </c>
      <c r="R2009" t="s">
        <v>8354</v>
      </c>
      <c r="S2009" s="9">
        <f t="shared" si="126"/>
        <v>40414.166666666664</v>
      </c>
      <c r="T2009" s="9">
        <f t="shared" si="127"/>
        <v>40347.837800925925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>
        <f t="shared" si="125"/>
        <v>10496.188300094971</v>
      </c>
      <c r="Q2010" t="s">
        <v>8324</v>
      </c>
      <c r="R2010" t="s">
        <v>8354</v>
      </c>
      <c r="S2010" s="9">
        <f t="shared" si="126"/>
        <v>40805.604421296295</v>
      </c>
      <c r="T2010" s="9">
        <f t="shared" si="127"/>
        <v>40761.604421296295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>
        <f t="shared" si="125"/>
        <v>10500.300978622332</v>
      </c>
      <c r="Q2011" t="s">
        <v>8324</v>
      </c>
      <c r="R2011" t="s">
        <v>8354</v>
      </c>
      <c r="S2011" s="9">
        <f t="shared" si="126"/>
        <v>42697.365081018521</v>
      </c>
      <c r="T2011" s="9">
        <f t="shared" si="127"/>
        <v>42661.323414351849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>
        <f t="shared" si="125"/>
        <v>10432.773079847912</v>
      </c>
      <c r="Q2012" t="s">
        <v>8324</v>
      </c>
      <c r="R2012" t="s">
        <v>8354</v>
      </c>
      <c r="S2012" s="9">
        <f t="shared" si="126"/>
        <v>42600.996423611112</v>
      </c>
      <c r="T2012" s="9">
        <f t="shared" si="127"/>
        <v>42570.996423611112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>
        <f t="shared" si="125"/>
        <v>10392.077346647648</v>
      </c>
      <c r="Q2013" t="s">
        <v>8324</v>
      </c>
      <c r="R2013" t="s">
        <v>8354</v>
      </c>
      <c r="S2013" s="9">
        <f t="shared" si="126"/>
        <v>42380.958333333328</v>
      </c>
      <c r="T2013" s="9">
        <f t="shared" si="127"/>
        <v>42347.358483796299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>
        <f t="shared" si="125"/>
        <v>10202.072626070412</v>
      </c>
      <c r="Q2014" t="s">
        <v>8324</v>
      </c>
      <c r="R2014" t="s">
        <v>8354</v>
      </c>
      <c r="S2014" s="9">
        <f t="shared" si="126"/>
        <v>42040.822233796294</v>
      </c>
      <c r="T2014" s="9">
        <f t="shared" si="127"/>
        <v>42010.822233796294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>
        <f t="shared" si="125"/>
        <v>10201.338248453121</v>
      </c>
      <c r="Q2015" t="s">
        <v>8324</v>
      </c>
      <c r="R2015" t="s">
        <v>8354</v>
      </c>
      <c r="S2015" s="9">
        <f t="shared" si="126"/>
        <v>42559.960810185185</v>
      </c>
      <c r="T2015" s="9">
        <f t="shared" si="127"/>
        <v>42499.960810185185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>
        <f t="shared" si="125"/>
        <v>9829.1188857142897</v>
      </c>
      <c r="Q2016" t="s">
        <v>8324</v>
      </c>
      <c r="R2016" t="s">
        <v>8354</v>
      </c>
      <c r="S2016" s="9">
        <f t="shared" si="126"/>
        <v>41358.172905092593</v>
      </c>
      <c r="T2016" s="9">
        <f t="shared" si="127"/>
        <v>41324.214571759258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>
        <f t="shared" si="125"/>
        <v>8717.0152405907593</v>
      </c>
      <c r="Q2017" t="s">
        <v>8324</v>
      </c>
      <c r="R2017" t="s">
        <v>8354</v>
      </c>
      <c r="S2017" s="9">
        <f t="shared" si="126"/>
        <v>40795.876886574071</v>
      </c>
      <c r="T2017" s="9">
        <f t="shared" si="127"/>
        <v>40765.876886574071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>
        <f t="shared" si="125"/>
        <v>8717.2921734985721</v>
      </c>
      <c r="Q2018" t="s">
        <v>8324</v>
      </c>
      <c r="R2018" t="s">
        <v>8354</v>
      </c>
      <c r="S2018" s="9">
        <f t="shared" si="126"/>
        <v>41342.88077546296</v>
      </c>
      <c r="T2018" s="9">
        <f t="shared" si="127"/>
        <v>41312.88077546296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>
        <f t="shared" si="125"/>
        <v>8677.5034620886981</v>
      </c>
      <c r="Q2019" t="s">
        <v>8324</v>
      </c>
      <c r="R2019" t="s">
        <v>8354</v>
      </c>
      <c r="S2019" s="9">
        <f t="shared" si="126"/>
        <v>40992.166666666664</v>
      </c>
      <c r="T2019" s="9">
        <f t="shared" si="127"/>
        <v>40961.057349537034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>
        <f t="shared" si="125"/>
        <v>8666.7219274809158</v>
      </c>
      <c r="Q2020" t="s">
        <v>8324</v>
      </c>
      <c r="R2020" t="s">
        <v>8354</v>
      </c>
      <c r="S2020" s="9">
        <f t="shared" si="126"/>
        <v>42229.365844907406</v>
      </c>
      <c r="T2020" s="9">
        <f t="shared" si="127"/>
        <v>42199.365844907406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>
        <f t="shared" si="125"/>
        <v>8639.1364821002408</v>
      </c>
      <c r="Q2021" t="s">
        <v>8324</v>
      </c>
      <c r="R2021" t="s">
        <v>8354</v>
      </c>
      <c r="S2021" s="9">
        <f t="shared" si="126"/>
        <v>42635.70857638889</v>
      </c>
      <c r="T2021" s="9">
        <f t="shared" si="127"/>
        <v>42605.70857638889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>
        <f t="shared" si="125"/>
        <v>8550.6337297039172</v>
      </c>
      <c r="Q2022" t="s">
        <v>8324</v>
      </c>
      <c r="R2022" t="s">
        <v>8354</v>
      </c>
      <c r="S2022" s="9">
        <f t="shared" si="126"/>
        <v>41773.961111111108</v>
      </c>
      <c r="T2022" s="9">
        <f t="shared" si="127"/>
        <v>41737.097499999996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>
        <f t="shared" si="125"/>
        <v>8553.3406736741526</v>
      </c>
      <c r="Q2023" t="s">
        <v>8324</v>
      </c>
      <c r="R2023" t="s">
        <v>8354</v>
      </c>
      <c r="S2023" s="9">
        <f t="shared" si="126"/>
        <v>41906.070567129631</v>
      </c>
      <c r="T2023" s="9">
        <f t="shared" si="127"/>
        <v>41861.070567129631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>
        <f t="shared" si="125"/>
        <v>8550.7108173996185</v>
      </c>
      <c r="Q2024" t="s">
        <v>8324</v>
      </c>
      <c r="R2024" t="s">
        <v>8354</v>
      </c>
      <c r="S2024" s="9">
        <f t="shared" si="126"/>
        <v>42532.569120370375</v>
      </c>
      <c r="T2024" s="9">
        <f t="shared" si="127"/>
        <v>42502.569120370375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>
        <f t="shared" si="125"/>
        <v>8494.9545815399342</v>
      </c>
      <c r="Q2025" t="s">
        <v>8324</v>
      </c>
      <c r="R2025" t="s">
        <v>8354</v>
      </c>
      <c r="S2025" s="9">
        <f t="shared" si="126"/>
        <v>42166.420752314814</v>
      </c>
      <c r="T2025" s="9">
        <f t="shared" si="127"/>
        <v>42136.420752314814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>
        <f t="shared" si="125"/>
        <v>8421.7660430622018</v>
      </c>
      <c r="Q2026" t="s">
        <v>8324</v>
      </c>
      <c r="R2026" t="s">
        <v>8354</v>
      </c>
      <c r="S2026" s="9">
        <f t="shared" si="126"/>
        <v>41134.125</v>
      </c>
      <c r="T2026" s="9">
        <f t="shared" si="127"/>
        <v>41099.966944444444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>
        <f t="shared" si="125"/>
        <v>8414.5892915270488</v>
      </c>
      <c r="Q2027" t="s">
        <v>8324</v>
      </c>
      <c r="R2027" t="s">
        <v>8354</v>
      </c>
      <c r="S2027" s="9">
        <f t="shared" si="126"/>
        <v>42166.184560185182</v>
      </c>
      <c r="T2027" s="9">
        <f t="shared" si="127"/>
        <v>42136.184560185182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>
        <f t="shared" si="125"/>
        <v>8341.5503017241408</v>
      </c>
      <c r="Q2028" t="s">
        <v>8324</v>
      </c>
      <c r="R2028" t="s">
        <v>8354</v>
      </c>
      <c r="S2028" s="9">
        <f t="shared" si="126"/>
        <v>41750.165972222225</v>
      </c>
      <c r="T2028" s="9">
        <f t="shared" si="127"/>
        <v>41704.735937500001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>
        <f t="shared" si="125"/>
        <v>8329.5573838045057</v>
      </c>
      <c r="Q2029" t="s">
        <v>8324</v>
      </c>
      <c r="R2029" t="s">
        <v>8354</v>
      </c>
      <c r="S2029" s="9">
        <f t="shared" si="126"/>
        <v>42093.772210648152</v>
      </c>
      <c r="T2029" s="9">
        <f t="shared" si="127"/>
        <v>42048.813877314817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>
        <f t="shared" si="125"/>
        <v>8275.9047267497608</v>
      </c>
      <c r="Q2030" t="s">
        <v>8324</v>
      </c>
      <c r="R2030" t="s">
        <v>8354</v>
      </c>
      <c r="S2030" s="9">
        <f t="shared" si="126"/>
        <v>40252.913194444445</v>
      </c>
      <c r="T2030" s="9">
        <f t="shared" si="127"/>
        <v>40215.919050925928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>
        <f t="shared" si="125"/>
        <v>8278.0586378896896</v>
      </c>
      <c r="Q2031" t="s">
        <v>8324</v>
      </c>
      <c r="R2031" t="s">
        <v>8354</v>
      </c>
      <c r="S2031" s="9">
        <f t="shared" si="126"/>
        <v>41878.021770833337</v>
      </c>
      <c r="T2031" s="9">
        <f t="shared" si="127"/>
        <v>41848.021770833337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>
        <f t="shared" si="125"/>
        <v>8277.6978214971223</v>
      </c>
      <c r="Q2032" t="s">
        <v>8324</v>
      </c>
      <c r="R2032" t="s">
        <v>8354</v>
      </c>
      <c r="S2032" s="9">
        <f t="shared" si="126"/>
        <v>41242.996481481481</v>
      </c>
      <c r="T2032" s="9">
        <f t="shared" si="127"/>
        <v>41212.996481481481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>
        <f t="shared" si="125"/>
        <v>8246.0817378780594</v>
      </c>
      <c r="Q2033" t="s">
        <v>8324</v>
      </c>
      <c r="R2033" t="s">
        <v>8354</v>
      </c>
      <c r="S2033" s="9">
        <f t="shared" si="126"/>
        <v>42013.041666666672</v>
      </c>
      <c r="T2033" s="9">
        <f t="shared" si="127"/>
        <v>41975.329317129625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>
        <f t="shared" si="125"/>
        <v>8221.1398943323711</v>
      </c>
      <c r="Q2034" t="s">
        <v>8324</v>
      </c>
      <c r="R2034" t="s">
        <v>8354</v>
      </c>
      <c r="S2034" s="9">
        <f t="shared" si="126"/>
        <v>42719.208333333328</v>
      </c>
      <c r="T2034" s="9">
        <f t="shared" si="127"/>
        <v>42689.565671296295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>
        <f t="shared" si="125"/>
        <v>8188.5469774147032</v>
      </c>
      <c r="Q2035" t="s">
        <v>8324</v>
      </c>
      <c r="R2035" t="s">
        <v>8354</v>
      </c>
      <c r="S2035" s="9">
        <f t="shared" si="126"/>
        <v>41755.082384259258</v>
      </c>
      <c r="T2035" s="9">
        <f t="shared" si="127"/>
        <v>41725.082384259258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>
        <f t="shared" si="125"/>
        <v>8171.0082980769221</v>
      </c>
      <c r="Q2036" t="s">
        <v>8324</v>
      </c>
      <c r="R2036" t="s">
        <v>8354</v>
      </c>
      <c r="S2036" s="9">
        <f t="shared" si="126"/>
        <v>42131.290277777778</v>
      </c>
      <c r="T2036" s="9">
        <f t="shared" si="127"/>
        <v>42076.130011574074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>
        <f t="shared" si="125"/>
        <v>8029.8112890812899</v>
      </c>
      <c r="Q2037" t="s">
        <v>8324</v>
      </c>
      <c r="R2037" t="s">
        <v>8354</v>
      </c>
      <c r="S2037" s="9">
        <f t="shared" si="126"/>
        <v>42357.041666666672</v>
      </c>
      <c r="T2037" s="9">
        <f t="shared" si="127"/>
        <v>42311.625081018516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>
        <f t="shared" si="125"/>
        <v>7952.4295139557262</v>
      </c>
      <c r="Q2038" t="s">
        <v>8324</v>
      </c>
      <c r="R2038" t="s">
        <v>8354</v>
      </c>
      <c r="S2038" s="9">
        <f t="shared" si="126"/>
        <v>41768.864803240744</v>
      </c>
      <c r="T2038" s="9">
        <f t="shared" si="127"/>
        <v>41738.864803240744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>
        <f t="shared" si="125"/>
        <v>7937.2402648050065</v>
      </c>
      <c r="Q2039" t="s">
        <v>8324</v>
      </c>
      <c r="R2039" t="s">
        <v>8354</v>
      </c>
      <c r="S2039" s="9">
        <f t="shared" si="126"/>
        <v>41638.251770833333</v>
      </c>
      <c r="T2039" s="9">
        <f t="shared" si="127"/>
        <v>41578.210104166668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>
        <f t="shared" si="125"/>
        <v>7926.5897832369947</v>
      </c>
      <c r="Q2040" t="s">
        <v>8324</v>
      </c>
      <c r="R2040" t="s">
        <v>8354</v>
      </c>
      <c r="S2040" s="9">
        <f t="shared" si="126"/>
        <v>41456.75</v>
      </c>
      <c r="T2040" s="9">
        <f t="shared" si="127"/>
        <v>41424.27107638889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>
        <f t="shared" si="125"/>
        <v>7914.1972963855424</v>
      </c>
      <c r="Q2041" t="s">
        <v>8324</v>
      </c>
      <c r="R2041" t="s">
        <v>8354</v>
      </c>
      <c r="S2041" s="9">
        <f t="shared" si="126"/>
        <v>42705.207638888889</v>
      </c>
      <c r="T2041" s="9">
        <f t="shared" si="127"/>
        <v>42675.438946759255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>
        <f t="shared" si="125"/>
        <v>7835.9153278688518</v>
      </c>
      <c r="Q2042" t="s">
        <v>8324</v>
      </c>
      <c r="R2042" t="s">
        <v>8354</v>
      </c>
      <c r="S2042" s="9">
        <f t="shared" si="126"/>
        <v>41593.968784722223</v>
      </c>
      <c r="T2042" s="9">
        <f t="shared" si="127"/>
        <v>41578.927118055559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>
        <f t="shared" si="125"/>
        <v>7836.1038350217086</v>
      </c>
      <c r="Q2043" t="s">
        <v>8324</v>
      </c>
      <c r="R2043" t="s">
        <v>8354</v>
      </c>
      <c r="S2043" s="9">
        <f t="shared" si="126"/>
        <v>42684.567442129628</v>
      </c>
      <c r="T2043" s="9">
        <f t="shared" si="127"/>
        <v>42654.525775462964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>
        <f t="shared" si="125"/>
        <v>7831.5474179536686</v>
      </c>
      <c r="Q2044" t="s">
        <v>8324</v>
      </c>
      <c r="R2044" t="s">
        <v>8354</v>
      </c>
      <c r="S2044" s="9">
        <f t="shared" si="126"/>
        <v>42391.708032407405</v>
      </c>
      <c r="T2044" s="9">
        <f t="shared" si="127"/>
        <v>42331.708032407405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>
        <f t="shared" si="125"/>
        <v>7829.3641960405612</v>
      </c>
      <c r="Q2045" t="s">
        <v>8324</v>
      </c>
      <c r="R2045" t="s">
        <v>8354</v>
      </c>
      <c r="S2045" s="9">
        <f t="shared" si="126"/>
        <v>42715.207638888889</v>
      </c>
      <c r="T2045" s="9">
        <f t="shared" si="127"/>
        <v>42661.176817129628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>
        <f t="shared" si="125"/>
        <v>7829.7595410628028</v>
      </c>
      <c r="Q2046" t="s">
        <v>8324</v>
      </c>
      <c r="R2046" t="s">
        <v>8354</v>
      </c>
      <c r="S2046" s="9">
        <f t="shared" si="126"/>
        <v>42168.684189814812</v>
      </c>
      <c r="T2046" s="9">
        <f t="shared" si="127"/>
        <v>42138.684189814812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>
        <f t="shared" si="125"/>
        <v>7825.6985258579034</v>
      </c>
      <c r="Q2047" t="s">
        <v>8324</v>
      </c>
      <c r="R2047" t="s">
        <v>8354</v>
      </c>
      <c r="S2047" s="9">
        <f t="shared" si="126"/>
        <v>41099.088506944441</v>
      </c>
      <c r="T2047" s="9">
        <f t="shared" si="127"/>
        <v>41069.088506944441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>
        <f t="shared" si="125"/>
        <v>7810.072649903288</v>
      </c>
      <c r="Q2048" t="s">
        <v>8324</v>
      </c>
      <c r="R2048" t="s">
        <v>8354</v>
      </c>
      <c r="S2048" s="9">
        <f t="shared" si="126"/>
        <v>41417.171805555554</v>
      </c>
      <c r="T2048" s="9">
        <f t="shared" si="127"/>
        <v>41387.171805555554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>
        <f t="shared" si="125"/>
        <v>7807.9923754233187</v>
      </c>
      <c r="Q2049" t="s">
        <v>8324</v>
      </c>
      <c r="R2049" t="s">
        <v>8354</v>
      </c>
      <c r="S2049" s="9">
        <f t="shared" si="126"/>
        <v>42111</v>
      </c>
      <c r="T2049" s="9">
        <f t="shared" si="127"/>
        <v>42081.903587962966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>
        <f t="shared" si="125"/>
        <v>7762.914443368828</v>
      </c>
      <c r="Q2050" t="s">
        <v>8324</v>
      </c>
      <c r="R2050" t="s">
        <v>8354</v>
      </c>
      <c r="S2050" s="9">
        <f t="shared" si="126"/>
        <v>41417.651516203703</v>
      </c>
      <c r="T2050" s="9">
        <f t="shared" si="127"/>
        <v>41387.651516203703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E2051/D2051*100</f>
        <v>120.19070000000001</v>
      </c>
      <c r="P2051">
        <f t="shared" ref="P2051:P2114" si="129">AVERAGE(E2051:E6164 )</f>
        <v>7705.616847457627</v>
      </c>
      <c r="Q2051" t="s">
        <v>8324</v>
      </c>
      <c r="R2051" t="s">
        <v>8354</v>
      </c>
      <c r="S2051" s="9">
        <f t="shared" ref="S2051:S2114" si="130">(((I2051/60)/60)/24)+DATE(1970,1,1)</f>
        <v>41610.957638888889</v>
      </c>
      <c r="T2051" s="9">
        <f t="shared" ref="T2051:T2114" si="131">(((J2051/60)/60)/24)+DATE(1970,1,1)</f>
        <v>41575.527349537035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>
        <f t="shared" si="129"/>
        <v>7680.2342248062014</v>
      </c>
      <c r="Q2052" t="s">
        <v>8324</v>
      </c>
      <c r="R2052" t="s">
        <v>8354</v>
      </c>
      <c r="S2052" s="9">
        <f t="shared" si="130"/>
        <v>42155.071504629625</v>
      </c>
      <c r="T2052" s="9">
        <f t="shared" si="131"/>
        <v>42115.071504629625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>
        <f t="shared" si="129"/>
        <v>7661.0162094037796</v>
      </c>
      <c r="Q2053" t="s">
        <v>8324</v>
      </c>
      <c r="R2053" t="s">
        <v>8354</v>
      </c>
      <c r="S2053" s="9">
        <f t="shared" si="130"/>
        <v>41634.022418981483</v>
      </c>
      <c r="T2053" s="9">
        <f t="shared" si="131"/>
        <v>41604.022418981483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>
        <f t="shared" si="129"/>
        <v>7659.6738312318139</v>
      </c>
      <c r="Q2054" t="s">
        <v>8324</v>
      </c>
      <c r="R2054" t="s">
        <v>8354</v>
      </c>
      <c r="S2054" s="9">
        <f t="shared" si="130"/>
        <v>42420.08394675926</v>
      </c>
      <c r="T2054" s="9">
        <f t="shared" si="131"/>
        <v>42375.08394675926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>
        <f t="shared" si="129"/>
        <v>7577.7406307617648</v>
      </c>
      <c r="Q2055" t="s">
        <v>8324</v>
      </c>
      <c r="R2055" t="s">
        <v>8354</v>
      </c>
      <c r="S2055" s="9">
        <f t="shared" si="130"/>
        <v>42333.659155092595</v>
      </c>
      <c r="T2055" s="9">
        <f t="shared" si="131"/>
        <v>42303.617488425924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>
        <f t="shared" si="129"/>
        <v>7578.9672038834942</v>
      </c>
      <c r="Q2056" t="s">
        <v>8324</v>
      </c>
      <c r="R2056" t="s">
        <v>8354</v>
      </c>
      <c r="S2056" s="9">
        <f t="shared" si="130"/>
        <v>41761.520949074074</v>
      </c>
      <c r="T2056" s="9">
        <f t="shared" si="131"/>
        <v>41731.520949074074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>
        <f t="shared" si="129"/>
        <v>7563.3392132102954</v>
      </c>
      <c r="Q2057" t="s">
        <v>8324</v>
      </c>
      <c r="R2057" t="s">
        <v>8354</v>
      </c>
      <c r="S2057" s="9">
        <f t="shared" si="130"/>
        <v>41976.166666666672</v>
      </c>
      <c r="T2057" s="9">
        <f t="shared" si="131"/>
        <v>41946.674108796295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>
        <f t="shared" si="129"/>
        <v>7562.1333527696779</v>
      </c>
      <c r="Q2058" t="s">
        <v>8324</v>
      </c>
      <c r="R2058" t="s">
        <v>8354</v>
      </c>
      <c r="S2058" s="9">
        <f t="shared" si="130"/>
        <v>41381.76090277778</v>
      </c>
      <c r="T2058" s="9">
        <f t="shared" si="131"/>
        <v>41351.76090277778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>
        <f t="shared" si="129"/>
        <v>7528.5096937287299</v>
      </c>
      <c r="Q2059" t="s">
        <v>8324</v>
      </c>
      <c r="R2059" t="s">
        <v>8354</v>
      </c>
      <c r="S2059" s="9">
        <f t="shared" si="130"/>
        <v>42426.494583333333</v>
      </c>
      <c r="T2059" s="9">
        <f t="shared" si="131"/>
        <v>42396.494583333333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>
        <f t="shared" si="129"/>
        <v>7517.4171254863804</v>
      </c>
      <c r="Q2060" t="s">
        <v>8324</v>
      </c>
      <c r="R2060" t="s">
        <v>8354</v>
      </c>
      <c r="S2060" s="9">
        <f t="shared" si="130"/>
        <v>42065.833333333328</v>
      </c>
      <c r="T2060" s="9">
        <f t="shared" si="131"/>
        <v>42026.370717592596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>
        <f t="shared" si="129"/>
        <v>7518.9788856447676</v>
      </c>
      <c r="Q2061" t="s">
        <v>8324</v>
      </c>
      <c r="R2061" t="s">
        <v>8354</v>
      </c>
      <c r="S2061" s="9">
        <f t="shared" si="130"/>
        <v>42400.915972222225</v>
      </c>
      <c r="T2061" s="9">
        <f t="shared" si="131"/>
        <v>42361.602476851855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>
        <f t="shared" si="129"/>
        <v>7501.686762414799</v>
      </c>
      <c r="Q2062" t="s">
        <v>8324</v>
      </c>
      <c r="R2062" t="s">
        <v>8354</v>
      </c>
      <c r="S2062" s="9">
        <f t="shared" si="130"/>
        <v>41843.642939814818</v>
      </c>
      <c r="T2062" s="9">
        <f t="shared" si="131"/>
        <v>41783.642939814818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>
        <f t="shared" si="129"/>
        <v>7481.4245543107636</v>
      </c>
      <c r="Q2063" t="s">
        <v>8324</v>
      </c>
      <c r="R2063" t="s">
        <v>8354</v>
      </c>
      <c r="S2063" s="9">
        <f t="shared" si="130"/>
        <v>42735.764513888891</v>
      </c>
      <c r="T2063" s="9">
        <f t="shared" si="131"/>
        <v>42705.764513888891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>
        <f t="shared" si="129"/>
        <v>7482.4408430799213</v>
      </c>
      <c r="Q2064" t="s">
        <v>8324</v>
      </c>
      <c r="R2064" t="s">
        <v>8354</v>
      </c>
      <c r="S2064" s="9">
        <f t="shared" si="130"/>
        <v>42453.341412037036</v>
      </c>
      <c r="T2064" s="9">
        <f t="shared" si="131"/>
        <v>42423.3830787037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>
        <f t="shared" si="129"/>
        <v>7430.0300390053617</v>
      </c>
      <c r="Q2065" t="s">
        <v>8324</v>
      </c>
      <c r="R2065" t="s">
        <v>8354</v>
      </c>
      <c r="S2065" s="9">
        <f t="shared" si="130"/>
        <v>42505.73265046296</v>
      </c>
      <c r="T2065" s="9">
        <f t="shared" si="131"/>
        <v>42472.73265046296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>
        <f t="shared" si="129"/>
        <v>7430.7656634146333</v>
      </c>
      <c r="Q2066" t="s">
        <v>8324</v>
      </c>
      <c r="R2066" t="s">
        <v>8354</v>
      </c>
      <c r="S2066" s="9">
        <f t="shared" si="130"/>
        <v>41425.5</v>
      </c>
      <c r="T2066" s="9">
        <f t="shared" si="131"/>
        <v>41389.364849537036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>
        <f t="shared" si="129"/>
        <v>7189.9879648609058</v>
      </c>
      <c r="Q2067" t="s">
        <v>8324</v>
      </c>
      <c r="R2067" t="s">
        <v>8354</v>
      </c>
      <c r="S2067" s="9">
        <f t="shared" si="130"/>
        <v>41633.333668981482</v>
      </c>
      <c r="T2067" s="9">
        <f t="shared" si="131"/>
        <v>41603.333668981482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>
        <f t="shared" si="129"/>
        <v>7154.5894970703102</v>
      </c>
      <c r="Q2068" t="s">
        <v>8324</v>
      </c>
      <c r="R2068" t="s">
        <v>8354</v>
      </c>
      <c r="S2068" s="9">
        <f t="shared" si="130"/>
        <v>41874.771793981483</v>
      </c>
      <c r="T2068" s="9">
        <f t="shared" si="131"/>
        <v>41844.771793981483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>
        <f t="shared" si="129"/>
        <v>7155.9488470933047</v>
      </c>
      <c r="Q2069" t="s">
        <v>8324</v>
      </c>
      <c r="R2069" t="s">
        <v>8354</v>
      </c>
      <c r="S2069" s="9">
        <f t="shared" si="130"/>
        <v>42148.853888888887</v>
      </c>
      <c r="T2069" s="9">
        <f t="shared" si="131"/>
        <v>42115.853888888887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>
        <f t="shared" si="129"/>
        <v>7159.1394379276617</v>
      </c>
      <c r="Q2070" t="s">
        <v>8324</v>
      </c>
      <c r="R2070" t="s">
        <v>8354</v>
      </c>
      <c r="S2070" s="9">
        <f t="shared" si="130"/>
        <v>42663.841608796298</v>
      </c>
      <c r="T2070" s="9">
        <f t="shared" si="131"/>
        <v>42633.841608796298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>
        <f t="shared" si="129"/>
        <v>7149.7766845965753</v>
      </c>
      <c r="Q2071" t="s">
        <v>8324</v>
      </c>
      <c r="R2071" t="s">
        <v>8354</v>
      </c>
      <c r="S2071" s="9">
        <f t="shared" si="130"/>
        <v>42371.972118055557</v>
      </c>
      <c r="T2071" s="9">
        <f t="shared" si="131"/>
        <v>42340.972118055557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>
        <f t="shared" si="129"/>
        <v>7121.8639872798421</v>
      </c>
      <c r="Q2072" t="s">
        <v>8324</v>
      </c>
      <c r="R2072" t="s">
        <v>8354</v>
      </c>
      <c r="S2072" s="9">
        <f t="shared" si="130"/>
        <v>42549.6565162037</v>
      </c>
      <c r="T2072" s="9">
        <f t="shared" si="131"/>
        <v>42519.6565162037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>
        <f t="shared" si="129"/>
        <v>6931.1948066568748</v>
      </c>
      <c r="Q2073" t="s">
        <v>8324</v>
      </c>
      <c r="R2073" t="s">
        <v>8354</v>
      </c>
      <c r="S2073" s="9">
        <f t="shared" si="130"/>
        <v>42645.278749999998</v>
      </c>
      <c r="T2073" s="9">
        <f t="shared" si="131"/>
        <v>42600.278749999998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>
        <f t="shared" si="129"/>
        <v>6907.093530852103</v>
      </c>
      <c r="Q2074" t="s">
        <v>8324</v>
      </c>
      <c r="R2074" t="s">
        <v>8354</v>
      </c>
      <c r="S2074" s="9">
        <f t="shared" si="130"/>
        <v>42497.581388888888</v>
      </c>
      <c r="T2074" s="9">
        <f t="shared" si="131"/>
        <v>42467.581388888888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>
        <f t="shared" si="129"/>
        <v>6871.6864233218985</v>
      </c>
      <c r="Q2075" t="s">
        <v>8324</v>
      </c>
      <c r="R2075" t="s">
        <v>8354</v>
      </c>
      <c r="S2075" s="9">
        <f t="shared" si="130"/>
        <v>42132.668032407411</v>
      </c>
      <c r="T2075" s="9">
        <f t="shared" si="131"/>
        <v>42087.668032407411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>
        <f t="shared" si="129"/>
        <v>6800.2488676470566</v>
      </c>
      <c r="Q2076" t="s">
        <v>8324</v>
      </c>
      <c r="R2076" t="s">
        <v>8354</v>
      </c>
      <c r="S2076" s="9">
        <f t="shared" si="130"/>
        <v>42496.826180555552</v>
      </c>
      <c r="T2076" s="9">
        <f t="shared" si="131"/>
        <v>42466.826180555552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>
        <f t="shared" si="129"/>
        <v>6803.2823393820481</v>
      </c>
      <c r="Q2077" t="s">
        <v>8324</v>
      </c>
      <c r="R2077" t="s">
        <v>8354</v>
      </c>
      <c r="S2077" s="9">
        <f t="shared" si="130"/>
        <v>41480.681574074071</v>
      </c>
      <c r="T2077" s="9">
        <f t="shared" si="131"/>
        <v>41450.681574074071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>
        <f t="shared" si="129"/>
        <v>6724.2748233562288</v>
      </c>
      <c r="Q2078" t="s">
        <v>8324</v>
      </c>
      <c r="R2078" t="s">
        <v>8354</v>
      </c>
      <c r="S2078" s="9">
        <f t="shared" si="130"/>
        <v>41843.880659722221</v>
      </c>
      <c r="T2078" s="9">
        <f t="shared" si="131"/>
        <v>41803.880659722221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>
        <f t="shared" si="129"/>
        <v>6250.1114874815894</v>
      </c>
      <c r="Q2079" t="s">
        <v>8324</v>
      </c>
      <c r="R2079" t="s">
        <v>8354</v>
      </c>
      <c r="S2079" s="9">
        <f t="shared" si="130"/>
        <v>42160.875</v>
      </c>
      <c r="T2079" s="9">
        <f t="shared" si="131"/>
        <v>42103.042546296296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>
        <f t="shared" si="129"/>
        <v>6224.8148821218065</v>
      </c>
      <c r="Q2080" t="s">
        <v>8324</v>
      </c>
      <c r="R2080" t="s">
        <v>8354</v>
      </c>
      <c r="S2080" s="9">
        <f t="shared" si="130"/>
        <v>42722.771493055552</v>
      </c>
      <c r="T2080" s="9">
        <f t="shared" si="131"/>
        <v>42692.771493055552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>
        <f t="shared" si="129"/>
        <v>6214.9789189189178</v>
      </c>
      <c r="Q2081" t="s">
        <v>8324</v>
      </c>
      <c r="R2081" t="s">
        <v>8354</v>
      </c>
      <c r="S2081" s="9">
        <f t="shared" si="130"/>
        <v>42180.791666666672</v>
      </c>
      <c r="T2081" s="9">
        <f t="shared" si="131"/>
        <v>42150.71056712963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>
        <f t="shared" si="129"/>
        <v>6203.8668141592907</v>
      </c>
      <c r="Q2082" t="s">
        <v>8324</v>
      </c>
      <c r="R2082" t="s">
        <v>8354</v>
      </c>
      <c r="S2082" s="9">
        <f t="shared" si="130"/>
        <v>42319.998842592591</v>
      </c>
      <c r="T2082" s="9">
        <f t="shared" si="131"/>
        <v>42289.957175925927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>
        <f t="shared" si="129"/>
        <v>6204.4206099360536</v>
      </c>
      <c r="Q2083" t="s">
        <v>8330</v>
      </c>
      <c r="R2083" t="s">
        <v>8334</v>
      </c>
      <c r="S2083" s="9">
        <f t="shared" si="130"/>
        <v>41045.207638888889</v>
      </c>
      <c r="T2083" s="9">
        <f t="shared" si="131"/>
        <v>41004.156886574077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>
        <f t="shared" si="129"/>
        <v>6205.5005413385816</v>
      </c>
      <c r="Q2084" t="s">
        <v>8330</v>
      </c>
      <c r="R2084" t="s">
        <v>8334</v>
      </c>
      <c r="S2084" s="9">
        <f t="shared" si="130"/>
        <v>40871.161990740737</v>
      </c>
      <c r="T2084" s="9">
        <f t="shared" si="131"/>
        <v>40811.120324074072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>
        <f t="shared" si="129"/>
        <v>6207.7381093057593</v>
      </c>
      <c r="Q2085" t="s">
        <v>8330</v>
      </c>
      <c r="R2085" t="s">
        <v>8334</v>
      </c>
      <c r="S2085" s="9">
        <f t="shared" si="130"/>
        <v>41064.72216435185</v>
      </c>
      <c r="T2085" s="9">
        <f t="shared" si="131"/>
        <v>41034.72216435185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>
        <f t="shared" si="129"/>
        <v>6210.3773891625606</v>
      </c>
      <c r="Q2086" t="s">
        <v>8330</v>
      </c>
      <c r="R2086" t="s">
        <v>8334</v>
      </c>
      <c r="S2086" s="9">
        <f t="shared" si="130"/>
        <v>41763.290972222225</v>
      </c>
      <c r="T2086" s="9">
        <f t="shared" si="131"/>
        <v>41731.833124999997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>
        <f t="shared" si="129"/>
        <v>6211.8364218827001</v>
      </c>
      <c r="Q2087" t="s">
        <v>8330</v>
      </c>
      <c r="R2087" t="s">
        <v>8334</v>
      </c>
      <c r="S2087" s="9">
        <f t="shared" si="130"/>
        <v>41105.835497685184</v>
      </c>
      <c r="T2087" s="9">
        <f t="shared" si="131"/>
        <v>41075.835497685184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>
        <f t="shared" si="129"/>
        <v>6211.244625246547</v>
      </c>
      <c r="Q2088" t="s">
        <v>8330</v>
      </c>
      <c r="R2088" t="s">
        <v>8334</v>
      </c>
      <c r="S2088" s="9">
        <f t="shared" si="130"/>
        <v>40891.207638888889</v>
      </c>
      <c r="T2088" s="9">
        <f t="shared" si="131"/>
        <v>40860.67050925926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>
        <f t="shared" si="129"/>
        <v>6212.3217069560915</v>
      </c>
      <c r="Q2089" t="s">
        <v>8330</v>
      </c>
      <c r="R2089" t="s">
        <v>8334</v>
      </c>
      <c r="S2089" s="9">
        <f t="shared" si="130"/>
        <v>40794.204375000001</v>
      </c>
      <c r="T2089" s="9">
        <f t="shared" si="131"/>
        <v>40764.204375000001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>
        <f t="shared" si="129"/>
        <v>6214.6214708785774</v>
      </c>
      <c r="Q2090" t="s">
        <v>8330</v>
      </c>
      <c r="R2090" t="s">
        <v>8334</v>
      </c>
      <c r="S2090" s="9">
        <f t="shared" si="130"/>
        <v>40432.165972222225</v>
      </c>
      <c r="T2090" s="9">
        <f t="shared" si="131"/>
        <v>40395.714722222219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>
        <f t="shared" si="129"/>
        <v>6215.9791506172833</v>
      </c>
      <c r="Q2091" t="s">
        <v>8330</v>
      </c>
      <c r="R2091" t="s">
        <v>8334</v>
      </c>
      <c r="S2091" s="9">
        <f t="shared" si="130"/>
        <v>41488.076319444444</v>
      </c>
      <c r="T2091" s="9">
        <f t="shared" si="131"/>
        <v>41453.076319444444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>
        <f t="shared" si="129"/>
        <v>6217.5631274703546</v>
      </c>
      <c r="Q2092" t="s">
        <v>8330</v>
      </c>
      <c r="R2092" t="s">
        <v>8334</v>
      </c>
      <c r="S2092" s="9">
        <f t="shared" si="130"/>
        <v>41329.381423611114</v>
      </c>
      <c r="T2092" s="9">
        <f t="shared" si="131"/>
        <v>41299.381423611114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>
        <f t="shared" si="129"/>
        <v>6216.0872664359858</v>
      </c>
      <c r="Q2093" t="s">
        <v>8330</v>
      </c>
      <c r="R2093" t="s">
        <v>8334</v>
      </c>
      <c r="S2093" s="9">
        <f t="shared" si="130"/>
        <v>40603.833333333336</v>
      </c>
      <c r="T2093" s="9">
        <f t="shared" si="131"/>
        <v>40555.322662037033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>
        <f t="shared" si="129"/>
        <v>6208.4373590504438</v>
      </c>
      <c r="Q2094" t="s">
        <v>8330</v>
      </c>
      <c r="R2094" t="s">
        <v>8334</v>
      </c>
      <c r="S2094" s="9">
        <f t="shared" si="130"/>
        <v>40823.707546296297</v>
      </c>
      <c r="T2094" s="9">
        <f t="shared" si="131"/>
        <v>40763.707546296297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>
        <f t="shared" si="129"/>
        <v>6208.502394854032</v>
      </c>
      <c r="Q2095" t="s">
        <v>8330</v>
      </c>
      <c r="R2095" t="s">
        <v>8334</v>
      </c>
      <c r="S2095" s="9">
        <f t="shared" si="130"/>
        <v>41265.896203703705</v>
      </c>
      <c r="T2095" s="9">
        <f t="shared" si="131"/>
        <v>41205.854537037041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>
        <f t="shared" si="129"/>
        <v>6210.8150198019794</v>
      </c>
      <c r="Q2096" t="s">
        <v>8330</v>
      </c>
      <c r="R2096" t="s">
        <v>8334</v>
      </c>
      <c r="S2096" s="9">
        <f t="shared" si="130"/>
        <v>40973.125</v>
      </c>
      <c r="T2096" s="9">
        <f t="shared" si="131"/>
        <v>40939.02002314815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>
        <f t="shared" si="129"/>
        <v>6211.8015552253582</v>
      </c>
      <c r="Q2097" t="s">
        <v>8330</v>
      </c>
      <c r="R2097" t="s">
        <v>8334</v>
      </c>
      <c r="S2097" s="9">
        <f t="shared" si="130"/>
        <v>40818.733483796292</v>
      </c>
      <c r="T2097" s="9">
        <f t="shared" si="131"/>
        <v>40758.733483796292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>
        <f t="shared" si="129"/>
        <v>6213.6409018830518</v>
      </c>
      <c r="Q2098" t="s">
        <v>8330</v>
      </c>
      <c r="R2098" t="s">
        <v>8334</v>
      </c>
      <c r="S2098" s="9">
        <f t="shared" si="130"/>
        <v>41208.165972222225</v>
      </c>
      <c r="T2098" s="9">
        <f t="shared" si="131"/>
        <v>41192.758506944447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>
        <f t="shared" si="129"/>
        <v>6216.4191075855224</v>
      </c>
      <c r="Q2099" t="s">
        <v>8330</v>
      </c>
      <c r="R2099" t="s">
        <v>8334</v>
      </c>
      <c r="S2099" s="9">
        <f t="shared" si="130"/>
        <v>40878.626562500001</v>
      </c>
      <c r="T2099" s="9">
        <f t="shared" si="131"/>
        <v>40818.58489583333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>
        <f t="shared" si="129"/>
        <v>6218.0145535714273</v>
      </c>
      <c r="Q2100" t="s">
        <v>8330</v>
      </c>
      <c r="R2100" t="s">
        <v>8334</v>
      </c>
      <c r="S2100" s="9">
        <f t="shared" si="130"/>
        <v>40976.11383101852</v>
      </c>
      <c r="T2100" s="9">
        <f t="shared" si="131"/>
        <v>40946.11383101852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>
        <f t="shared" si="129"/>
        <v>6218.1128238213387</v>
      </c>
      <c r="Q2101" t="s">
        <v>8330</v>
      </c>
      <c r="R2101" t="s">
        <v>8334</v>
      </c>
      <c r="S2101" s="9">
        <f t="shared" si="130"/>
        <v>42187.152777777781</v>
      </c>
      <c r="T2101" s="9">
        <f t="shared" si="131"/>
        <v>42173.746342592596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>
        <f t="shared" si="129"/>
        <v>6219.2285700099292</v>
      </c>
      <c r="Q2102" t="s">
        <v>8330</v>
      </c>
      <c r="R2102" t="s">
        <v>8334</v>
      </c>
      <c r="S2102" s="9">
        <f t="shared" si="130"/>
        <v>41090.165972222225</v>
      </c>
      <c r="T2102" s="9">
        <f t="shared" si="131"/>
        <v>41074.834965277776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>
        <f t="shared" si="129"/>
        <v>6221.9107501241915</v>
      </c>
      <c r="Q2103" t="s">
        <v>8330</v>
      </c>
      <c r="R2103" t="s">
        <v>8334</v>
      </c>
      <c r="S2103" s="9">
        <f t="shared" si="130"/>
        <v>40952.149467592593</v>
      </c>
      <c r="T2103" s="9">
        <f t="shared" si="131"/>
        <v>40892.149467592593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>
        <f t="shared" si="129"/>
        <v>6223.877405566599</v>
      </c>
      <c r="Q2104" t="s">
        <v>8330</v>
      </c>
      <c r="R2104" t="s">
        <v>8334</v>
      </c>
      <c r="S2104" s="9">
        <f t="shared" si="130"/>
        <v>40668.868611111109</v>
      </c>
      <c r="T2104" s="9">
        <f t="shared" si="131"/>
        <v>40638.868611111109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>
        <f t="shared" si="129"/>
        <v>6226.2960417702625</v>
      </c>
      <c r="Q2105" t="s">
        <v>8330</v>
      </c>
      <c r="R2105" t="s">
        <v>8334</v>
      </c>
      <c r="S2105" s="9">
        <f t="shared" si="130"/>
        <v>41222.7966087963</v>
      </c>
      <c r="T2105" s="9">
        <f t="shared" si="131"/>
        <v>41192.754942129628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>
        <f t="shared" si="129"/>
        <v>6223.7399701492532</v>
      </c>
      <c r="Q2106" t="s">
        <v>8330</v>
      </c>
      <c r="R2106" t="s">
        <v>8334</v>
      </c>
      <c r="S2106" s="9">
        <f t="shared" si="130"/>
        <v>41425</v>
      </c>
      <c r="T2106" s="9">
        <f t="shared" si="131"/>
        <v>41394.074467592596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>
        <f t="shared" si="129"/>
        <v>6226.3222200099544</v>
      </c>
      <c r="Q2107" t="s">
        <v>8330</v>
      </c>
      <c r="R2107" t="s">
        <v>8334</v>
      </c>
      <c r="S2107" s="9">
        <f t="shared" si="130"/>
        <v>41964.166666666672</v>
      </c>
      <c r="T2107" s="9">
        <f t="shared" si="131"/>
        <v>41951.788807870369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>
        <f t="shared" si="129"/>
        <v>6226.8930976095608</v>
      </c>
      <c r="Q2108" t="s">
        <v>8330</v>
      </c>
      <c r="R2108" t="s">
        <v>8334</v>
      </c>
      <c r="S2108" s="9">
        <f t="shared" si="130"/>
        <v>41300.21497685185</v>
      </c>
      <c r="T2108" s="9">
        <f t="shared" si="131"/>
        <v>41270.21497685185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>
        <f t="shared" si="129"/>
        <v>6228.8222919780756</v>
      </c>
      <c r="Q2109" t="s">
        <v>8330</v>
      </c>
      <c r="R2109" t="s">
        <v>8334</v>
      </c>
      <c r="S2109" s="9">
        <f t="shared" si="130"/>
        <v>41955.752233796295</v>
      </c>
      <c r="T2109" s="9">
        <f t="shared" si="131"/>
        <v>41934.71056712963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>
        <f t="shared" si="129"/>
        <v>6230.8532801595202</v>
      </c>
      <c r="Q2110" t="s">
        <v>8330</v>
      </c>
      <c r="R2110" t="s">
        <v>8334</v>
      </c>
      <c r="S2110" s="9">
        <f t="shared" si="130"/>
        <v>41162.163194444445</v>
      </c>
      <c r="T2110" s="9">
        <f t="shared" si="131"/>
        <v>41135.175694444442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>
        <f t="shared" si="129"/>
        <v>6225.3973466334155</v>
      </c>
      <c r="Q2111" t="s">
        <v>8330</v>
      </c>
      <c r="R2111" t="s">
        <v>8334</v>
      </c>
      <c r="S2111" s="9">
        <f t="shared" si="130"/>
        <v>42190.708530092597</v>
      </c>
      <c r="T2111" s="9">
        <f t="shared" si="131"/>
        <v>42160.708530092597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>
        <f t="shared" si="129"/>
        <v>6226.3775848303385</v>
      </c>
      <c r="Q2112" t="s">
        <v>8330</v>
      </c>
      <c r="R2112" t="s">
        <v>8334</v>
      </c>
      <c r="S2112" s="9">
        <f t="shared" si="130"/>
        <v>41787.207638888889</v>
      </c>
      <c r="T2112" s="9">
        <f t="shared" si="131"/>
        <v>41759.670937499999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>
        <f t="shared" si="129"/>
        <v>6228.4841138292559</v>
      </c>
      <c r="Q2113" t="s">
        <v>8330</v>
      </c>
      <c r="R2113" t="s">
        <v>8334</v>
      </c>
      <c r="S2113" s="9">
        <f t="shared" si="130"/>
        <v>40770.041666666664</v>
      </c>
      <c r="T2113" s="9">
        <f t="shared" si="131"/>
        <v>40703.197048611109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>
        <f t="shared" si="129"/>
        <v>6230.5313086913084</v>
      </c>
      <c r="Q2114" t="s">
        <v>8330</v>
      </c>
      <c r="R2114" t="s">
        <v>8334</v>
      </c>
      <c r="S2114" s="9">
        <f t="shared" si="130"/>
        <v>41379.928159722222</v>
      </c>
      <c r="T2114" s="9">
        <f t="shared" si="131"/>
        <v>41365.928159722222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E2115/D2115*100</f>
        <v>104.85714285714285</v>
      </c>
      <c r="P2115">
        <f t="shared" ref="P2115:P2178" si="133">AVERAGE(E2115:E6228 )</f>
        <v>6233.4950924537734</v>
      </c>
      <c r="Q2115" t="s">
        <v>8330</v>
      </c>
      <c r="R2115" t="s">
        <v>8334</v>
      </c>
      <c r="S2115" s="9">
        <f t="shared" ref="S2115:S2178" si="134">(((I2115/60)/60)/24)+DATE(1970,1,1)</f>
        <v>41905.86546296296</v>
      </c>
      <c r="T2115" s="9">
        <f t="shared" ref="T2115:T2178" si="135">(((J2115/60)/60)/24)+DATE(1970,1,1)</f>
        <v>41870.86546296296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>
        <f t="shared" si="133"/>
        <v>6232.9418399999995</v>
      </c>
      <c r="Q2116" t="s">
        <v>8330</v>
      </c>
      <c r="R2116" t="s">
        <v>8334</v>
      </c>
      <c r="S2116" s="9">
        <f t="shared" si="134"/>
        <v>40521.207638888889</v>
      </c>
      <c r="T2116" s="9">
        <f t="shared" si="135"/>
        <v>40458.815625000003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>
        <f t="shared" si="133"/>
        <v>6233.4410605302646</v>
      </c>
      <c r="Q2117" t="s">
        <v>8330</v>
      </c>
      <c r="R2117" t="s">
        <v>8334</v>
      </c>
      <c r="S2117" s="9">
        <f t="shared" si="134"/>
        <v>40594.081030092595</v>
      </c>
      <c r="T2117" s="9">
        <f t="shared" si="135"/>
        <v>40564.081030092595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>
        <f t="shared" si="133"/>
        <v>6234.8667067067063</v>
      </c>
      <c r="Q2118" t="s">
        <v>8330</v>
      </c>
      <c r="R2118" t="s">
        <v>8334</v>
      </c>
      <c r="S2118" s="9">
        <f t="shared" si="134"/>
        <v>41184.777812500004</v>
      </c>
      <c r="T2118" s="9">
        <f t="shared" si="135"/>
        <v>41136.777812500004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>
        <f t="shared" si="133"/>
        <v>6213.7354431647473</v>
      </c>
      <c r="Q2119" t="s">
        <v>8330</v>
      </c>
      <c r="R2119" t="s">
        <v>8334</v>
      </c>
      <c r="S2119" s="9">
        <f t="shared" si="134"/>
        <v>42304.207638888889</v>
      </c>
      <c r="T2119" s="9">
        <f t="shared" si="135"/>
        <v>42290.059594907405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>
        <f t="shared" si="133"/>
        <v>6215.9602605210421</v>
      </c>
      <c r="Q2120" t="s">
        <v>8330</v>
      </c>
      <c r="R2120" t="s">
        <v>8334</v>
      </c>
      <c r="S2120" s="9">
        <f t="shared" si="134"/>
        <v>40748.839537037034</v>
      </c>
      <c r="T2120" s="9">
        <f t="shared" si="135"/>
        <v>40718.839537037034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>
        <f t="shared" si="133"/>
        <v>6218.4012882205507</v>
      </c>
      <c r="Q2121" t="s">
        <v>8330</v>
      </c>
      <c r="R2121" t="s">
        <v>8334</v>
      </c>
      <c r="S2121" s="9">
        <f t="shared" si="134"/>
        <v>41137.130150462966</v>
      </c>
      <c r="T2121" s="9">
        <f t="shared" si="135"/>
        <v>41107.130150462966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>
        <f t="shared" si="133"/>
        <v>6220.509312938816</v>
      </c>
      <c r="Q2122" t="s">
        <v>8330</v>
      </c>
      <c r="R2122" t="s">
        <v>8334</v>
      </c>
      <c r="S2122" s="9">
        <f t="shared" si="134"/>
        <v>41640.964537037034</v>
      </c>
      <c r="T2122" s="9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>
        <f t="shared" si="133"/>
        <v>6219.581103863522</v>
      </c>
      <c r="Q2123" t="s">
        <v>8338</v>
      </c>
      <c r="R2123" t="s">
        <v>8339</v>
      </c>
      <c r="S2123" s="9">
        <f t="shared" si="134"/>
        <v>42746.7424537037</v>
      </c>
      <c r="T2123" s="9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>
        <f t="shared" si="133"/>
        <v>6222.5608132530115</v>
      </c>
      <c r="Q2124" t="s">
        <v>8338</v>
      </c>
      <c r="R2124" t="s">
        <v>8339</v>
      </c>
      <c r="S2124" s="9">
        <f t="shared" si="134"/>
        <v>42742.300567129627</v>
      </c>
      <c r="T2124" s="9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>
        <f t="shared" si="133"/>
        <v>6225.530457056755</v>
      </c>
      <c r="Q2125" t="s">
        <v>8338</v>
      </c>
      <c r="R2125" t="s">
        <v>8339</v>
      </c>
      <c r="S2125" s="9">
        <f t="shared" si="134"/>
        <v>40252.290972222225</v>
      </c>
      <c r="T2125" s="9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>
        <f t="shared" si="133"/>
        <v>6228.6337386934665</v>
      </c>
      <c r="Q2126" t="s">
        <v>8338</v>
      </c>
      <c r="R2126" t="s">
        <v>8339</v>
      </c>
      <c r="S2126" s="9">
        <f t="shared" si="134"/>
        <v>40512.208333333336</v>
      </c>
      <c r="T2126" s="9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>
        <f t="shared" si="133"/>
        <v>6231.7074610356958</v>
      </c>
      <c r="Q2127" t="s">
        <v>8338</v>
      </c>
      <c r="R2127" t="s">
        <v>8339</v>
      </c>
      <c r="S2127" s="9">
        <f t="shared" si="134"/>
        <v>42221.023530092592</v>
      </c>
      <c r="T2127" s="9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>
        <f t="shared" si="133"/>
        <v>6234.4135513078463</v>
      </c>
      <c r="Q2128" t="s">
        <v>8338</v>
      </c>
      <c r="R2128" t="s">
        <v>8339</v>
      </c>
      <c r="S2128" s="9">
        <f t="shared" si="134"/>
        <v>41981.973229166666</v>
      </c>
      <c r="T2128" s="9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>
        <f t="shared" si="133"/>
        <v>6237.5461197785598</v>
      </c>
      <c r="Q2129" t="s">
        <v>8338</v>
      </c>
      <c r="R2129" t="s">
        <v>8339</v>
      </c>
      <c r="S2129" s="9">
        <f t="shared" si="134"/>
        <v>42075.463692129633</v>
      </c>
      <c r="T2129" s="9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>
        <f t="shared" si="133"/>
        <v>6236.6204128902309</v>
      </c>
      <c r="Q2130" t="s">
        <v>8338</v>
      </c>
      <c r="R2130" t="s">
        <v>8339</v>
      </c>
      <c r="S2130" s="9">
        <f t="shared" si="134"/>
        <v>41903.772789351853</v>
      </c>
      <c r="T2130" s="9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>
        <f t="shared" si="133"/>
        <v>6239.7496926952135</v>
      </c>
      <c r="Q2131" t="s">
        <v>8338</v>
      </c>
      <c r="R2131" t="s">
        <v>8339</v>
      </c>
      <c r="S2131" s="9">
        <f t="shared" si="134"/>
        <v>42439.024305555555</v>
      </c>
      <c r="T2131" s="9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>
        <f t="shared" si="133"/>
        <v>6242.7757762096771</v>
      </c>
      <c r="Q2132" t="s">
        <v>8338</v>
      </c>
      <c r="R2132" t="s">
        <v>8339</v>
      </c>
      <c r="S2132" s="9">
        <f t="shared" si="134"/>
        <v>41867.086377314816</v>
      </c>
      <c r="T2132" s="9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>
        <f t="shared" si="133"/>
        <v>6245.8810590015119</v>
      </c>
      <c r="Q2133" t="s">
        <v>8338</v>
      </c>
      <c r="R2133" t="s">
        <v>8339</v>
      </c>
      <c r="S2133" s="9">
        <f t="shared" si="134"/>
        <v>42197.207071759258</v>
      </c>
      <c r="T2133" s="9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>
        <f t="shared" si="133"/>
        <v>6249.0197477295651</v>
      </c>
      <c r="Q2134" t="s">
        <v>8338</v>
      </c>
      <c r="R2134" t="s">
        <v>8339</v>
      </c>
      <c r="S2134" s="9">
        <f t="shared" si="134"/>
        <v>41673.487175925926</v>
      </c>
      <c r="T2134" s="9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>
        <f t="shared" si="133"/>
        <v>6251.1075971731443</v>
      </c>
      <c r="Q2135" t="s">
        <v>8338</v>
      </c>
      <c r="R2135" t="s">
        <v>8339</v>
      </c>
      <c r="S2135" s="9">
        <f t="shared" si="134"/>
        <v>40657.290972222225</v>
      </c>
      <c r="T2135" s="9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>
        <f t="shared" si="133"/>
        <v>6254.2566414141411</v>
      </c>
      <c r="Q2136" t="s">
        <v>8338</v>
      </c>
      <c r="R2136" t="s">
        <v>8339</v>
      </c>
      <c r="S2136" s="9">
        <f t="shared" si="134"/>
        <v>41391.886469907404</v>
      </c>
      <c r="T2136" s="9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>
        <f t="shared" si="133"/>
        <v>6257.3644012127334</v>
      </c>
      <c r="Q2137" t="s">
        <v>8338</v>
      </c>
      <c r="R2137" t="s">
        <v>8339</v>
      </c>
      <c r="S2137" s="9">
        <f t="shared" si="134"/>
        <v>41186.963344907403</v>
      </c>
      <c r="T2137" s="9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>
        <f t="shared" si="133"/>
        <v>6260.286223458038</v>
      </c>
      <c r="Q2138" t="s">
        <v>8338</v>
      </c>
      <c r="R2138" t="s">
        <v>8339</v>
      </c>
      <c r="S2138" s="9">
        <f t="shared" si="134"/>
        <v>41566.509097222224</v>
      </c>
      <c r="T2138" s="9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>
        <f t="shared" si="133"/>
        <v>6263.42865958523</v>
      </c>
      <c r="Q2139" t="s">
        <v>8338</v>
      </c>
      <c r="R2139" t="s">
        <v>8339</v>
      </c>
      <c r="S2139" s="9">
        <f t="shared" si="134"/>
        <v>41978.771168981482</v>
      </c>
      <c r="T2139" s="9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>
        <f t="shared" si="133"/>
        <v>6259.4106578947367</v>
      </c>
      <c r="Q2140" t="s">
        <v>8338</v>
      </c>
      <c r="R2140" t="s">
        <v>8339</v>
      </c>
      <c r="S2140" s="9">
        <f t="shared" si="134"/>
        <v>41587.054849537039</v>
      </c>
      <c r="T2140" s="9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>
        <f t="shared" si="133"/>
        <v>6262.5151696202529</v>
      </c>
      <c r="Q2141" t="s">
        <v>8338</v>
      </c>
      <c r="R2141" t="s">
        <v>8339</v>
      </c>
      <c r="S2141" s="9">
        <f t="shared" si="134"/>
        <v>42677.750092592592</v>
      </c>
      <c r="T2141" s="9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>
        <f t="shared" si="133"/>
        <v>6264.8639614994927</v>
      </c>
      <c r="Q2142" t="s">
        <v>8338</v>
      </c>
      <c r="R2142" t="s">
        <v>8339</v>
      </c>
      <c r="S2142" s="9">
        <f t="shared" si="134"/>
        <v>41285.833611111113</v>
      </c>
      <c r="T2142" s="9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>
        <f t="shared" si="133"/>
        <v>6267.7554282818037</v>
      </c>
      <c r="Q2143" t="s">
        <v>8338</v>
      </c>
      <c r="R2143" t="s">
        <v>8339</v>
      </c>
      <c r="S2143" s="9">
        <f t="shared" si="134"/>
        <v>41957.277303240742</v>
      </c>
      <c r="T2143" s="9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>
        <f t="shared" si="133"/>
        <v>6270.9338032454352</v>
      </c>
      <c r="Q2144" t="s">
        <v>8338</v>
      </c>
      <c r="R2144" t="s">
        <v>8339</v>
      </c>
      <c r="S2144" s="9">
        <f t="shared" si="134"/>
        <v>42368.701504629629</v>
      </c>
      <c r="T2144" s="9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>
        <f t="shared" si="133"/>
        <v>6273.8104819888376</v>
      </c>
      <c r="Q2145" t="s">
        <v>8338</v>
      </c>
      <c r="R2145" t="s">
        <v>8339</v>
      </c>
      <c r="S2145" s="9">
        <f t="shared" si="134"/>
        <v>40380.791666666664</v>
      </c>
      <c r="T2145" s="9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>
        <f t="shared" si="133"/>
        <v>6276.8809441624362</v>
      </c>
      <c r="Q2146" t="s">
        <v>8338</v>
      </c>
      <c r="R2146" t="s">
        <v>8339</v>
      </c>
      <c r="S2146" s="9">
        <f t="shared" si="134"/>
        <v>41531.546759259261</v>
      </c>
      <c r="T2146" s="9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>
        <f t="shared" si="133"/>
        <v>6279.7605180294559</v>
      </c>
      <c r="Q2147" t="s">
        <v>8338</v>
      </c>
      <c r="R2147" t="s">
        <v>8339</v>
      </c>
      <c r="S2147" s="9">
        <f t="shared" si="134"/>
        <v>41605.279097222221</v>
      </c>
      <c r="T2147" s="9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>
        <f t="shared" si="133"/>
        <v>6280.6318394308937</v>
      </c>
      <c r="Q2148" t="s">
        <v>8338</v>
      </c>
      <c r="R2148" t="s">
        <v>8339</v>
      </c>
      <c r="S2148" s="9">
        <f t="shared" si="134"/>
        <v>42411.679513888885</v>
      </c>
      <c r="T2148" s="9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>
        <f t="shared" si="133"/>
        <v>6283.8243314692418</v>
      </c>
      <c r="Q2149" t="s">
        <v>8338</v>
      </c>
      <c r="R2149" t="s">
        <v>8339</v>
      </c>
      <c r="S2149" s="9">
        <f t="shared" si="134"/>
        <v>41959.337361111116</v>
      </c>
      <c r="T2149" s="9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>
        <f t="shared" si="133"/>
        <v>6285.6390946083411</v>
      </c>
      <c r="Q2150" t="s">
        <v>8338</v>
      </c>
      <c r="R2150" t="s">
        <v>8339</v>
      </c>
      <c r="S2150" s="9">
        <f t="shared" si="134"/>
        <v>42096.691921296297</v>
      </c>
      <c r="T2150" s="9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>
        <f t="shared" si="133"/>
        <v>6288.8368753180657</v>
      </c>
      <c r="Q2151" t="s">
        <v>8338</v>
      </c>
      <c r="R2151" t="s">
        <v>8339</v>
      </c>
      <c r="S2151" s="9">
        <f t="shared" si="134"/>
        <v>40390</v>
      </c>
      <c r="T2151" s="9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>
        <f t="shared" si="133"/>
        <v>6292.0389307535634</v>
      </c>
      <c r="Q2152" t="s">
        <v>8338</v>
      </c>
      <c r="R2152" t="s">
        <v>8339</v>
      </c>
      <c r="S2152" s="9">
        <f t="shared" si="134"/>
        <v>42564.284710648149</v>
      </c>
      <c r="T2152" s="9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>
        <f t="shared" si="133"/>
        <v>6295.0379317371362</v>
      </c>
      <c r="Q2153" t="s">
        <v>8338</v>
      </c>
      <c r="R2153" t="s">
        <v>8339</v>
      </c>
      <c r="S2153" s="9">
        <f t="shared" si="134"/>
        <v>42550.847384259265</v>
      </c>
      <c r="T2153" s="9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>
        <f t="shared" si="133"/>
        <v>6298.1862691131491</v>
      </c>
      <c r="Q2154" t="s">
        <v>8338</v>
      </c>
      <c r="R2154" t="s">
        <v>8339</v>
      </c>
      <c r="S2154" s="9">
        <f t="shared" si="134"/>
        <v>41713.790613425925</v>
      </c>
      <c r="T2154" s="9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>
        <f t="shared" si="133"/>
        <v>6301.3724936257004</v>
      </c>
      <c r="Q2155" t="s">
        <v>8338</v>
      </c>
      <c r="R2155" t="s">
        <v>8339</v>
      </c>
      <c r="S2155" s="9">
        <f t="shared" si="134"/>
        <v>42014.332638888889</v>
      </c>
      <c r="T2155" s="9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>
        <f t="shared" si="133"/>
        <v>6304.5701326530607</v>
      </c>
      <c r="Q2156" t="s">
        <v>8338</v>
      </c>
      <c r="R2156" t="s">
        <v>8339</v>
      </c>
      <c r="S2156" s="9">
        <f t="shared" si="134"/>
        <v>41667.632256944446</v>
      </c>
      <c r="T2156" s="9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>
        <f t="shared" si="133"/>
        <v>6307.7873711077073</v>
      </c>
      <c r="Q2157" t="s">
        <v>8338</v>
      </c>
      <c r="R2157" t="s">
        <v>8339</v>
      </c>
      <c r="S2157" s="9">
        <f t="shared" si="134"/>
        <v>42460.70584490741</v>
      </c>
      <c r="T2157" s="9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>
        <f t="shared" si="133"/>
        <v>6310.9501838610822</v>
      </c>
      <c r="Q2158" t="s">
        <v>8338</v>
      </c>
      <c r="R2158" t="s">
        <v>8339</v>
      </c>
      <c r="S2158" s="9">
        <f t="shared" si="134"/>
        <v>41533.85423611111</v>
      </c>
      <c r="T2158" s="9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>
        <f t="shared" si="133"/>
        <v>6313.4120899335712</v>
      </c>
      <c r="Q2159" t="s">
        <v>8338</v>
      </c>
      <c r="R2159" t="s">
        <v>8339</v>
      </c>
      <c r="S2159" s="9">
        <f t="shared" si="134"/>
        <v>42727.332638888889</v>
      </c>
      <c r="T2159" s="9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>
        <f t="shared" si="133"/>
        <v>6305.8299897750503</v>
      </c>
      <c r="Q2160" t="s">
        <v>8338</v>
      </c>
      <c r="R2160" t="s">
        <v>8339</v>
      </c>
      <c r="S2160" s="9">
        <f t="shared" si="134"/>
        <v>41309.853865740741</v>
      </c>
      <c r="T2160" s="9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>
        <f t="shared" si="133"/>
        <v>6298.9428900255753</v>
      </c>
      <c r="Q2161" t="s">
        <v>8338</v>
      </c>
      <c r="R2161" t="s">
        <v>8339</v>
      </c>
      <c r="S2161" s="9">
        <f t="shared" si="134"/>
        <v>40740.731180555551</v>
      </c>
      <c r="T2161" s="9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>
        <f t="shared" si="133"/>
        <v>6302.1531985670417</v>
      </c>
      <c r="Q2162" t="s">
        <v>8338</v>
      </c>
      <c r="R2162" t="s">
        <v>8339</v>
      </c>
      <c r="S2162" s="9">
        <f t="shared" si="134"/>
        <v>41048.711863425924</v>
      </c>
      <c r="T2162" s="9">
        <f t="shared" si="135"/>
        <v>41018.711863425924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>
        <f t="shared" si="133"/>
        <v>6305.3365847414234</v>
      </c>
      <c r="Q2163" t="s">
        <v>8330</v>
      </c>
      <c r="R2163" t="s">
        <v>8331</v>
      </c>
      <c r="S2163" s="9">
        <f t="shared" si="134"/>
        <v>42270.852534722217</v>
      </c>
      <c r="T2163" s="9">
        <f t="shared" si="135"/>
        <v>42240.852534722217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>
        <f t="shared" si="133"/>
        <v>6308.3295850409831</v>
      </c>
      <c r="Q2164" t="s">
        <v>8330</v>
      </c>
      <c r="R2164" t="s">
        <v>8331</v>
      </c>
      <c r="S2164" s="9">
        <f t="shared" si="134"/>
        <v>41844.766099537039</v>
      </c>
      <c r="T2164" s="9">
        <f t="shared" si="135"/>
        <v>41813.766099537039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>
        <f t="shared" si="133"/>
        <v>6308.9735263967195</v>
      </c>
      <c r="Q2165" t="s">
        <v>8330</v>
      </c>
      <c r="R2165" t="s">
        <v>8331</v>
      </c>
      <c r="S2165" s="9">
        <f t="shared" si="134"/>
        <v>42163.159722222219</v>
      </c>
      <c r="T2165" s="9">
        <f t="shared" si="135"/>
        <v>42111.899537037039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>
        <f t="shared" si="133"/>
        <v>6310.514025641025</v>
      </c>
      <c r="Q2166" t="s">
        <v>8330</v>
      </c>
      <c r="R2166" t="s">
        <v>8331</v>
      </c>
      <c r="S2166" s="9">
        <f t="shared" si="134"/>
        <v>42546.165972222225</v>
      </c>
      <c r="T2166" s="9">
        <f t="shared" si="135"/>
        <v>42515.71775462963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>
        <f t="shared" si="133"/>
        <v>6310.8554899948685</v>
      </c>
      <c r="Q2167" t="s">
        <v>8330</v>
      </c>
      <c r="R2167" t="s">
        <v>8331</v>
      </c>
      <c r="S2167" s="9">
        <f t="shared" si="134"/>
        <v>42468.625405092593</v>
      </c>
      <c r="T2167" s="9">
        <f t="shared" si="135"/>
        <v>42438.667071759264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>
        <f t="shared" si="133"/>
        <v>6312.3158880903493</v>
      </c>
      <c r="Q2168" t="s">
        <v>8330</v>
      </c>
      <c r="R2168" t="s">
        <v>8331</v>
      </c>
      <c r="S2168" s="9">
        <f t="shared" si="134"/>
        <v>41978.879837962959</v>
      </c>
      <c r="T2168" s="9">
        <f t="shared" si="135"/>
        <v>41933.838171296295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>
        <f t="shared" si="133"/>
        <v>6314.0520544427318</v>
      </c>
      <c r="Q2169" t="s">
        <v>8330</v>
      </c>
      <c r="R2169" t="s">
        <v>8331</v>
      </c>
      <c r="S2169" s="9">
        <f t="shared" si="134"/>
        <v>41167.066400462965</v>
      </c>
      <c r="T2169" s="9">
        <f t="shared" si="135"/>
        <v>41153.066400462965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>
        <f t="shared" si="133"/>
        <v>6317.2041880781089</v>
      </c>
      <c r="Q2170" t="s">
        <v>8330</v>
      </c>
      <c r="R2170" t="s">
        <v>8331</v>
      </c>
      <c r="S2170" s="9">
        <f t="shared" si="134"/>
        <v>42776.208333333328</v>
      </c>
      <c r="T2170" s="9">
        <f t="shared" si="135"/>
        <v>42745.600243055553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>
        <f t="shared" si="133"/>
        <v>6309.2003393316209</v>
      </c>
      <c r="Q2171" t="s">
        <v>8330</v>
      </c>
      <c r="R2171" t="s">
        <v>8331</v>
      </c>
      <c r="S2171" s="9">
        <f t="shared" si="134"/>
        <v>42796.700821759259</v>
      </c>
      <c r="T2171" s="9">
        <f t="shared" si="135"/>
        <v>42793.700821759259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>
        <f t="shared" si="133"/>
        <v>6312.367109053499</v>
      </c>
      <c r="Q2172" t="s">
        <v>8330</v>
      </c>
      <c r="R2172" t="s">
        <v>8331</v>
      </c>
      <c r="S2172" s="9">
        <f t="shared" si="134"/>
        <v>42238.750254629631</v>
      </c>
      <c r="T2172" s="9">
        <f t="shared" si="135"/>
        <v>42198.750254629631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>
        <f t="shared" si="133"/>
        <v>6315.2900977869285</v>
      </c>
      <c r="Q2173" t="s">
        <v>8330</v>
      </c>
      <c r="R2173" t="s">
        <v>8331</v>
      </c>
      <c r="S2173" s="9">
        <f t="shared" si="134"/>
        <v>42177.208333333328</v>
      </c>
      <c r="T2173" s="9">
        <f t="shared" si="135"/>
        <v>42141.95711805555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>
        <f t="shared" si="133"/>
        <v>6316.3571884655003</v>
      </c>
      <c r="Q2174" t="s">
        <v>8330</v>
      </c>
      <c r="R2174" t="s">
        <v>8331</v>
      </c>
      <c r="S2174" s="9">
        <f t="shared" si="134"/>
        <v>42112.580092592587</v>
      </c>
      <c r="T2174" s="9">
        <f t="shared" si="135"/>
        <v>42082.580092592587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>
        <f t="shared" si="133"/>
        <v>6319.096166924267</v>
      </c>
      <c r="Q2175" t="s">
        <v>8330</v>
      </c>
      <c r="R2175" t="s">
        <v>8331</v>
      </c>
      <c r="S2175" s="9">
        <f t="shared" si="134"/>
        <v>41527.165972222225</v>
      </c>
      <c r="T2175" s="9">
        <f t="shared" si="135"/>
        <v>41495.692627314813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>
        <f t="shared" si="133"/>
        <v>6319.6054948453611</v>
      </c>
      <c r="Q2176" t="s">
        <v>8330</v>
      </c>
      <c r="R2176" t="s">
        <v>8331</v>
      </c>
      <c r="S2176" s="9">
        <f t="shared" si="134"/>
        <v>42495.542905092589</v>
      </c>
      <c r="T2176" s="9">
        <f t="shared" si="135"/>
        <v>42465.542905092589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>
        <f t="shared" si="133"/>
        <v>6320.7404125838066</v>
      </c>
      <c r="Q2177" t="s">
        <v>8330</v>
      </c>
      <c r="R2177" t="s">
        <v>8331</v>
      </c>
      <c r="S2177" s="9">
        <f t="shared" si="134"/>
        <v>42572.009097222224</v>
      </c>
      <c r="T2177" s="9">
        <f t="shared" si="135"/>
        <v>42565.009097222224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>
        <f t="shared" si="133"/>
        <v>6323.0988957688342</v>
      </c>
      <c r="Q2178" t="s">
        <v>8330</v>
      </c>
      <c r="R2178" t="s">
        <v>8331</v>
      </c>
      <c r="S2178" s="9">
        <f t="shared" si="134"/>
        <v>42126.633206018523</v>
      </c>
      <c r="T2178" s="9">
        <f t="shared" si="135"/>
        <v>42096.633206018523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E2179/D2179*100</f>
        <v>100.12</v>
      </c>
      <c r="P2179">
        <f t="shared" ref="P2179:P2242" si="137">AVERAGE(E2179:E6292 )</f>
        <v>6323.1103045947339</v>
      </c>
      <c r="Q2179" t="s">
        <v>8330</v>
      </c>
      <c r="R2179" t="s">
        <v>8331</v>
      </c>
      <c r="S2179" s="9">
        <f t="shared" ref="S2179:S2242" si="138">(((I2179/60)/60)/24)+DATE(1970,1,1)</f>
        <v>42527.250775462962</v>
      </c>
      <c r="T2179" s="9">
        <f t="shared" ref="T2179:T2242" si="139">(((J2179/60)/60)/24)+DATE(1970,1,1)</f>
        <v>42502.250775462962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>
        <f t="shared" si="137"/>
        <v>6325.0835020661161</v>
      </c>
      <c r="Q2180" t="s">
        <v>8330</v>
      </c>
      <c r="R2180" t="s">
        <v>8331</v>
      </c>
      <c r="S2180" s="9">
        <f t="shared" si="138"/>
        <v>42753.63653935185</v>
      </c>
      <c r="T2180" s="9">
        <f t="shared" si="139"/>
        <v>42723.63653935185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>
        <f t="shared" si="137"/>
        <v>6310.4401343669251</v>
      </c>
      <c r="Q2181" t="s">
        <v>8330</v>
      </c>
      <c r="R2181" t="s">
        <v>8331</v>
      </c>
      <c r="S2181" s="9">
        <f t="shared" si="138"/>
        <v>42105.171203703707</v>
      </c>
      <c r="T2181" s="9">
        <f t="shared" si="139"/>
        <v>42075.171203703707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>
        <f t="shared" si="137"/>
        <v>6312.8684901758015</v>
      </c>
      <c r="Q2182" t="s">
        <v>8330</v>
      </c>
      <c r="R2182" t="s">
        <v>8331</v>
      </c>
      <c r="S2182" s="9">
        <f t="shared" si="138"/>
        <v>42321.711435185185</v>
      </c>
      <c r="T2182" s="9">
        <f t="shared" si="139"/>
        <v>42279.669768518521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>
        <f t="shared" si="137"/>
        <v>6313.3618468701497</v>
      </c>
      <c r="Q2183" t="s">
        <v>8338</v>
      </c>
      <c r="R2183" t="s">
        <v>8356</v>
      </c>
      <c r="S2183" s="9">
        <f t="shared" si="138"/>
        <v>42787.005243055552</v>
      </c>
      <c r="T2183" s="9">
        <f t="shared" si="139"/>
        <v>42773.005243055552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>
        <f t="shared" si="137"/>
        <v>6315.0447463768114</v>
      </c>
      <c r="Q2184" t="s">
        <v>8338</v>
      </c>
      <c r="R2184" t="s">
        <v>8356</v>
      </c>
      <c r="S2184" s="9">
        <f t="shared" si="138"/>
        <v>41914.900752314818</v>
      </c>
      <c r="T2184" s="9">
        <f t="shared" si="139"/>
        <v>41879.900752314818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>
        <f t="shared" si="137"/>
        <v>6310.1716468151217</v>
      </c>
      <c r="Q2185" t="s">
        <v>8338</v>
      </c>
      <c r="R2185" t="s">
        <v>8356</v>
      </c>
      <c r="S2185" s="9">
        <f t="shared" si="138"/>
        <v>42775.208333333328</v>
      </c>
      <c r="T2185" s="9">
        <f t="shared" si="139"/>
        <v>42745.365474537044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>
        <f t="shared" si="137"/>
        <v>6308.8779533678753</v>
      </c>
      <c r="Q2186" t="s">
        <v>8338</v>
      </c>
      <c r="R2186" t="s">
        <v>8356</v>
      </c>
      <c r="S2186" s="9">
        <f t="shared" si="138"/>
        <v>42394.666666666672</v>
      </c>
      <c r="T2186" s="9">
        <f t="shared" si="139"/>
        <v>42380.690289351856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>
        <f t="shared" si="137"/>
        <v>6297.3874805598753</v>
      </c>
      <c r="Q2187" t="s">
        <v>8338</v>
      </c>
      <c r="R2187" t="s">
        <v>8356</v>
      </c>
      <c r="S2187" s="9">
        <f t="shared" si="138"/>
        <v>41359.349988425929</v>
      </c>
      <c r="T2187" s="9">
        <f t="shared" si="139"/>
        <v>41319.349988425929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>
        <f t="shared" si="137"/>
        <v>6252.4958246887963</v>
      </c>
      <c r="Q2188" t="s">
        <v>8338</v>
      </c>
      <c r="R2188" t="s">
        <v>8356</v>
      </c>
      <c r="S2188" s="9">
        <f t="shared" si="138"/>
        <v>42620.083333333328</v>
      </c>
      <c r="T2188" s="9">
        <f t="shared" si="139"/>
        <v>42583.615081018521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>
        <f t="shared" si="137"/>
        <v>6244.3575246497139</v>
      </c>
      <c r="Q2189" t="s">
        <v>8338</v>
      </c>
      <c r="R2189" t="s">
        <v>8356</v>
      </c>
      <c r="S2189" s="9">
        <f t="shared" si="138"/>
        <v>42097.165972222225</v>
      </c>
      <c r="T2189" s="9">
        <f t="shared" si="139"/>
        <v>42068.209097222221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>
        <f t="shared" si="137"/>
        <v>6142.2369937694702</v>
      </c>
      <c r="Q2190" t="s">
        <v>8338</v>
      </c>
      <c r="R2190" t="s">
        <v>8356</v>
      </c>
      <c r="S2190" s="9">
        <f t="shared" si="138"/>
        <v>42668.708333333328</v>
      </c>
      <c r="T2190" s="9">
        <f t="shared" si="139"/>
        <v>42633.586122685185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>
        <f t="shared" si="137"/>
        <v>6133.6641298701297</v>
      </c>
      <c r="Q2191" t="s">
        <v>8338</v>
      </c>
      <c r="R2191" t="s">
        <v>8356</v>
      </c>
      <c r="S2191" s="9">
        <f t="shared" si="138"/>
        <v>42481.916666666672</v>
      </c>
      <c r="T2191" s="9">
        <f t="shared" si="139"/>
        <v>42467.788194444445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>
        <f t="shared" si="137"/>
        <v>6133.7133316008312</v>
      </c>
      <c r="Q2192" t="s">
        <v>8338</v>
      </c>
      <c r="R2192" t="s">
        <v>8356</v>
      </c>
      <c r="S2192" s="9">
        <f t="shared" si="138"/>
        <v>42452.290972222225</v>
      </c>
      <c r="T2192" s="9">
        <f t="shared" si="139"/>
        <v>42417.625046296293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>
        <f t="shared" si="137"/>
        <v>6118.6627405096197</v>
      </c>
      <c r="Q2193" t="s">
        <v>8338</v>
      </c>
      <c r="R2193" t="s">
        <v>8356</v>
      </c>
      <c r="S2193" s="9">
        <f t="shared" si="138"/>
        <v>42780.833645833336</v>
      </c>
      <c r="T2193" s="9">
        <f t="shared" si="139"/>
        <v>42768.833645833336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>
        <f t="shared" si="137"/>
        <v>6121.3790062434964</v>
      </c>
      <c r="Q2194" t="s">
        <v>8338</v>
      </c>
      <c r="R2194" t="s">
        <v>8356</v>
      </c>
      <c r="S2194" s="9">
        <f t="shared" si="138"/>
        <v>42719.958333333328</v>
      </c>
      <c r="T2194" s="9">
        <f t="shared" si="139"/>
        <v>42691.8512037037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>
        <f t="shared" si="137"/>
        <v>6057.0232326913065</v>
      </c>
      <c r="Q2195" t="s">
        <v>8338</v>
      </c>
      <c r="R2195" t="s">
        <v>8356</v>
      </c>
      <c r="S2195" s="9">
        <f t="shared" si="138"/>
        <v>42695.207638888889</v>
      </c>
      <c r="T2195" s="9">
        <f t="shared" si="139"/>
        <v>42664.405925925923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>
        <f t="shared" si="137"/>
        <v>6024.8362656250001</v>
      </c>
      <c r="Q2196" t="s">
        <v>8338</v>
      </c>
      <c r="R2196" t="s">
        <v>8356</v>
      </c>
      <c r="S2196" s="9">
        <f t="shared" si="138"/>
        <v>42455.716319444444</v>
      </c>
      <c r="T2196" s="9">
        <f t="shared" si="139"/>
        <v>42425.757986111115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>
        <f t="shared" si="137"/>
        <v>5999.9732308494013</v>
      </c>
      <c r="Q2197" t="s">
        <v>8338</v>
      </c>
      <c r="R2197" t="s">
        <v>8356</v>
      </c>
      <c r="S2197" s="9">
        <f t="shared" si="138"/>
        <v>42227.771990740745</v>
      </c>
      <c r="T2197" s="9">
        <f t="shared" si="139"/>
        <v>42197.771990740745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>
        <f t="shared" si="137"/>
        <v>6000.2156569343069</v>
      </c>
      <c r="Q2198" t="s">
        <v>8338</v>
      </c>
      <c r="R2198" t="s">
        <v>8356</v>
      </c>
      <c r="S2198" s="9">
        <f t="shared" si="138"/>
        <v>42706.291666666672</v>
      </c>
      <c r="T2198" s="9">
        <f t="shared" si="139"/>
        <v>42675.487291666665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>
        <f t="shared" si="137"/>
        <v>5995.0321491914456</v>
      </c>
      <c r="Q2199" t="s">
        <v>8338</v>
      </c>
      <c r="R2199" t="s">
        <v>8356</v>
      </c>
      <c r="S2199" s="9">
        <f t="shared" si="138"/>
        <v>42063.584016203706</v>
      </c>
      <c r="T2199" s="9">
        <f t="shared" si="139"/>
        <v>42033.584016203706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>
        <f t="shared" si="137"/>
        <v>5849.2522442588725</v>
      </c>
      <c r="Q2200" t="s">
        <v>8338</v>
      </c>
      <c r="R2200" t="s">
        <v>8356</v>
      </c>
      <c r="S2200" s="9">
        <f t="shared" si="138"/>
        <v>42322.555555555555</v>
      </c>
      <c r="T2200" s="9">
        <f t="shared" si="139"/>
        <v>42292.513888888891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>
        <f t="shared" si="137"/>
        <v>5824.5484595300259</v>
      </c>
      <c r="Q2201" t="s">
        <v>8338</v>
      </c>
      <c r="R2201" t="s">
        <v>8356</v>
      </c>
      <c r="S2201" s="9">
        <f t="shared" si="138"/>
        <v>42292.416643518518</v>
      </c>
      <c r="T2201" s="9">
        <f t="shared" si="139"/>
        <v>42262.416643518518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>
        <f t="shared" si="137"/>
        <v>5820.6804075235104</v>
      </c>
      <c r="Q2202" t="s">
        <v>8338</v>
      </c>
      <c r="R2202" t="s">
        <v>8356</v>
      </c>
      <c r="S2202" s="9">
        <f t="shared" si="138"/>
        <v>42191.125</v>
      </c>
      <c r="T2202" s="9">
        <f t="shared" si="139"/>
        <v>42163.625787037032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>
        <f t="shared" si="137"/>
        <v>5818.0550444328273</v>
      </c>
      <c r="Q2203" t="s">
        <v>8330</v>
      </c>
      <c r="R2203" t="s">
        <v>8335</v>
      </c>
      <c r="S2203" s="9">
        <f t="shared" si="138"/>
        <v>41290.846817129634</v>
      </c>
      <c r="T2203" s="9">
        <f t="shared" si="139"/>
        <v>41276.846817129634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>
        <f t="shared" si="137"/>
        <v>5820.8777771966534</v>
      </c>
      <c r="Q2204" t="s">
        <v>8330</v>
      </c>
      <c r="R2204" t="s">
        <v>8335</v>
      </c>
      <c r="S2204" s="9">
        <f t="shared" si="138"/>
        <v>41214.849166666667</v>
      </c>
      <c r="T2204" s="9">
        <f t="shared" si="139"/>
        <v>41184.849166666667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>
        <f t="shared" si="137"/>
        <v>5809.1842281527997</v>
      </c>
      <c r="Q2205" t="s">
        <v>8330</v>
      </c>
      <c r="R2205" t="s">
        <v>8335</v>
      </c>
      <c r="S2205" s="9">
        <f t="shared" si="138"/>
        <v>42271.85974537037</v>
      </c>
      <c r="T2205" s="9">
        <f t="shared" si="139"/>
        <v>42241.85974537037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>
        <f t="shared" si="137"/>
        <v>5811.0785654450265</v>
      </c>
      <c r="Q2206" t="s">
        <v>8330</v>
      </c>
      <c r="R2206" t="s">
        <v>8335</v>
      </c>
      <c r="S2206" s="9">
        <f t="shared" si="138"/>
        <v>41342.311562499999</v>
      </c>
      <c r="T2206" s="9">
        <f t="shared" si="139"/>
        <v>41312.311562499999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>
        <f t="shared" si="137"/>
        <v>5813.0786066003147</v>
      </c>
      <c r="Q2207" t="s">
        <v>8330</v>
      </c>
      <c r="R2207" t="s">
        <v>8335</v>
      </c>
      <c r="S2207" s="9">
        <f t="shared" si="138"/>
        <v>41061.82163194444</v>
      </c>
      <c r="T2207" s="9">
        <f t="shared" si="139"/>
        <v>41031.82163194444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>
        <f t="shared" si="137"/>
        <v>5815.5278092243188</v>
      </c>
      <c r="Q2208" t="s">
        <v>8330</v>
      </c>
      <c r="R2208" t="s">
        <v>8335</v>
      </c>
      <c r="S2208" s="9">
        <f t="shared" si="138"/>
        <v>41015.257222222222</v>
      </c>
      <c r="T2208" s="9">
        <f t="shared" si="139"/>
        <v>40997.257222222222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>
        <f t="shared" si="137"/>
        <v>5817.9848243314109</v>
      </c>
      <c r="Q2209" t="s">
        <v>8330</v>
      </c>
      <c r="R2209" t="s">
        <v>8335</v>
      </c>
      <c r="S2209" s="9">
        <f t="shared" si="138"/>
        <v>41594.235798611109</v>
      </c>
      <c r="T2209" s="9">
        <f t="shared" si="139"/>
        <v>41564.194131944445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>
        <f t="shared" si="137"/>
        <v>5819.9879643231898</v>
      </c>
      <c r="Q2210" t="s">
        <v>8330</v>
      </c>
      <c r="R2210" t="s">
        <v>8335</v>
      </c>
      <c r="S2210" s="9">
        <f t="shared" si="138"/>
        <v>41006.166666666664</v>
      </c>
      <c r="T2210" s="9">
        <f t="shared" si="139"/>
        <v>40946.882245370369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>
        <f t="shared" si="137"/>
        <v>5822.5097427821529</v>
      </c>
      <c r="Q2211" t="s">
        <v>8330</v>
      </c>
      <c r="R2211" t="s">
        <v>8335</v>
      </c>
      <c r="S2211" s="9">
        <f t="shared" si="138"/>
        <v>41743.958333333336</v>
      </c>
      <c r="T2211" s="9">
        <f t="shared" si="139"/>
        <v>41732.479675925926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>
        <f t="shared" si="137"/>
        <v>5825.171775210084</v>
      </c>
      <c r="Q2212" t="s">
        <v>8330</v>
      </c>
      <c r="R2212" t="s">
        <v>8335</v>
      </c>
      <c r="S2212" s="9">
        <f t="shared" si="138"/>
        <v>41013.73333333333</v>
      </c>
      <c r="T2212" s="9">
        <f t="shared" si="139"/>
        <v>40956.066087962965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>
        <f t="shared" si="137"/>
        <v>5825.8907304256436</v>
      </c>
      <c r="Q2213" t="s">
        <v>8330</v>
      </c>
      <c r="R2213" t="s">
        <v>8335</v>
      </c>
      <c r="S2213" s="9">
        <f t="shared" si="138"/>
        <v>41739.290972222225</v>
      </c>
      <c r="T2213" s="9">
        <f t="shared" si="139"/>
        <v>41716.785011574073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>
        <f t="shared" si="137"/>
        <v>5826.3827865404837</v>
      </c>
      <c r="Q2214" t="s">
        <v>8330</v>
      </c>
      <c r="R2214" t="s">
        <v>8335</v>
      </c>
      <c r="S2214" s="9">
        <f t="shared" si="138"/>
        <v>41582.041666666664</v>
      </c>
      <c r="T2214" s="9">
        <f t="shared" si="139"/>
        <v>41548.747418981482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>
        <f t="shared" si="137"/>
        <v>5825.8374855339298</v>
      </c>
      <c r="Q2215" t="s">
        <v>8330</v>
      </c>
      <c r="R2215" t="s">
        <v>8335</v>
      </c>
      <c r="S2215" s="9">
        <f t="shared" si="138"/>
        <v>42139.826145833329</v>
      </c>
      <c r="T2215" s="9">
        <f t="shared" si="139"/>
        <v>42109.826145833329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>
        <f t="shared" si="137"/>
        <v>5828.8984526315789</v>
      </c>
      <c r="Q2216" t="s">
        <v>8330</v>
      </c>
      <c r="R2216" t="s">
        <v>8335</v>
      </c>
      <c r="S2216" s="9">
        <f t="shared" si="138"/>
        <v>41676.792222222226</v>
      </c>
      <c r="T2216" s="9">
        <f t="shared" si="139"/>
        <v>41646.792222222226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>
        <f t="shared" si="137"/>
        <v>5831.043733543971</v>
      </c>
      <c r="Q2217" t="s">
        <v>8330</v>
      </c>
      <c r="R2217" t="s">
        <v>8335</v>
      </c>
      <c r="S2217" s="9">
        <f t="shared" si="138"/>
        <v>40981.290972222225</v>
      </c>
      <c r="T2217" s="9">
        <f t="shared" si="139"/>
        <v>40958.717268518521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>
        <f t="shared" si="137"/>
        <v>5833.662829293994</v>
      </c>
      <c r="Q2218" t="s">
        <v>8330</v>
      </c>
      <c r="R2218" t="s">
        <v>8335</v>
      </c>
      <c r="S2218" s="9">
        <f t="shared" si="138"/>
        <v>42208.751678240747</v>
      </c>
      <c r="T2218" s="9">
        <f t="shared" si="139"/>
        <v>42194.751678240747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>
        <f t="shared" si="137"/>
        <v>5836.5709277807064</v>
      </c>
      <c r="Q2219" t="s">
        <v>8330</v>
      </c>
      <c r="R2219" t="s">
        <v>8335</v>
      </c>
      <c r="S2219" s="9">
        <f t="shared" si="138"/>
        <v>42310.333333333328</v>
      </c>
      <c r="T2219" s="9">
        <f t="shared" si="139"/>
        <v>42299.776770833334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>
        <f t="shared" si="137"/>
        <v>5839.4251318565402</v>
      </c>
      <c r="Q2220" t="s">
        <v>8330</v>
      </c>
      <c r="R2220" t="s">
        <v>8335</v>
      </c>
      <c r="S2220" s="9">
        <f t="shared" si="138"/>
        <v>41150</v>
      </c>
      <c r="T2220" s="9">
        <f t="shared" si="139"/>
        <v>41127.812303240738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>
        <f t="shared" si="137"/>
        <v>5841.2102321899738</v>
      </c>
      <c r="Q2221" t="s">
        <v>8330</v>
      </c>
      <c r="R2221" t="s">
        <v>8335</v>
      </c>
      <c r="S2221" s="9">
        <f t="shared" si="138"/>
        <v>42235.718888888892</v>
      </c>
      <c r="T2221" s="9">
        <f t="shared" si="139"/>
        <v>42205.718888888892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>
        <f t="shared" si="137"/>
        <v>5843.7583896515316</v>
      </c>
      <c r="Q2222" t="s">
        <v>8330</v>
      </c>
      <c r="R2222" t="s">
        <v>8335</v>
      </c>
      <c r="S2222" s="9">
        <f t="shared" si="138"/>
        <v>41482.060601851852</v>
      </c>
      <c r="T2222" s="9">
        <f t="shared" si="139"/>
        <v>41452.060601851852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>
        <f t="shared" si="137"/>
        <v>5844.9753777073429</v>
      </c>
      <c r="Q2223" t="s">
        <v>8338</v>
      </c>
      <c r="R2223" t="s">
        <v>8356</v>
      </c>
      <c r="S2223" s="9">
        <f t="shared" si="138"/>
        <v>42483</v>
      </c>
      <c r="T2223" s="9">
        <f t="shared" si="139"/>
        <v>42452.666770833333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>
        <f t="shared" si="137"/>
        <v>5843.7787473572944</v>
      </c>
      <c r="Q2224" t="s">
        <v>8338</v>
      </c>
      <c r="R2224" t="s">
        <v>8356</v>
      </c>
      <c r="S2224" s="9">
        <f t="shared" si="138"/>
        <v>40936.787581018521</v>
      </c>
      <c r="T2224" s="9">
        <f t="shared" si="139"/>
        <v>40906.787581018521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>
        <f t="shared" si="137"/>
        <v>5846.4391274457957</v>
      </c>
      <c r="Q2225" t="s">
        <v>8338</v>
      </c>
      <c r="R2225" t="s">
        <v>8356</v>
      </c>
      <c r="S2225" s="9">
        <f t="shared" si="138"/>
        <v>42182.640833333338</v>
      </c>
      <c r="T2225" s="9">
        <f t="shared" si="139"/>
        <v>42152.640833333338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>
        <f t="shared" si="137"/>
        <v>5838.6166084656088</v>
      </c>
      <c r="Q2226" t="s">
        <v>8338</v>
      </c>
      <c r="R2226" t="s">
        <v>8356</v>
      </c>
      <c r="S2226" s="9">
        <f t="shared" si="138"/>
        <v>42672.791666666672</v>
      </c>
      <c r="T2226" s="9">
        <f t="shared" si="139"/>
        <v>42644.667534722219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>
        <f t="shared" si="137"/>
        <v>5828.8355690841718</v>
      </c>
      <c r="Q2227" t="s">
        <v>8338</v>
      </c>
      <c r="R2227" t="s">
        <v>8356</v>
      </c>
      <c r="S2227" s="9">
        <f t="shared" si="138"/>
        <v>41903.79184027778</v>
      </c>
      <c r="T2227" s="9">
        <f t="shared" si="139"/>
        <v>41873.79184027778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>
        <f t="shared" si="137"/>
        <v>5726.8301800847448</v>
      </c>
      <c r="Q2228" t="s">
        <v>8338</v>
      </c>
      <c r="R2228" t="s">
        <v>8356</v>
      </c>
      <c r="S2228" s="9">
        <f t="shared" si="138"/>
        <v>42412.207638888889</v>
      </c>
      <c r="T2228" s="9">
        <f t="shared" si="139"/>
        <v>42381.79886574074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>
        <f t="shared" si="137"/>
        <v>5719.5188500264967</v>
      </c>
      <c r="Q2229" t="s">
        <v>8338</v>
      </c>
      <c r="R2229" t="s">
        <v>8356</v>
      </c>
      <c r="S2229" s="9">
        <f t="shared" si="138"/>
        <v>41591.849016203705</v>
      </c>
      <c r="T2229" s="9">
        <f t="shared" si="139"/>
        <v>41561.807349537034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>
        <f t="shared" si="137"/>
        <v>5711.7036426299037</v>
      </c>
      <c r="Q2230" t="s">
        <v>8338</v>
      </c>
      <c r="R2230" t="s">
        <v>8356</v>
      </c>
      <c r="S2230" s="9">
        <f t="shared" si="138"/>
        <v>42232.278194444443</v>
      </c>
      <c r="T2230" s="9">
        <f t="shared" si="139"/>
        <v>42202.278194444443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>
        <f t="shared" si="137"/>
        <v>5708.5030079575599</v>
      </c>
      <c r="Q2231" t="s">
        <v>8338</v>
      </c>
      <c r="R2231" t="s">
        <v>8356</v>
      </c>
      <c r="S2231" s="9">
        <f t="shared" si="138"/>
        <v>41520.166666666664</v>
      </c>
      <c r="T2231" s="9">
        <f t="shared" si="139"/>
        <v>41484.664247685185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>
        <f t="shared" si="137"/>
        <v>5704.2589384288749</v>
      </c>
      <c r="Q2232" t="s">
        <v>8338</v>
      </c>
      <c r="R2232" t="s">
        <v>8356</v>
      </c>
      <c r="S2232" s="9">
        <f t="shared" si="138"/>
        <v>41754.881099537037</v>
      </c>
      <c r="T2232" s="9">
        <f t="shared" si="139"/>
        <v>41724.881099537037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>
        <f t="shared" si="137"/>
        <v>5701.6026765799252</v>
      </c>
      <c r="Q2233" t="s">
        <v>8338</v>
      </c>
      <c r="R2233" t="s">
        <v>8356</v>
      </c>
      <c r="S2233" s="9">
        <f t="shared" si="138"/>
        <v>41450.208333333336</v>
      </c>
      <c r="T2233" s="9">
        <f t="shared" si="139"/>
        <v>41423.910891203705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>
        <f t="shared" si="137"/>
        <v>5688.5306057385751</v>
      </c>
      <c r="Q2234" t="s">
        <v>8338</v>
      </c>
      <c r="R2234" t="s">
        <v>8356</v>
      </c>
      <c r="S2234" s="9">
        <f t="shared" si="138"/>
        <v>41839.125</v>
      </c>
      <c r="T2234" s="9">
        <f t="shared" si="139"/>
        <v>41806.794074074074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>
        <f t="shared" si="137"/>
        <v>5678.3756512493346</v>
      </c>
      <c r="Q2235" t="s">
        <v>8338</v>
      </c>
      <c r="R2235" t="s">
        <v>8356</v>
      </c>
      <c r="S2235" s="9">
        <f t="shared" si="138"/>
        <v>42352</v>
      </c>
      <c r="T2235" s="9">
        <f t="shared" si="139"/>
        <v>42331.378923611104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>
        <f t="shared" si="137"/>
        <v>5676.9806382978713</v>
      </c>
      <c r="Q2236" t="s">
        <v>8338</v>
      </c>
      <c r="R2236" t="s">
        <v>8356</v>
      </c>
      <c r="S2236" s="9">
        <f t="shared" si="138"/>
        <v>42740.824618055558</v>
      </c>
      <c r="T2236" s="9">
        <f t="shared" si="139"/>
        <v>42710.824618055558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>
        <f t="shared" si="137"/>
        <v>5679.3819052687586</v>
      </c>
      <c r="Q2237" t="s">
        <v>8338</v>
      </c>
      <c r="R2237" t="s">
        <v>8356</v>
      </c>
      <c r="S2237" s="9">
        <f t="shared" si="138"/>
        <v>42091.980451388896</v>
      </c>
      <c r="T2237" s="9">
        <f t="shared" si="139"/>
        <v>42062.022118055553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>
        <f t="shared" si="137"/>
        <v>5671.7931842385506</v>
      </c>
      <c r="Q2238" t="s">
        <v>8338</v>
      </c>
      <c r="R2238" t="s">
        <v>8356</v>
      </c>
      <c r="S2238" s="9">
        <f t="shared" si="138"/>
        <v>42401.617164351846</v>
      </c>
      <c r="T2238" s="9">
        <f t="shared" si="139"/>
        <v>42371.617164351846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>
        <f t="shared" si="137"/>
        <v>5666.8026638252522</v>
      </c>
      <c r="Q2239" t="s">
        <v>8338</v>
      </c>
      <c r="R2239" t="s">
        <v>8356</v>
      </c>
      <c r="S2239" s="9">
        <f t="shared" si="138"/>
        <v>41955.332638888889</v>
      </c>
      <c r="T2239" s="9">
        <f t="shared" si="139"/>
        <v>41915.003275462965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>
        <f t="shared" si="137"/>
        <v>5635.9603411513845</v>
      </c>
      <c r="Q2240" t="s">
        <v>8338</v>
      </c>
      <c r="R2240" t="s">
        <v>8356</v>
      </c>
      <c r="S2240" s="9">
        <f t="shared" si="138"/>
        <v>42804.621712962966</v>
      </c>
      <c r="T2240" s="9">
        <f t="shared" si="139"/>
        <v>42774.621712962966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>
        <f t="shared" si="137"/>
        <v>5636.0349866666656</v>
      </c>
      <c r="Q2241" t="s">
        <v>8338</v>
      </c>
      <c r="R2241" t="s">
        <v>8356</v>
      </c>
      <c r="S2241" s="9">
        <f t="shared" si="138"/>
        <v>41609.168055555558</v>
      </c>
      <c r="T2241" s="9">
        <f t="shared" si="139"/>
        <v>41572.958495370374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>
        <f t="shared" si="137"/>
        <v>5621.9631430096051</v>
      </c>
      <c r="Q2242" t="s">
        <v>8338</v>
      </c>
      <c r="R2242" t="s">
        <v>8356</v>
      </c>
      <c r="S2242" s="9">
        <f t="shared" si="138"/>
        <v>42482.825740740736</v>
      </c>
      <c r="T2242" s="9">
        <f t="shared" si="139"/>
        <v>42452.825740740736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E2243/D2243*100</f>
        <v>806.4</v>
      </c>
      <c r="P2243">
        <f t="shared" ref="P2243:P2306" si="141">AVERAGE(E2243:E6356 )</f>
        <v>5617.7388841430857</v>
      </c>
      <c r="Q2243" t="s">
        <v>8338</v>
      </c>
      <c r="R2243" t="s">
        <v>8356</v>
      </c>
      <c r="S2243" s="9">
        <f t="shared" ref="S2243:S2306" si="142">(((I2243/60)/60)/24)+DATE(1970,1,1)</f>
        <v>42796.827546296292</v>
      </c>
      <c r="T2243" s="9">
        <f t="shared" ref="T2243:T2306" si="143">(((J2243/60)/60)/24)+DATE(1970,1,1)</f>
        <v>42766.827546296292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>
        <f t="shared" si="141"/>
        <v>5616.4321207264957</v>
      </c>
      <c r="Q2244" t="s">
        <v>8338</v>
      </c>
      <c r="R2244" t="s">
        <v>8356</v>
      </c>
      <c r="S2244" s="9">
        <f t="shared" si="142"/>
        <v>41605.126388888886</v>
      </c>
      <c r="T2244" s="9">
        <f t="shared" si="143"/>
        <v>41569.575613425928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>
        <f t="shared" si="141"/>
        <v>5546.7403367183324</v>
      </c>
      <c r="Q2245" t="s">
        <v>8338</v>
      </c>
      <c r="R2245" t="s">
        <v>8356</v>
      </c>
      <c r="S2245" s="9">
        <f t="shared" si="142"/>
        <v>42807.125</v>
      </c>
      <c r="T2245" s="9">
        <f t="shared" si="143"/>
        <v>42800.751041666663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>
        <f t="shared" si="141"/>
        <v>5544.7319090909077</v>
      </c>
      <c r="Q2246" t="s">
        <v>8338</v>
      </c>
      <c r="R2246" t="s">
        <v>8356</v>
      </c>
      <c r="S2246" s="9">
        <f t="shared" si="142"/>
        <v>42659.854166666672</v>
      </c>
      <c r="T2246" s="9">
        <f t="shared" si="143"/>
        <v>42647.818819444445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>
        <f t="shared" si="141"/>
        <v>5537.6124505082926</v>
      </c>
      <c r="Q2247" t="s">
        <v>8338</v>
      </c>
      <c r="R2247" t="s">
        <v>8356</v>
      </c>
      <c r="S2247" s="9">
        <f t="shared" si="142"/>
        <v>41691.75</v>
      </c>
      <c r="T2247" s="9">
        <f t="shared" si="143"/>
        <v>41660.708530092597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>
        <f t="shared" si="141"/>
        <v>5483.8954336188426</v>
      </c>
      <c r="Q2248" t="s">
        <v>8338</v>
      </c>
      <c r="R2248" t="s">
        <v>8356</v>
      </c>
      <c r="S2248" s="9">
        <f t="shared" si="142"/>
        <v>42251.79178240741</v>
      </c>
      <c r="T2248" s="9">
        <f t="shared" si="143"/>
        <v>42221.79178240741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>
        <f t="shared" si="141"/>
        <v>5485.4920567755744</v>
      </c>
      <c r="Q2249" t="s">
        <v>8338</v>
      </c>
      <c r="R2249" t="s">
        <v>8356</v>
      </c>
      <c r="S2249" s="9">
        <f t="shared" si="142"/>
        <v>42214.666261574079</v>
      </c>
      <c r="T2249" s="9">
        <f t="shared" si="143"/>
        <v>42200.666261574079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>
        <f t="shared" si="141"/>
        <v>5478.0759217577697</v>
      </c>
      <c r="Q2250" t="s">
        <v>8338</v>
      </c>
      <c r="R2250" t="s">
        <v>8356</v>
      </c>
      <c r="S2250" s="9">
        <f t="shared" si="142"/>
        <v>42718.875902777778</v>
      </c>
      <c r="T2250" s="9">
        <f t="shared" si="143"/>
        <v>42688.875902777778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>
        <f t="shared" si="141"/>
        <v>5476.9890991957091</v>
      </c>
      <c r="Q2251" t="s">
        <v>8338</v>
      </c>
      <c r="R2251" t="s">
        <v>8356</v>
      </c>
      <c r="S2251" s="9">
        <f t="shared" si="142"/>
        <v>41366.661631944444</v>
      </c>
      <c r="T2251" s="9">
        <f t="shared" si="143"/>
        <v>41336.703298611108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>
        <f t="shared" si="141"/>
        <v>5476.7584066523596</v>
      </c>
      <c r="Q2252" t="s">
        <v>8338</v>
      </c>
      <c r="R2252" t="s">
        <v>8356</v>
      </c>
      <c r="S2252" s="9">
        <f t="shared" si="142"/>
        <v>42707.0471412037</v>
      </c>
      <c r="T2252" s="9">
        <f t="shared" si="143"/>
        <v>42677.005474537036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>
        <f t="shared" si="141"/>
        <v>5348.8457702630158</v>
      </c>
      <c r="Q2253" t="s">
        <v>8338</v>
      </c>
      <c r="R2253" t="s">
        <v>8356</v>
      </c>
      <c r="S2253" s="9">
        <f t="shared" si="142"/>
        <v>41867.34579861111</v>
      </c>
      <c r="T2253" s="9">
        <f t="shared" si="143"/>
        <v>41846.34579861111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>
        <f t="shared" si="141"/>
        <v>5345.5808163265292</v>
      </c>
      <c r="Q2254" t="s">
        <v>8338</v>
      </c>
      <c r="R2254" t="s">
        <v>8356</v>
      </c>
      <c r="S2254" s="9">
        <f t="shared" si="142"/>
        <v>42588.327986111108</v>
      </c>
      <c r="T2254" s="9">
        <f t="shared" si="143"/>
        <v>42573.327986111108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>
        <f t="shared" si="141"/>
        <v>5335.2855883933353</v>
      </c>
      <c r="Q2255" t="s">
        <v>8338</v>
      </c>
      <c r="R2255" t="s">
        <v>8356</v>
      </c>
      <c r="S2255" s="9">
        <f t="shared" si="142"/>
        <v>42326.672997685186</v>
      </c>
      <c r="T2255" s="9">
        <f t="shared" si="143"/>
        <v>42296.631331018521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>
        <f t="shared" si="141"/>
        <v>5333.3072473118264</v>
      </c>
      <c r="Q2256" t="s">
        <v>8338</v>
      </c>
      <c r="R2256" t="s">
        <v>8356</v>
      </c>
      <c r="S2256" s="9">
        <f t="shared" si="142"/>
        <v>42759.647777777776</v>
      </c>
      <c r="T2256" s="9">
        <f t="shared" si="143"/>
        <v>42752.647777777776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>
        <f t="shared" si="141"/>
        <v>5334.9394728348543</v>
      </c>
      <c r="Q2257" t="s">
        <v>8338</v>
      </c>
      <c r="R2257" t="s">
        <v>8356</v>
      </c>
      <c r="S2257" s="9">
        <f t="shared" si="142"/>
        <v>42497.951979166668</v>
      </c>
      <c r="T2257" s="9">
        <f t="shared" si="143"/>
        <v>42467.951979166668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>
        <f t="shared" si="141"/>
        <v>5331.7166200215261</v>
      </c>
      <c r="Q2258" t="s">
        <v>8338</v>
      </c>
      <c r="R2258" t="s">
        <v>8356</v>
      </c>
      <c r="S2258" s="9">
        <f t="shared" si="142"/>
        <v>42696.451921296291</v>
      </c>
      <c r="T2258" s="9">
        <f t="shared" si="143"/>
        <v>42682.451921296291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>
        <f t="shared" si="141"/>
        <v>5334.0121055465779</v>
      </c>
      <c r="Q2259" t="s">
        <v>8338</v>
      </c>
      <c r="R2259" t="s">
        <v>8356</v>
      </c>
      <c r="S2259" s="9">
        <f t="shared" si="142"/>
        <v>42540.958333333328</v>
      </c>
      <c r="T2259" s="9">
        <f t="shared" si="143"/>
        <v>42505.936678240745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>
        <f t="shared" si="141"/>
        <v>5328.3173383620669</v>
      </c>
      <c r="Q2260" t="s">
        <v>8338</v>
      </c>
      <c r="R2260" t="s">
        <v>8356</v>
      </c>
      <c r="S2260" s="9">
        <f t="shared" si="142"/>
        <v>42166.75100694444</v>
      </c>
      <c r="T2260" s="9">
        <f t="shared" si="143"/>
        <v>42136.75100694444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>
        <f t="shared" si="141"/>
        <v>5329.4522803234486</v>
      </c>
      <c r="Q2261" t="s">
        <v>8338</v>
      </c>
      <c r="R2261" t="s">
        <v>8356</v>
      </c>
      <c r="S2261" s="9">
        <f t="shared" si="142"/>
        <v>42712.804814814815</v>
      </c>
      <c r="T2261" s="9">
        <f t="shared" si="143"/>
        <v>42702.804814814815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>
        <f t="shared" si="141"/>
        <v>5322.2561920172584</v>
      </c>
      <c r="Q2262" t="s">
        <v>8338</v>
      </c>
      <c r="R2262" t="s">
        <v>8356</v>
      </c>
      <c r="S2262" s="9">
        <f t="shared" si="142"/>
        <v>41724.975115740745</v>
      </c>
      <c r="T2262" s="9">
        <f t="shared" si="143"/>
        <v>41695.016782407409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>
        <f t="shared" si="141"/>
        <v>5320.717744198595</v>
      </c>
      <c r="Q2263" t="s">
        <v>8338</v>
      </c>
      <c r="R2263" t="s">
        <v>8356</v>
      </c>
      <c r="S2263" s="9">
        <f t="shared" si="142"/>
        <v>42780.724768518514</v>
      </c>
      <c r="T2263" s="9">
        <f t="shared" si="143"/>
        <v>42759.724768518514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>
        <f t="shared" si="141"/>
        <v>5319.3817386609053</v>
      </c>
      <c r="Q2264" t="s">
        <v>8338</v>
      </c>
      <c r="R2264" t="s">
        <v>8356</v>
      </c>
      <c r="S2264" s="9">
        <f t="shared" si="142"/>
        <v>41961</v>
      </c>
      <c r="T2264" s="9">
        <f t="shared" si="143"/>
        <v>41926.585162037038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>
        <f t="shared" si="141"/>
        <v>5319.5072825499701</v>
      </c>
      <c r="Q2265" t="s">
        <v>8338</v>
      </c>
      <c r="R2265" t="s">
        <v>8356</v>
      </c>
      <c r="S2265" s="9">
        <f t="shared" si="142"/>
        <v>42035.832326388889</v>
      </c>
      <c r="T2265" s="9">
        <f t="shared" si="143"/>
        <v>42014.832326388889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>
        <f t="shared" si="141"/>
        <v>5317.6983675675647</v>
      </c>
      <c r="Q2266" t="s">
        <v>8338</v>
      </c>
      <c r="R2266" t="s">
        <v>8356</v>
      </c>
      <c r="S2266" s="9">
        <f t="shared" si="142"/>
        <v>42513.125</v>
      </c>
      <c r="T2266" s="9">
        <f t="shared" si="143"/>
        <v>42496.582337962958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>
        <f t="shared" si="141"/>
        <v>5314.7322769064331</v>
      </c>
      <c r="Q2267" t="s">
        <v>8338</v>
      </c>
      <c r="R2267" t="s">
        <v>8356</v>
      </c>
      <c r="S2267" s="9">
        <f t="shared" si="142"/>
        <v>42696.853090277778</v>
      </c>
      <c r="T2267" s="9">
        <f t="shared" si="143"/>
        <v>42689.853090277778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>
        <f t="shared" si="141"/>
        <v>5317.2851623376591</v>
      </c>
      <c r="Q2268" t="s">
        <v>8338</v>
      </c>
      <c r="R2268" t="s">
        <v>8356</v>
      </c>
      <c r="S2268" s="9">
        <f t="shared" si="142"/>
        <v>42487.083333333328</v>
      </c>
      <c r="T2268" s="9">
        <f t="shared" si="143"/>
        <v>42469.874907407408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>
        <f t="shared" si="141"/>
        <v>5317.5630644288003</v>
      </c>
      <c r="Q2269" t="s">
        <v>8338</v>
      </c>
      <c r="R2269" t="s">
        <v>8356</v>
      </c>
      <c r="S2269" s="9">
        <f t="shared" si="142"/>
        <v>41994.041666666672</v>
      </c>
      <c r="T2269" s="9">
        <f t="shared" si="143"/>
        <v>41968.829826388886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>
        <f t="shared" si="141"/>
        <v>5279.2166738894884</v>
      </c>
      <c r="Q2270" t="s">
        <v>8338</v>
      </c>
      <c r="R2270" t="s">
        <v>8356</v>
      </c>
      <c r="S2270" s="9">
        <f t="shared" si="142"/>
        <v>42806.082349537035</v>
      </c>
      <c r="T2270" s="9">
        <f t="shared" si="143"/>
        <v>42776.082349537035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>
        <f t="shared" si="141"/>
        <v>5266.5073062330594</v>
      </c>
      <c r="Q2271" t="s">
        <v>8338</v>
      </c>
      <c r="R2271" t="s">
        <v>8356</v>
      </c>
      <c r="S2271" s="9">
        <f t="shared" si="142"/>
        <v>42801.208333333328</v>
      </c>
      <c r="T2271" s="9">
        <f t="shared" si="143"/>
        <v>42776.704432870371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>
        <f t="shared" si="141"/>
        <v>5244.9376247288474</v>
      </c>
      <c r="Q2272" t="s">
        <v>8338</v>
      </c>
      <c r="R2272" t="s">
        <v>8356</v>
      </c>
      <c r="S2272" s="9">
        <f t="shared" si="142"/>
        <v>42745.915972222225</v>
      </c>
      <c r="T2272" s="9">
        <f t="shared" si="143"/>
        <v>42725.869363425925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>
        <f t="shared" si="141"/>
        <v>5150.0830059685268</v>
      </c>
      <c r="Q2273" t="s">
        <v>8338</v>
      </c>
      <c r="R2273" t="s">
        <v>8356</v>
      </c>
      <c r="S2273" s="9">
        <f t="shared" si="142"/>
        <v>42714.000046296293</v>
      </c>
      <c r="T2273" s="9">
        <f t="shared" si="143"/>
        <v>42684.000046296293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>
        <f t="shared" si="141"/>
        <v>5122.14168295331</v>
      </c>
      <c r="Q2274" t="s">
        <v>8338</v>
      </c>
      <c r="R2274" t="s">
        <v>8356</v>
      </c>
      <c r="S2274" s="9">
        <f t="shared" si="142"/>
        <v>42345.699490740735</v>
      </c>
      <c r="T2274" s="9">
        <f t="shared" si="143"/>
        <v>42315.699490740735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>
        <f t="shared" si="141"/>
        <v>5117.5551222161848</v>
      </c>
      <c r="Q2275" t="s">
        <v>8338</v>
      </c>
      <c r="R2275" t="s">
        <v>8356</v>
      </c>
      <c r="S2275" s="9">
        <f t="shared" si="142"/>
        <v>42806.507430555561</v>
      </c>
      <c r="T2275" s="9">
        <f t="shared" si="143"/>
        <v>42781.549097222218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>
        <f t="shared" si="141"/>
        <v>5117.3423804347813</v>
      </c>
      <c r="Q2276" t="s">
        <v>8338</v>
      </c>
      <c r="R2276" t="s">
        <v>8356</v>
      </c>
      <c r="S2276" s="9">
        <f t="shared" si="142"/>
        <v>41693.500659722224</v>
      </c>
      <c r="T2276" s="9">
        <f t="shared" si="143"/>
        <v>41663.500659722224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>
        <f t="shared" si="141"/>
        <v>5118.499173463837</v>
      </c>
      <c r="Q2277" t="s">
        <v>8338</v>
      </c>
      <c r="R2277" t="s">
        <v>8356</v>
      </c>
      <c r="S2277" s="9">
        <f t="shared" si="142"/>
        <v>41995.616655092599</v>
      </c>
      <c r="T2277" s="9">
        <f t="shared" si="143"/>
        <v>41965.616655092599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>
        <f t="shared" si="141"/>
        <v>5119.8419368879195</v>
      </c>
      <c r="Q2278" t="s">
        <v>8338</v>
      </c>
      <c r="R2278" t="s">
        <v>8356</v>
      </c>
      <c r="S2278" s="9">
        <f t="shared" si="142"/>
        <v>41644.651493055557</v>
      </c>
      <c r="T2278" s="9">
        <f t="shared" si="143"/>
        <v>41614.651493055557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>
        <f t="shared" si="141"/>
        <v>5119.9855634186151</v>
      </c>
      <c r="Q2279" t="s">
        <v>8338</v>
      </c>
      <c r="R2279" t="s">
        <v>8356</v>
      </c>
      <c r="S2279" s="9">
        <f t="shared" si="142"/>
        <v>40966.678506944445</v>
      </c>
      <c r="T2279" s="9">
        <f t="shared" si="143"/>
        <v>40936.678506944445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>
        <f t="shared" si="141"/>
        <v>5116.2426361655753</v>
      </c>
      <c r="Q2280" t="s">
        <v>8338</v>
      </c>
      <c r="R2280" t="s">
        <v>8356</v>
      </c>
      <c r="S2280" s="9">
        <f t="shared" si="142"/>
        <v>42372.957638888889</v>
      </c>
      <c r="T2280" s="9">
        <f t="shared" si="143"/>
        <v>42338.709108796291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>
        <f t="shared" si="141"/>
        <v>5116.0803705722055</v>
      </c>
      <c r="Q2281" t="s">
        <v>8338</v>
      </c>
      <c r="R2281" t="s">
        <v>8356</v>
      </c>
      <c r="S2281" s="9">
        <f t="shared" si="142"/>
        <v>42039.166666666672</v>
      </c>
      <c r="T2281" s="9">
        <f t="shared" si="143"/>
        <v>42020.806701388887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>
        <f t="shared" si="141"/>
        <v>5118.0313413304239</v>
      </c>
      <c r="Q2282" t="s">
        <v>8338</v>
      </c>
      <c r="R2282" t="s">
        <v>8356</v>
      </c>
      <c r="S2282" s="9">
        <f t="shared" si="142"/>
        <v>42264.624895833331</v>
      </c>
      <c r="T2282" s="9">
        <f t="shared" si="143"/>
        <v>42234.624895833331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>
        <f t="shared" si="141"/>
        <v>5099.2465793780666</v>
      </c>
      <c r="Q2283" t="s">
        <v>8330</v>
      </c>
      <c r="R2283" t="s">
        <v>8331</v>
      </c>
      <c r="S2283" s="9">
        <f t="shared" si="142"/>
        <v>40749.284722222219</v>
      </c>
      <c r="T2283" s="9">
        <f t="shared" si="143"/>
        <v>40687.285844907405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>
        <f t="shared" si="141"/>
        <v>5101.7270633187754</v>
      </c>
      <c r="Q2284" t="s">
        <v>8330</v>
      </c>
      <c r="R2284" t="s">
        <v>8331</v>
      </c>
      <c r="S2284" s="9">
        <f t="shared" si="142"/>
        <v>42383.17460648148</v>
      </c>
      <c r="T2284" s="9">
        <f t="shared" si="143"/>
        <v>42323.17460648148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>
        <f t="shared" si="141"/>
        <v>5103.7542217367545</v>
      </c>
      <c r="Q2285" t="s">
        <v>8330</v>
      </c>
      <c r="R2285" t="s">
        <v>8331</v>
      </c>
      <c r="S2285" s="9">
        <f t="shared" si="142"/>
        <v>41038.083379629628</v>
      </c>
      <c r="T2285" s="9">
        <f t="shared" si="143"/>
        <v>40978.125046296293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>
        <f t="shared" si="141"/>
        <v>5104.8897923497252</v>
      </c>
      <c r="Q2286" t="s">
        <v>8330</v>
      </c>
      <c r="R2286" t="s">
        <v>8331</v>
      </c>
      <c r="S2286" s="9">
        <f t="shared" si="142"/>
        <v>40614.166666666664</v>
      </c>
      <c r="T2286" s="9">
        <f t="shared" si="143"/>
        <v>40585.796817129631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>
        <f t="shared" si="141"/>
        <v>5104.196309458719</v>
      </c>
      <c r="Q2287" t="s">
        <v>8330</v>
      </c>
      <c r="R2287" t="s">
        <v>8331</v>
      </c>
      <c r="S2287" s="9">
        <f t="shared" si="142"/>
        <v>41089.185682870368</v>
      </c>
      <c r="T2287" s="9">
        <f t="shared" si="143"/>
        <v>41059.185682870368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>
        <f t="shared" si="141"/>
        <v>5104.9967450765844</v>
      </c>
      <c r="Q2288" t="s">
        <v>8330</v>
      </c>
      <c r="R2288" t="s">
        <v>8331</v>
      </c>
      <c r="S2288" s="9">
        <f t="shared" si="142"/>
        <v>41523.165972222225</v>
      </c>
      <c r="T2288" s="9">
        <f t="shared" si="143"/>
        <v>41494.963587962964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>
        <f t="shared" si="141"/>
        <v>5106.9693760262708</v>
      </c>
      <c r="Q2289" t="s">
        <v>8330</v>
      </c>
      <c r="R2289" t="s">
        <v>8331</v>
      </c>
      <c r="S2289" s="9">
        <f t="shared" si="142"/>
        <v>41813.667361111111</v>
      </c>
      <c r="T2289" s="9">
        <f t="shared" si="143"/>
        <v>41792.667361111111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>
        <f t="shared" si="141"/>
        <v>5106.8094523548725</v>
      </c>
      <c r="Q2290" t="s">
        <v>8330</v>
      </c>
      <c r="R2290" t="s">
        <v>8331</v>
      </c>
      <c r="S2290" s="9">
        <f t="shared" si="142"/>
        <v>41086.75</v>
      </c>
      <c r="T2290" s="9">
        <f t="shared" si="143"/>
        <v>41067.827418981484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>
        <f t="shared" si="141"/>
        <v>5109.0592109589024</v>
      </c>
      <c r="Q2291" t="s">
        <v>8330</v>
      </c>
      <c r="R2291" t="s">
        <v>8331</v>
      </c>
      <c r="S2291" s="9">
        <f t="shared" si="142"/>
        <v>41614.973611111112</v>
      </c>
      <c r="T2291" s="9">
        <f t="shared" si="143"/>
        <v>41571.998379629629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>
        <f t="shared" si="141"/>
        <v>5110.9770065789453</v>
      </c>
      <c r="Q2292" t="s">
        <v>8330</v>
      </c>
      <c r="R2292" t="s">
        <v>8331</v>
      </c>
      <c r="S2292" s="9">
        <f t="shared" si="142"/>
        <v>40148.708333333336</v>
      </c>
      <c r="T2292" s="9">
        <f t="shared" si="143"/>
        <v>40070.253819444442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>
        <f t="shared" si="141"/>
        <v>5112.92433351618</v>
      </c>
      <c r="Q2293" t="s">
        <v>8330</v>
      </c>
      <c r="R2293" t="s">
        <v>8331</v>
      </c>
      <c r="S2293" s="9">
        <f t="shared" si="142"/>
        <v>41022.166666666664</v>
      </c>
      <c r="T2293" s="9">
        <f t="shared" si="143"/>
        <v>40987.977060185185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>
        <f t="shared" si="141"/>
        <v>5113.359527991217</v>
      </c>
      <c r="Q2294" t="s">
        <v>8330</v>
      </c>
      <c r="R2294" t="s">
        <v>8331</v>
      </c>
      <c r="S2294" s="9">
        <f t="shared" si="142"/>
        <v>41017.697638888887</v>
      </c>
      <c r="T2294" s="9">
        <f t="shared" si="143"/>
        <v>40987.697638888887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>
        <f t="shared" si="141"/>
        <v>5114.9895936298717</v>
      </c>
      <c r="Q2295" t="s">
        <v>8330</v>
      </c>
      <c r="R2295" t="s">
        <v>8331</v>
      </c>
      <c r="S2295" s="9">
        <f t="shared" si="142"/>
        <v>41177.165972222225</v>
      </c>
      <c r="T2295" s="9">
        <f t="shared" si="143"/>
        <v>41151.708321759259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>
        <f t="shared" si="141"/>
        <v>5117.294532967031</v>
      </c>
      <c r="Q2296" t="s">
        <v>8330</v>
      </c>
      <c r="R2296" t="s">
        <v>8331</v>
      </c>
      <c r="S2296" s="9">
        <f t="shared" si="142"/>
        <v>41294.72314814815</v>
      </c>
      <c r="T2296" s="9">
        <f t="shared" si="143"/>
        <v>41264.72314814815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>
        <f t="shared" si="141"/>
        <v>5116.0923639362272</v>
      </c>
      <c r="Q2297" t="s">
        <v>8330</v>
      </c>
      <c r="R2297" t="s">
        <v>8331</v>
      </c>
      <c r="S2297" s="9">
        <f t="shared" si="142"/>
        <v>41300.954351851848</v>
      </c>
      <c r="T2297" s="9">
        <f t="shared" si="143"/>
        <v>41270.954351851848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>
        <f t="shared" si="141"/>
        <v>5118.0797634763467</v>
      </c>
      <c r="Q2298" t="s">
        <v>8330</v>
      </c>
      <c r="R2298" t="s">
        <v>8331</v>
      </c>
      <c r="S2298" s="9">
        <f t="shared" si="142"/>
        <v>40962.731782407405</v>
      </c>
      <c r="T2298" s="9">
        <f t="shared" si="143"/>
        <v>40927.731782407405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>
        <f t="shared" si="141"/>
        <v>5115.1535553109507</v>
      </c>
      <c r="Q2299" t="s">
        <v>8330</v>
      </c>
      <c r="R2299" t="s">
        <v>8331</v>
      </c>
      <c r="S2299" s="9">
        <f t="shared" si="142"/>
        <v>40982.165972222225</v>
      </c>
      <c r="T2299" s="9">
        <f t="shared" si="143"/>
        <v>40948.042233796295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>
        <f t="shared" si="141"/>
        <v>5117.4163050660782</v>
      </c>
      <c r="Q2300" t="s">
        <v>8330</v>
      </c>
      <c r="R2300" t="s">
        <v>8331</v>
      </c>
      <c r="S2300" s="9">
        <f t="shared" si="142"/>
        <v>41724.798993055556</v>
      </c>
      <c r="T2300" s="9">
        <f t="shared" si="143"/>
        <v>41694.84065972222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>
        <f t="shared" si="141"/>
        <v>5102.8683250688691</v>
      </c>
      <c r="Q2301" t="s">
        <v>8330</v>
      </c>
      <c r="R2301" t="s">
        <v>8331</v>
      </c>
      <c r="S2301" s="9">
        <f t="shared" si="142"/>
        <v>40580.032511574071</v>
      </c>
      <c r="T2301" s="9">
        <f t="shared" si="143"/>
        <v>40565.032511574071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>
        <f t="shared" si="141"/>
        <v>5105.1022657111344</v>
      </c>
      <c r="Q2302" t="s">
        <v>8330</v>
      </c>
      <c r="R2302" t="s">
        <v>8331</v>
      </c>
      <c r="S2302" s="9">
        <f t="shared" si="142"/>
        <v>41088.727037037039</v>
      </c>
      <c r="T2302" s="9">
        <f t="shared" si="143"/>
        <v>41074.727037037039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>
        <f t="shared" si="141"/>
        <v>5107.471323772751</v>
      </c>
      <c r="Q2303" t="s">
        <v>8330</v>
      </c>
      <c r="R2303" t="s">
        <v>8334</v>
      </c>
      <c r="S2303" s="9">
        <f t="shared" si="142"/>
        <v>41446.146944444445</v>
      </c>
      <c r="T2303" s="9">
        <f t="shared" si="143"/>
        <v>41416.146944444445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>
        <f t="shared" si="141"/>
        <v>5106.6033609271517</v>
      </c>
      <c r="Q2304" t="s">
        <v>8330</v>
      </c>
      <c r="R2304" t="s">
        <v>8334</v>
      </c>
      <c r="S2304" s="9">
        <f t="shared" si="142"/>
        <v>41639.291666666664</v>
      </c>
      <c r="T2304" s="9">
        <f t="shared" si="143"/>
        <v>41605.868449074071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>
        <f t="shared" si="141"/>
        <v>5107.2558199889563</v>
      </c>
      <c r="Q2305" t="s">
        <v>8330</v>
      </c>
      <c r="R2305" t="s">
        <v>8334</v>
      </c>
      <c r="S2305" s="9">
        <f t="shared" si="142"/>
        <v>40890.152731481481</v>
      </c>
      <c r="T2305" s="9">
        <f t="shared" si="143"/>
        <v>40850.111064814817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>
        <f t="shared" si="141"/>
        <v>5106.1804861878427</v>
      </c>
      <c r="Q2306" t="s">
        <v>8330</v>
      </c>
      <c r="R2306" t="s">
        <v>8334</v>
      </c>
      <c r="S2306" s="9">
        <f t="shared" si="142"/>
        <v>40544.207638888889</v>
      </c>
      <c r="T2306" s="9">
        <f t="shared" si="143"/>
        <v>40502.815868055557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E2307/D2307*100</f>
        <v>101.22777777777779</v>
      </c>
      <c r="P2307">
        <f t="shared" ref="P2307:P2370" si="145">AVERAGE(E2307:E6420 )</f>
        <v>5105.6631619679365</v>
      </c>
      <c r="Q2307" t="s">
        <v>8330</v>
      </c>
      <c r="R2307" t="s">
        <v>8334</v>
      </c>
      <c r="S2307" s="9">
        <f t="shared" ref="S2307:S2370" si="146">(((I2307/60)/60)/24)+DATE(1970,1,1)</f>
        <v>41859.75</v>
      </c>
      <c r="T2307" s="9">
        <f t="shared" ref="T2307:T2370" si="147">(((J2307/60)/60)/24)+DATE(1970,1,1)</f>
        <v>41834.695277777777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>
        <f t="shared" si="145"/>
        <v>5098.4091039822988</v>
      </c>
      <c r="Q2308" t="s">
        <v>8330</v>
      </c>
      <c r="R2308" t="s">
        <v>8334</v>
      </c>
      <c r="S2308" s="9">
        <f t="shared" si="146"/>
        <v>40978.16815972222</v>
      </c>
      <c r="T2308" s="9">
        <f t="shared" si="147"/>
        <v>40948.16815972222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>
        <f t="shared" si="145"/>
        <v>5099.1627614831195</v>
      </c>
      <c r="Q2309" t="s">
        <v>8330</v>
      </c>
      <c r="R2309" t="s">
        <v>8334</v>
      </c>
      <c r="S2309" s="9">
        <f t="shared" si="146"/>
        <v>41034.802407407406</v>
      </c>
      <c r="T2309" s="9">
        <f t="shared" si="147"/>
        <v>41004.802465277775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>
        <f t="shared" si="145"/>
        <v>5100.8260520487256</v>
      </c>
      <c r="Q2310" t="s">
        <v>8330</v>
      </c>
      <c r="R2310" t="s">
        <v>8334</v>
      </c>
      <c r="S2310" s="9">
        <f t="shared" si="146"/>
        <v>41880.041666666664</v>
      </c>
      <c r="T2310" s="9">
        <f t="shared" si="147"/>
        <v>41851.962916666671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>
        <f t="shared" si="145"/>
        <v>5075.5893296398872</v>
      </c>
      <c r="Q2311" t="s">
        <v>8330</v>
      </c>
      <c r="R2311" t="s">
        <v>8334</v>
      </c>
      <c r="S2311" s="9">
        <f t="shared" si="146"/>
        <v>41342.987696759257</v>
      </c>
      <c r="T2311" s="9">
        <f t="shared" si="147"/>
        <v>41307.987696759257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>
        <f t="shared" si="145"/>
        <v>5074.8549168514401</v>
      </c>
      <c r="Q2312" t="s">
        <v>8330</v>
      </c>
      <c r="R2312" t="s">
        <v>8334</v>
      </c>
      <c r="S2312" s="9">
        <f t="shared" si="146"/>
        <v>41354.752488425926</v>
      </c>
      <c r="T2312" s="9">
        <f t="shared" si="147"/>
        <v>41324.79415509259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>
        <f t="shared" si="145"/>
        <v>5033.6677260122005</v>
      </c>
      <c r="Q2313" t="s">
        <v>8330</v>
      </c>
      <c r="R2313" t="s">
        <v>8334</v>
      </c>
      <c r="S2313" s="9">
        <f t="shared" si="146"/>
        <v>41766.004502314812</v>
      </c>
      <c r="T2313" s="9">
        <f t="shared" si="147"/>
        <v>41736.004502314812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>
        <f t="shared" si="145"/>
        <v>5031.2613263041058</v>
      </c>
      <c r="Q2314" t="s">
        <v>8330</v>
      </c>
      <c r="R2314" t="s">
        <v>8334</v>
      </c>
      <c r="S2314" s="9">
        <f t="shared" si="146"/>
        <v>41747.958333333336</v>
      </c>
      <c r="T2314" s="9">
        <f t="shared" si="147"/>
        <v>41716.632847222223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>
        <f t="shared" si="145"/>
        <v>5032.2581399222645</v>
      </c>
      <c r="Q2315" t="s">
        <v>8330</v>
      </c>
      <c r="R2315" t="s">
        <v>8334</v>
      </c>
      <c r="S2315" s="9">
        <f t="shared" si="146"/>
        <v>41032.958634259259</v>
      </c>
      <c r="T2315" s="9">
        <f t="shared" si="147"/>
        <v>41002.958634259259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>
        <f t="shared" si="145"/>
        <v>5030.1693833333329</v>
      </c>
      <c r="Q2316" t="s">
        <v>8330</v>
      </c>
      <c r="R2316" t="s">
        <v>8334</v>
      </c>
      <c r="S2316" s="9">
        <f t="shared" si="146"/>
        <v>41067.551585648151</v>
      </c>
      <c r="T2316" s="9">
        <f t="shared" si="147"/>
        <v>41037.551585648151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>
        <f t="shared" si="145"/>
        <v>5031.9184269038342</v>
      </c>
      <c r="Q2317" t="s">
        <v>8330</v>
      </c>
      <c r="R2317" t="s">
        <v>8334</v>
      </c>
      <c r="S2317" s="9">
        <f t="shared" si="146"/>
        <v>41034.72619212963</v>
      </c>
      <c r="T2317" s="9">
        <f t="shared" si="147"/>
        <v>41004.72619212963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>
        <f t="shared" si="145"/>
        <v>5033.2904616240257</v>
      </c>
      <c r="Q2318" t="s">
        <v>8330</v>
      </c>
      <c r="R2318" t="s">
        <v>8334</v>
      </c>
      <c r="S2318" s="9">
        <f t="shared" si="146"/>
        <v>40156.76666666667</v>
      </c>
      <c r="T2318" s="9">
        <f t="shared" si="147"/>
        <v>40079.725115740745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>
        <f t="shared" si="145"/>
        <v>5027.4067056204776</v>
      </c>
      <c r="Q2319" t="s">
        <v>8330</v>
      </c>
      <c r="R2319" t="s">
        <v>8334</v>
      </c>
      <c r="S2319" s="9">
        <f t="shared" si="146"/>
        <v>40224.208333333336</v>
      </c>
      <c r="T2319" s="9">
        <f t="shared" si="147"/>
        <v>40192.542233796295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>
        <f t="shared" si="145"/>
        <v>5029.9743040089079</v>
      </c>
      <c r="Q2320" t="s">
        <v>8330</v>
      </c>
      <c r="R2320" t="s">
        <v>8334</v>
      </c>
      <c r="S2320" s="9">
        <f t="shared" si="146"/>
        <v>40082.165972222225</v>
      </c>
      <c r="T2320" s="9">
        <f t="shared" si="147"/>
        <v>40050.643680555557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>
        <f t="shared" si="145"/>
        <v>5029.4043732590508</v>
      </c>
      <c r="Q2321" t="s">
        <v>8330</v>
      </c>
      <c r="R2321" t="s">
        <v>8334</v>
      </c>
      <c r="S2321" s="9">
        <f t="shared" si="146"/>
        <v>41623.082002314812</v>
      </c>
      <c r="T2321" s="9">
        <f t="shared" si="147"/>
        <v>41593.082002314812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>
        <f t="shared" si="145"/>
        <v>5030.4068283166089</v>
      </c>
      <c r="Q2322" t="s">
        <v>8330</v>
      </c>
      <c r="R2322" t="s">
        <v>8334</v>
      </c>
      <c r="S2322" s="9">
        <f t="shared" si="146"/>
        <v>41731.775462962964</v>
      </c>
      <c r="T2322" s="9">
        <f t="shared" si="147"/>
        <v>41696.817129629628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>
        <f t="shared" si="145"/>
        <v>5030.1822922476276</v>
      </c>
      <c r="Q2323" t="s">
        <v>8341</v>
      </c>
      <c r="R2323" t="s">
        <v>8357</v>
      </c>
      <c r="S2323" s="9">
        <f t="shared" si="146"/>
        <v>42829.21876157407</v>
      </c>
      <c r="T2323" s="9">
        <f t="shared" si="147"/>
        <v>42799.260428240741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>
        <f t="shared" si="145"/>
        <v>5030.684626116069</v>
      </c>
      <c r="Q2324" t="s">
        <v>8341</v>
      </c>
      <c r="R2324" t="s">
        <v>8357</v>
      </c>
      <c r="S2324" s="9">
        <f t="shared" si="146"/>
        <v>42834.853807870371</v>
      </c>
      <c r="T2324" s="9">
        <f t="shared" si="147"/>
        <v>42804.895474537043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>
        <f t="shared" si="145"/>
        <v>5033.4460357342241</v>
      </c>
      <c r="Q2325" t="s">
        <v>8341</v>
      </c>
      <c r="R2325" t="s">
        <v>8357</v>
      </c>
      <c r="S2325" s="9">
        <f t="shared" si="146"/>
        <v>42814.755173611105</v>
      </c>
      <c r="T2325" s="9">
        <f t="shared" si="147"/>
        <v>42807.755173611105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>
        <f t="shared" si="145"/>
        <v>5036.1909776536286</v>
      </c>
      <c r="Q2326" t="s">
        <v>8341</v>
      </c>
      <c r="R2326" t="s">
        <v>8357</v>
      </c>
      <c r="S2326" s="9">
        <f t="shared" si="146"/>
        <v>42820.843576388885</v>
      </c>
      <c r="T2326" s="9">
        <f t="shared" si="147"/>
        <v>42790.885243055556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>
        <f t="shared" si="145"/>
        <v>5038.1368641699246</v>
      </c>
      <c r="Q2327" t="s">
        <v>8341</v>
      </c>
      <c r="R2327" t="s">
        <v>8357</v>
      </c>
      <c r="S2327" s="9">
        <f t="shared" si="146"/>
        <v>42823.980682870373</v>
      </c>
      <c r="T2327" s="9">
        <f t="shared" si="147"/>
        <v>42794.022349537037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>
        <f t="shared" si="145"/>
        <v>5040.9098713646508</v>
      </c>
      <c r="Q2328" t="s">
        <v>8341</v>
      </c>
      <c r="R2328" t="s">
        <v>8357</v>
      </c>
      <c r="S2328" s="9">
        <f t="shared" si="146"/>
        <v>42855.708333333328</v>
      </c>
      <c r="T2328" s="9">
        <f t="shared" si="147"/>
        <v>42804.034120370372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>
        <f t="shared" si="145"/>
        <v>5043.6703133743686</v>
      </c>
      <c r="Q2329" t="s">
        <v>8341</v>
      </c>
      <c r="R2329" t="s">
        <v>8357</v>
      </c>
      <c r="S2329" s="9">
        <f t="shared" si="146"/>
        <v>41877.917129629634</v>
      </c>
      <c r="T2329" s="9">
        <f t="shared" si="147"/>
        <v>41842.917129629634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>
        <f t="shared" si="145"/>
        <v>4943.3963269876795</v>
      </c>
      <c r="Q2330" t="s">
        <v>8341</v>
      </c>
      <c r="R2330" t="s">
        <v>8357</v>
      </c>
      <c r="S2330" s="9">
        <f t="shared" si="146"/>
        <v>42169.781678240746</v>
      </c>
      <c r="T2330" s="9">
        <f t="shared" si="147"/>
        <v>42139.781678240746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>
        <f t="shared" si="145"/>
        <v>4931.9108347338915</v>
      </c>
      <c r="Q2331" t="s">
        <v>8341</v>
      </c>
      <c r="R2331" t="s">
        <v>8357</v>
      </c>
      <c r="S2331" s="9">
        <f t="shared" si="146"/>
        <v>41837.624374999999</v>
      </c>
      <c r="T2331" s="9">
        <f t="shared" si="147"/>
        <v>41807.624374999999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>
        <f t="shared" si="145"/>
        <v>4919.8323094170391</v>
      </c>
      <c r="Q2332" t="s">
        <v>8341</v>
      </c>
      <c r="R2332" t="s">
        <v>8357</v>
      </c>
      <c r="S2332" s="9">
        <f t="shared" si="146"/>
        <v>42363</v>
      </c>
      <c r="T2332" s="9">
        <f t="shared" si="147"/>
        <v>42332.89980324074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>
        <f t="shared" si="145"/>
        <v>4902.4861693774528</v>
      </c>
      <c r="Q2333" t="s">
        <v>8341</v>
      </c>
      <c r="R2333" t="s">
        <v>8357</v>
      </c>
      <c r="S2333" s="9">
        <f t="shared" si="146"/>
        <v>41869.005671296298</v>
      </c>
      <c r="T2333" s="9">
        <f t="shared" si="147"/>
        <v>41839.005671296298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>
        <f t="shared" si="145"/>
        <v>4898.7585521885503</v>
      </c>
      <c r="Q2334" t="s">
        <v>8341</v>
      </c>
      <c r="R2334" t="s">
        <v>8357</v>
      </c>
      <c r="S2334" s="9">
        <f t="shared" si="146"/>
        <v>42041.628136574072</v>
      </c>
      <c r="T2334" s="9">
        <f t="shared" si="147"/>
        <v>42011.628136574072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>
        <f t="shared" si="145"/>
        <v>4886.5866030320021</v>
      </c>
      <c r="Q2335" t="s">
        <v>8341</v>
      </c>
      <c r="R2335" t="s">
        <v>8357</v>
      </c>
      <c r="S2335" s="9">
        <f t="shared" si="146"/>
        <v>41788.743055555555</v>
      </c>
      <c r="T2335" s="9">
        <f t="shared" si="147"/>
        <v>41767.650347222225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>
        <f t="shared" si="145"/>
        <v>4888.616707865167</v>
      </c>
      <c r="Q2336" t="s">
        <v>8341</v>
      </c>
      <c r="R2336" t="s">
        <v>8357</v>
      </c>
      <c r="S2336" s="9">
        <f t="shared" si="146"/>
        <v>41948.731944444444</v>
      </c>
      <c r="T2336" s="9">
        <f t="shared" si="147"/>
        <v>41918.670115740737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>
        <f t="shared" si="145"/>
        <v>4889.0723664980305</v>
      </c>
      <c r="Q2337" t="s">
        <v>8341</v>
      </c>
      <c r="R2337" t="s">
        <v>8357</v>
      </c>
      <c r="S2337" s="9">
        <f t="shared" si="146"/>
        <v>41801.572256944448</v>
      </c>
      <c r="T2337" s="9">
        <f t="shared" si="147"/>
        <v>41771.572256944448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>
        <f t="shared" si="145"/>
        <v>4877.4419235095593</v>
      </c>
      <c r="Q2338" t="s">
        <v>8341</v>
      </c>
      <c r="R2338" t="s">
        <v>8357</v>
      </c>
      <c r="S2338" s="9">
        <f t="shared" si="146"/>
        <v>41706.924710648149</v>
      </c>
      <c r="T2338" s="9">
        <f t="shared" si="147"/>
        <v>41666.924710648149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>
        <f t="shared" si="145"/>
        <v>4821.57863252673</v>
      </c>
      <c r="Q2339" t="s">
        <v>8341</v>
      </c>
      <c r="R2339" t="s">
        <v>8357</v>
      </c>
      <c r="S2339" s="9">
        <f t="shared" si="146"/>
        <v>41816.640543981484</v>
      </c>
      <c r="T2339" s="9">
        <f t="shared" si="147"/>
        <v>41786.640543981484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>
        <f t="shared" si="145"/>
        <v>4816.8165709459454</v>
      </c>
      <c r="Q2340" t="s">
        <v>8341</v>
      </c>
      <c r="R2340" t="s">
        <v>8357</v>
      </c>
      <c r="S2340" s="9">
        <f t="shared" si="146"/>
        <v>41819.896805555552</v>
      </c>
      <c r="T2340" s="9">
        <f t="shared" si="147"/>
        <v>41789.896805555552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>
        <f t="shared" si="145"/>
        <v>4810.9829464788727</v>
      </c>
      <c r="Q2341" t="s">
        <v>8341</v>
      </c>
      <c r="R2341" t="s">
        <v>8357</v>
      </c>
      <c r="S2341" s="9">
        <f t="shared" si="146"/>
        <v>42723.332638888889</v>
      </c>
      <c r="T2341" s="9">
        <f t="shared" si="147"/>
        <v>42692.79987268518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>
        <f t="shared" si="145"/>
        <v>4772.2337824126262</v>
      </c>
      <c r="Q2342" t="s">
        <v>8341</v>
      </c>
      <c r="R2342" t="s">
        <v>8357</v>
      </c>
      <c r="S2342" s="9">
        <f t="shared" si="146"/>
        <v>42673.642800925925</v>
      </c>
      <c r="T2342" s="9">
        <f t="shared" si="147"/>
        <v>42643.642800925925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4600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>
        <f t="shared" si="145"/>
        <v>4751.0613254371101</v>
      </c>
      <c r="Q2343" t="s">
        <v>8324</v>
      </c>
      <c r="R2343" t="s">
        <v>8325</v>
      </c>
      <c r="S2343" s="9">
        <f t="shared" si="146"/>
        <v>42197.813703703709</v>
      </c>
      <c r="T2343" s="9">
        <f t="shared" si="147"/>
        <v>42167.813703703709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4600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>
        <f t="shared" si="145"/>
        <v>4753.7425112866795</v>
      </c>
      <c r="Q2344" t="s">
        <v>8324</v>
      </c>
      <c r="R2344" t="s">
        <v>8325</v>
      </c>
      <c r="S2344" s="9">
        <f t="shared" si="146"/>
        <v>41918.208333333336</v>
      </c>
      <c r="T2344" s="9">
        <f t="shared" si="147"/>
        <v>41897.702199074076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4600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>
        <f t="shared" si="145"/>
        <v>4756.4267250141147</v>
      </c>
      <c r="Q2345" t="s">
        <v>8324</v>
      </c>
      <c r="R2345" t="s">
        <v>8325</v>
      </c>
      <c r="S2345" s="9">
        <f t="shared" si="146"/>
        <v>42377.82430555555</v>
      </c>
      <c r="T2345" s="9">
        <f t="shared" si="147"/>
        <v>42327.825289351851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4600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>
        <f t="shared" si="145"/>
        <v>4758.9444802259868</v>
      </c>
      <c r="Q2346" t="s">
        <v>8324</v>
      </c>
      <c r="R2346" t="s">
        <v>8325</v>
      </c>
      <c r="S2346" s="9">
        <f t="shared" si="146"/>
        <v>42545.727650462963</v>
      </c>
      <c r="T2346" s="9">
        <f t="shared" si="147"/>
        <v>42515.727650462963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4600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>
        <f t="shared" si="145"/>
        <v>4761.6341040135649</v>
      </c>
      <c r="Q2347" t="s">
        <v>8324</v>
      </c>
      <c r="R2347" t="s">
        <v>8325</v>
      </c>
      <c r="S2347" s="9">
        <f t="shared" si="146"/>
        <v>42094.985416666663</v>
      </c>
      <c r="T2347" s="9">
        <f t="shared" si="147"/>
        <v>42060.001805555556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4600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>
        <f t="shared" si="145"/>
        <v>4764.3273359728491</v>
      </c>
      <c r="Q2348" t="s">
        <v>8324</v>
      </c>
      <c r="R2348" t="s">
        <v>8325</v>
      </c>
      <c r="S2348" s="9">
        <f t="shared" si="146"/>
        <v>42660.79896990741</v>
      </c>
      <c r="T2348" s="9">
        <f t="shared" si="147"/>
        <v>42615.79896990741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4600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>
        <f t="shared" si="145"/>
        <v>4767.001544991509</v>
      </c>
      <c r="Q2349" t="s">
        <v>8324</v>
      </c>
      <c r="R2349" t="s">
        <v>8325</v>
      </c>
      <c r="S2349" s="9">
        <f t="shared" si="146"/>
        <v>42607.607361111113</v>
      </c>
      <c r="T2349" s="9">
        <f t="shared" si="147"/>
        <v>42577.607361111113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4600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>
        <f t="shared" si="145"/>
        <v>4769.6923725934294</v>
      </c>
      <c r="Q2350" t="s">
        <v>8324</v>
      </c>
      <c r="R2350" t="s">
        <v>8325</v>
      </c>
      <c r="S2350" s="9">
        <f t="shared" si="146"/>
        <v>42420.932152777779</v>
      </c>
      <c r="T2350" s="9">
        <f t="shared" si="147"/>
        <v>42360.932152777779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4600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>
        <f t="shared" si="145"/>
        <v>4772.2417733711027</v>
      </c>
      <c r="Q2351" t="s">
        <v>8324</v>
      </c>
      <c r="R2351" t="s">
        <v>8325</v>
      </c>
      <c r="S2351" s="9">
        <f t="shared" si="146"/>
        <v>42227.775787037041</v>
      </c>
      <c r="T2351" s="9">
        <f t="shared" si="147"/>
        <v>42198.775787037041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4600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>
        <f t="shared" si="145"/>
        <v>4774.9471258503381</v>
      </c>
      <c r="Q2352" t="s">
        <v>8324</v>
      </c>
      <c r="R2352" t="s">
        <v>8325</v>
      </c>
      <c r="S2352" s="9">
        <f t="shared" si="146"/>
        <v>42738.842245370368</v>
      </c>
      <c r="T2352" s="9">
        <f t="shared" si="147"/>
        <v>42708.842245370368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4600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>
        <f t="shared" si="145"/>
        <v>4777.6555473624485</v>
      </c>
      <c r="Q2353" t="s">
        <v>8324</v>
      </c>
      <c r="R2353" t="s">
        <v>8325</v>
      </c>
      <c r="S2353" s="9">
        <f t="shared" si="146"/>
        <v>42124.101145833338</v>
      </c>
      <c r="T2353" s="9">
        <f t="shared" si="147"/>
        <v>42094.101145833338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4600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>
        <f t="shared" si="145"/>
        <v>4780.3057491486925</v>
      </c>
      <c r="Q2354" t="s">
        <v>8324</v>
      </c>
      <c r="R2354" t="s">
        <v>8325</v>
      </c>
      <c r="S2354" s="9">
        <f t="shared" si="146"/>
        <v>42161.633703703701</v>
      </c>
      <c r="T2354" s="9">
        <f t="shared" si="147"/>
        <v>42101.633703703701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4600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>
        <f t="shared" si="145"/>
        <v>4783.0202896081755</v>
      </c>
      <c r="Q2355" t="s">
        <v>8324</v>
      </c>
      <c r="R2355" t="s">
        <v>8325</v>
      </c>
      <c r="S2355" s="9">
        <f t="shared" si="146"/>
        <v>42115.676180555558</v>
      </c>
      <c r="T2355" s="9">
        <f t="shared" si="147"/>
        <v>42103.676180555558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4600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>
        <f t="shared" si="145"/>
        <v>4785.7379147727252</v>
      </c>
      <c r="Q2356" t="s">
        <v>8324</v>
      </c>
      <c r="R2356" t="s">
        <v>8325</v>
      </c>
      <c r="S2356" s="9">
        <f t="shared" si="146"/>
        <v>42014.722916666666</v>
      </c>
      <c r="T2356" s="9">
        <f t="shared" si="147"/>
        <v>41954.722916666666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4600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>
        <f t="shared" si="145"/>
        <v>4788.4444172825451</v>
      </c>
      <c r="Q2357" t="s">
        <v>8324</v>
      </c>
      <c r="R2357" t="s">
        <v>8325</v>
      </c>
      <c r="S2357" s="9">
        <f t="shared" si="146"/>
        <v>42126.918240740735</v>
      </c>
      <c r="T2357" s="9">
        <f t="shared" si="147"/>
        <v>42096.918240740735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4600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>
        <f t="shared" si="145"/>
        <v>4791.1369340159254</v>
      </c>
      <c r="Q2358" t="s">
        <v>8324</v>
      </c>
      <c r="R2358" t="s">
        <v>8325</v>
      </c>
      <c r="S2358" s="9">
        <f t="shared" si="146"/>
        <v>42160.78361111111</v>
      </c>
      <c r="T2358" s="9">
        <f t="shared" si="147"/>
        <v>42130.78361111111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4600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>
        <f t="shared" si="145"/>
        <v>4793.8638190096735</v>
      </c>
      <c r="Q2359" t="s">
        <v>8324</v>
      </c>
      <c r="R2359" t="s">
        <v>8325</v>
      </c>
      <c r="S2359" s="9">
        <f t="shared" si="146"/>
        <v>42294.620115740734</v>
      </c>
      <c r="T2359" s="9">
        <f t="shared" si="147"/>
        <v>42264.620115740734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4600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>
        <f t="shared" si="145"/>
        <v>4796.5938097949866</v>
      </c>
      <c r="Q2360" t="s">
        <v>8324</v>
      </c>
      <c r="R2360" t="s">
        <v>8325</v>
      </c>
      <c r="S2360" s="9">
        <f t="shared" si="146"/>
        <v>42035.027083333334</v>
      </c>
      <c r="T2360" s="9">
        <f t="shared" si="147"/>
        <v>41978.930972222224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4600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>
        <f t="shared" si="145"/>
        <v>4799.3269116809097</v>
      </c>
      <c r="Q2361" t="s">
        <v>8324</v>
      </c>
      <c r="R2361" t="s">
        <v>8325</v>
      </c>
      <c r="S2361" s="9">
        <f t="shared" si="146"/>
        <v>42219.649583333332</v>
      </c>
      <c r="T2361" s="9">
        <f t="shared" si="147"/>
        <v>42159.649583333332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4600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>
        <f t="shared" si="145"/>
        <v>4801.4354218928147</v>
      </c>
      <c r="Q2362" t="s">
        <v>8324</v>
      </c>
      <c r="R2362" t="s">
        <v>8325</v>
      </c>
      <c r="S2362" s="9">
        <f t="shared" si="146"/>
        <v>42407.70694444445</v>
      </c>
      <c r="T2362" s="9">
        <f t="shared" si="147"/>
        <v>42377.70694444445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4600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>
        <f t="shared" si="145"/>
        <v>4804.1732629777507</v>
      </c>
      <c r="Q2363" t="s">
        <v>8324</v>
      </c>
      <c r="R2363" t="s">
        <v>8325</v>
      </c>
      <c r="S2363" s="9">
        <f t="shared" si="146"/>
        <v>42490.916666666672</v>
      </c>
      <c r="T2363" s="9">
        <f t="shared" si="147"/>
        <v>42466.858888888892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4600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>
        <f t="shared" si="145"/>
        <v>4806.9153710045639</v>
      </c>
      <c r="Q2364" t="s">
        <v>8324</v>
      </c>
      <c r="R2364" t="s">
        <v>8325</v>
      </c>
      <c r="S2364" s="9">
        <f t="shared" si="146"/>
        <v>41984.688310185185</v>
      </c>
      <c r="T2364" s="9">
        <f t="shared" si="147"/>
        <v>41954.688310185185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4600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>
        <f t="shared" si="145"/>
        <v>4809.5920788121057</v>
      </c>
      <c r="Q2365" t="s">
        <v>8324</v>
      </c>
      <c r="R2365" t="s">
        <v>8325</v>
      </c>
      <c r="S2365" s="9">
        <f t="shared" si="146"/>
        <v>42367.011574074073</v>
      </c>
      <c r="T2365" s="9">
        <f t="shared" si="147"/>
        <v>42322.011574074073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4600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>
        <f t="shared" si="145"/>
        <v>4812.3404171428556</v>
      </c>
      <c r="Q2366" t="s">
        <v>8324</v>
      </c>
      <c r="R2366" t="s">
        <v>8325</v>
      </c>
      <c r="S2366" s="9">
        <f t="shared" si="146"/>
        <v>42303.934675925921</v>
      </c>
      <c r="T2366" s="9">
        <f t="shared" si="147"/>
        <v>42248.934675925921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4600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>
        <f t="shared" si="145"/>
        <v>4815.0918982275571</v>
      </c>
      <c r="Q2367" t="s">
        <v>8324</v>
      </c>
      <c r="R2367" t="s">
        <v>8325</v>
      </c>
      <c r="S2367" s="9">
        <f t="shared" si="146"/>
        <v>42386.958333333328</v>
      </c>
      <c r="T2367" s="9">
        <f t="shared" si="147"/>
        <v>42346.736400462964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4600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>
        <f t="shared" si="145"/>
        <v>4817.8465274599521</v>
      </c>
      <c r="Q2368" t="s">
        <v>8324</v>
      </c>
      <c r="R2368" t="s">
        <v>8325</v>
      </c>
      <c r="S2368" s="9">
        <f t="shared" si="146"/>
        <v>42298.531631944439</v>
      </c>
      <c r="T2368" s="9">
        <f t="shared" si="147"/>
        <v>42268.531631944439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4600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>
        <f t="shared" si="145"/>
        <v>4819.0988723526025</v>
      </c>
      <c r="Q2369" t="s">
        <v>8324</v>
      </c>
      <c r="R2369" t="s">
        <v>8325</v>
      </c>
      <c r="S2369" s="9">
        <f t="shared" si="146"/>
        <v>42485.928425925929</v>
      </c>
      <c r="T2369" s="9">
        <f t="shared" si="147"/>
        <v>42425.970092592594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4600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>
        <f t="shared" si="145"/>
        <v>4821.475217640319</v>
      </c>
      <c r="Q2370" t="s">
        <v>8324</v>
      </c>
      <c r="R2370" t="s">
        <v>8325</v>
      </c>
      <c r="S2370" s="9">
        <f t="shared" si="146"/>
        <v>42108.680150462969</v>
      </c>
      <c r="T2370" s="9">
        <f t="shared" si="147"/>
        <v>42063.721817129626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4600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E2371/D2371*100</f>
        <v>0</v>
      </c>
      <c r="P2371">
        <f t="shared" ref="P2371:P2434" si="149">AVERAGE(E2371:E6484 )</f>
        <v>4824.1809340974196</v>
      </c>
      <c r="Q2371" t="s">
        <v>8324</v>
      </c>
      <c r="R2371" t="s">
        <v>8325</v>
      </c>
      <c r="S2371" s="9">
        <f t="shared" ref="S2371:S2434" si="150">(((I2371/60)/60)/24)+DATE(1970,1,1)</f>
        <v>42410.812627314815</v>
      </c>
      <c r="T2371" s="9">
        <f t="shared" ref="T2371:T2434" si="151">(((J2371/60)/60)/24)+DATE(1970,1,1)</f>
        <v>42380.812627314815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4600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>
        <f t="shared" si="149"/>
        <v>4826.9470928899063</v>
      </c>
      <c r="Q2372" t="s">
        <v>8324</v>
      </c>
      <c r="R2372" t="s">
        <v>8325</v>
      </c>
      <c r="S2372" s="9">
        <f t="shared" si="150"/>
        <v>41991.18913194444</v>
      </c>
      <c r="T2372" s="9">
        <f t="shared" si="151"/>
        <v>41961.18913194444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4600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>
        <f t="shared" si="149"/>
        <v>4829.6693803786557</v>
      </c>
      <c r="Q2373" t="s">
        <v>8324</v>
      </c>
      <c r="R2373" t="s">
        <v>8325</v>
      </c>
      <c r="S2373" s="9">
        <f t="shared" si="150"/>
        <v>42180.777731481481</v>
      </c>
      <c r="T2373" s="9">
        <f t="shared" si="151"/>
        <v>42150.777731481481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4600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>
        <f t="shared" si="149"/>
        <v>4832.4418656716398</v>
      </c>
      <c r="Q2374" t="s">
        <v>8324</v>
      </c>
      <c r="R2374" t="s">
        <v>8325</v>
      </c>
      <c r="S2374" s="9">
        <f t="shared" si="150"/>
        <v>42118.069108796291</v>
      </c>
      <c r="T2374" s="9">
        <f t="shared" si="151"/>
        <v>42088.069108796291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4600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>
        <f t="shared" si="149"/>
        <v>4835.1141470419279</v>
      </c>
      <c r="Q2375" t="s">
        <v>8324</v>
      </c>
      <c r="R2375" t="s">
        <v>8325</v>
      </c>
      <c r="S2375" s="9">
        <f t="shared" si="150"/>
        <v>42245.662314814821</v>
      </c>
      <c r="T2375" s="9">
        <f t="shared" si="151"/>
        <v>42215.662314814821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4600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>
        <f t="shared" si="149"/>
        <v>4837.8642126436762</v>
      </c>
      <c r="Q2376" t="s">
        <v>8324</v>
      </c>
      <c r="R2376" t="s">
        <v>8325</v>
      </c>
      <c r="S2376" s="9">
        <f t="shared" si="150"/>
        <v>42047.843287037031</v>
      </c>
      <c r="T2376" s="9">
        <f t="shared" si="151"/>
        <v>42017.843287037031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4600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>
        <f t="shared" si="149"/>
        <v>4840.6404427832067</v>
      </c>
      <c r="Q2377" t="s">
        <v>8324</v>
      </c>
      <c r="R2377" t="s">
        <v>8325</v>
      </c>
      <c r="S2377" s="9">
        <f t="shared" si="150"/>
        <v>42622.836076388892</v>
      </c>
      <c r="T2377" s="9">
        <f t="shared" si="151"/>
        <v>42592.836076388892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4600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>
        <f t="shared" si="149"/>
        <v>4843.4256214039106</v>
      </c>
      <c r="Q2378" t="s">
        <v>8324</v>
      </c>
      <c r="R2378" t="s">
        <v>8325</v>
      </c>
      <c r="S2378" s="9">
        <f t="shared" si="150"/>
        <v>42348.925532407404</v>
      </c>
      <c r="T2378" s="9">
        <f t="shared" si="151"/>
        <v>42318.925532407404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4600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>
        <f t="shared" si="149"/>
        <v>4846.0261370178459</v>
      </c>
      <c r="Q2379" t="s">
        <v>8324</v>
      </c>
      <c r="R2379" t="s">
        <v>8325</v>
      </c>
      <c r="S2379" s="9">
        <f t="shared" si="150"/>
        <v>42699.911840277782</v>
      </c>
      <c r="T2379" s="9">
        <f t="shared" si="151"/>
        <v>42669.870173611111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4600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>
        <f t="shared" si="149"/>
        <v>4848.8176267281096</v>
      </c>
      <c r="Q2380" t="s">
        <v>8324</v>
      </c>
      <c r="R2380" t="s">
        <v>8325</v>
      </c>
      <c r="S2380" s="9">
        <f t="shared" si="150"/>
        <v>42242.013078703705</v>
      </c>
      <c r="T2380" s="9">
        <f t="shared" si="151"/>
        <v>42213.013078703705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4600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>
        <f t="shared" si="149"/>
        <v>4851.6123342939472</v>
      </c>
      <c r="Q2381" t="s">
        <v>8324</v>
      </c>
      <c r="R2381" t="s">
        <v>8325</v>
      </c>
      <c r="S2381" s="9">
        <f t="shared" si="150"/>
        <v>42282.016388888893</v>
      </c>
      <c r="T2381" s="9">
        <f t="shared" si="151"/>
        <v>42237.016388888893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4600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>
        <f t="shared" si="149"/>
        <v>4854.4102652825832</v>
      </c>
      <c r="Q2382" t="s">
        <v>8324</v>
      </c>
      <c r="R2382" t="s">
        <v>8325</v>
      </c>
      <c r="S2382" s="9">
        <f t="shared" si="150"/>
        <v>42278.793310185181</v>
      </c>
      <c r="T2382" s="9">
        <f t="shared" si="151"/>
        <v>42248.793310185181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4600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>
        <f t="shared" si="149"/>
        <v>4857.1796884016148</v>
      </c>
      <c r="Q2383" t="s">
        <v>8324</v>
      </c>
      <c r="R2383" t="s">
        <v>8325</v>
      </c>
      <c r="S2383" s="9">
        <f t="shared" si="150"/>
        <v>42104.935740740737</v>
      </c>
      <c r="T2383" s="9">
        <f t="shared" si="151"/>
        <v>42074.935740740737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4600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>
        <f t="shared" si="149"/>
        <v>4859.0770207852183</v>
      </c>
      <c r="Q2384" t="s">
        <v>8324</v>
      </c>
      <c r="R2384" t="s">
        <v>8325</v>
      </c>
      <c r="S2384" s="9">
        <f t="shared" si="150"/>
        <v>42220.187534722223</v>
      </c>
      <c r="T2384" s="9">
        <f t="shared" si="151"/>
        <v>42195.187534722223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4600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>
        <f t="shared" si="149"/>
        <v>4861.8407856730209</v>
      </c>
      <c r="Q2385" t="s">
        <v>8324</v>
      </c>
      <c r="R2385" t="s">
        <v>8325</v>
      </c>
      <c r="S2385" s="9">
        <f t="shared" si="150"/>
        <v>42057.056793981479</v>
      </c>
      <c r="T2385" s="9">
        <f t="shared" si="151"/>
        <v>42027.056793981479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4600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>
        <f t="shared" si="149"/>
        <v>4864.39965317919</v>
      </c>
      <c r="Q2386" t="s">
        <v>8324</v>
      </c>
      <c r="R2386" t="s">
        <v>8325</v>
      </c>
      <c r="S2386" s="9">
        <f t="shared" si="150"/>
        <v>41957.109293981484</v>
      </c>
      <c r="T2386" s="9">
        <f t="shared" si="151"/>
        <v>41927.067627314813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4600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>
        <f t="shared" si="149"/>
        <v>4867.2084441873903</v>
      </c>
      <c r="Q2387" t="s">
        <v>8324</v>
      </c>
      <c r="R2387" t="s">
        <v>8325</v>
      </c>
      <c r="S2387" s="9">
        <f t="shared" si="150"/>
        <v>42221.70175925926</v>
      </c>
      <c r="T2387" s="9">
        <f t="shared" si="151"/>
        <v>42191.70175925926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4600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>
        <f t="shared" si="149"/>
        <v>4869.569097222221</v>
      </c>
      <c r="Q2388" t="s">
        <v>8324</v>
      </c>
      <c r="R2388" t="s">
        <v>8325</v>
      </c>
      <c r="S2388" s="9">
        <f t="shared" si="150"/>
        <v>42014.838240740741</v>
      </c>
      <c r="T2388" s="9">
        <f t="shared" si="151"/>
        <v>41954.838240740741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4600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>
        <f t="shared" si="149"/>
        <v>4872.3887666473647</v>
      </c>
      <c r="Q2389" t="s">
        <v>8324</v>
      </c>
      <c r="R2389" t="s">
        <v>8325</v>
      </c>
      <c r="S2389" s="9">
        <f t="shared" si="150"/>
        <v>42573.626620370371</v>
      </c>
      <c r="T2389" s="9">
        <f t="shared" si="151"/>
        <v>42528.626620370371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4600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>
        <f t="shared" si="149"/>
        <v>4874.6172653534177</v>
      </c>
      <c r="Q2390" t="s">
        <v>8324</v>
      </c>
      <c r="R2390" t="s">
        <v>8325</v>
      </c>
      <c r="S2390" s="9">
        <f t="shared" si="150"/>
        <v>42019.811805555553</v>
      </c>
      <c r="T2390" s="9">
        <f t="shared" si="151"/>
        <v>41989.853692129633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4600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>
        <f t="shared" si="149"/>
        <v>4877.1747246376799</v>
      </c>
      <c r="Q2391" t="s">
        <v>8324</v>
      </c>
      <c r="R2391" t="s">
        <v>8325</v>
      </c>
      <c r="S2391" s="9">
        <f t="shared" si="150"/>
        <v>42210.915972222225</v>
      </c>
      <c r="T2391" s="9">
        <f t="shared" si="151"/>
        <v>42179.653379629628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4600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>
        <f t="shared" si="149"/>
        <v>4879.986310904872</v>
      </c>
      <c r="Q2392" t="s">
        <v>8324</v>
      </c>
      <c r="R2392" t="s">
        <v>8325</v>
      </c>
      <c r="S2392" s="9">
        <f t="shared" si="150"/>
        <v>42008.262314814812</v>
      </c>
      <c r="T2392" s="9">
        <f t="shared" si="151"/>
        <v>41968.262314814812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4600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>
        <f t="shared" si="149"/>
        <v>4882.8185722576891</v>
      </c>
      <c r="Q2393" t="s">
        <v>8324</v>
      </c>
      <c r="R2393" t="s">
        <v>8325</v>
      </c>
      <c r="S2393" s="9">
        <f t="shared" si="150"/>
        <v>42094.752824074079</v>
      </c>
      <c r="T2393" s="9">
        <f t="shared" si="151"/>
        <v>42064.794490740736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4600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>
        <f t="shared" si="149"/>
        <v>4885.6396051103357</v>
      </c>
      <c r="Q2394" t="s">
        <v>8324</v>
      </c>
      <c r="R2394" t="s">
        <v>8325</v>
      </c>
      <c r="S2394" s="9">
        <f t="shared" si="150"/>
        <v>42306.120636574073</v>
      </c>
      <c r="T2394" s="9">
        <f t="shared" si="151"/>
        <v>42276.120636574073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4600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>
        <f t="shared" si="149"/>
        <v>4888.4784427658333</v>
      </c>
      <c r="Q2395" t="s">
        <v>8324</v>
      </c>
      <c r="R2395" t="s">
        <v>8325</v>
      </c>
      <c r="S2395" s="9">
        <f t="shared" si="150"/>
        <v>42224.648344907408</v>
      </c>
      <c r="T2395" s="9">
        <f t="shared" si="151"/>
        <v>42194.648344907408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4600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>
        <f t="shared" si="149"/>
        <v>4891.2915116279064</v>
      </c>
      <c r="Q2396" t="s">
        <v>8324</v>
      </c>
      <c r="R2396" t="s">
        <v>8325</v>
      </c>
      <c r="S2396" s="9">
        <f t="shared" si="150"/>
        <v>42061.362187499995</v>
      </c>
      <c r="T2396" s="9">
        <f t="shared" si="151"/>
        <v>42031.362187499995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4600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>
        <f t="shared" si="149"/>
        <v>4894.1351948807442</v>
      </c>
      <c r="Q2397" t="s">
        <v>8324</v>
      </c>
      <c r="R2397" t="s">
        <v>8325</v>
      </c>
      <c r="S2397" s="9">
        <f t="shared" si="150"/>
        <v>42745.372916666667</v>
      </c>
      <c r="T2397" s="9">
        <f t="shared" si="151"/>
        <v>42717.121377314819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4600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>
        <f t="shared" si="149"/>
        <v>4896.9839348079149</v>
      </c>
      <c r="Q2398" t="s">
        <v>8324</v>
      </c>
      <c r="R2398" t="s">
        <v>8325</v>
      </c>
      <c r="S2398" s="9">
        <f t="shared" si="150"/>
        <v>42292.849050925928</v>
      </c>
      <c r="T2398" s="9">
        <f t="shared" si="151"/>
        <v>42262.849050925928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4600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>
        <f t="shared" si="149"/>
        <v>4899.8301688992424</v>
      </c>
      <c r="Q2399" t="s">
        <v>8324</v>
      </c>
      <c r="R2399" t="s">
        <v>8325</v>
      </c>
      <c r="S2399" s="9">
        <f t="shared" si="150"/>
        <v>42006.88490740741</v>
      </c>
      <c r="T2399" s="9">
        <f t="shared" si="151"/>
        <v>41976.88490740741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4600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>
        <f t="shared" si="149"/>
        <v>4902.685547785547</v>
      </c>
      <c r="Q2400" t="s">
        <v>8324</v>
      </c>
      <c r="R2400" t="s">
        <v>8325</v>
      </c>
      <c r="S2400" s="9">
        <f t="shared" si="150"/>
        <v>42187.916481481487</v>
      </c>
      <c r="T2400" s="9">
        <f t="shared" si="151"/>
        <v>42157.916481481487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4600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>
        <f t="shared" si="149"/>
        <v>4905.5442565597659</v>
      </c>
      <c r="Q2401" t="s">
        <v>8324</v>
      </c>
      <c r="R2401" t="s">
        <v>8325</v>
      </c>
      <c r="S2401" s="9">
        <f t="shared" si="150"/>
        <v>41991.853078703702</v>
      </c>
      <c r="T2401" s="9">
        <f t="shared" si="151"/>
        <v>41956.853078703702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4600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>
        <f t="shared" si="149"/>
        <v>4908.4063010501741</v>
      </c>
      <c r="Q2402" t="s">
        <v>8324</v>
      </c>
      <c r="R2402" t="s">
        <v>8325</v>
      </c>
      <c r="S2402" s="9">
        <f t="shared" si="150"/>
        <v>42474.268101851849</v>
      </c>
      <c r="T2402" s="9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>
        <f t="shared" si="149"/>
        <v>4911.271687098656</v>
      </c>
      <c r="Q2403" t="s">
        <v>8341</v>
      </c>
      <c r="R2403" t="s">
        <v>8342</v>
      </c>
      <c r="S2403" s="9">
        <f t="shared" si="150"/>
        <v>42434.822870370372</v>
      </c>
      <c r="T2403" s="9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>
        <f t="shared" si="149"/>
        <v>4914.0230140186904</v>
      </c>
      <c r="Q2404" t="s">
        <v>8341</v>
      </c>
      <c r="R2404" t="s">
        <v>8342</v>
      </c>
      <c r="S2404" s="9">
        <f t="shared" si="150"/>
        <v>42137.679756944446</v>
      </c>
      <c r="T2404" s="9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>
        <f t="shared" si="149"/>
        <v>4916.8646405610743</v>
      </c>
      <c r="Q2405" t="s">
        <v>8341</v>
      </c>
      <c r="R2405" t="s">
        <v>8342</v>
      </c>
      <c r="S2405" s="9">
        <f t="shared" si="150"/>
        <v>42459.840949074074</v>
      </c>
      <c r="T2405" s="9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>
        <f t="shared" si="149"/>
        <v>4919.621871345028</v>
      </c>
      <c r="Q2406" t="s">
        <v>8341</v>
      </c>
      <c r="R2406" t="s">
        <v>8342</v>
      </c>
      <c r="S2406" s="9">
        <f t="shared" si="150"/>
        <v>42372.03943287037</v>
      </c>
      <c r="T2406" s="9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>
        <f t="shared" si="149"/>
        <v>4922.5005266237558</v>
      </c>
      <c r="Q2407" t="s">
        <v>8341</v>
      </c>
      <c r="R2407" t="s">
        <v>8342</v>
      </c>
      <c r="S2407" s="9">
        <f t="shared" si="150"/>
        <v>42616.585358796292</v>
      </c>
      <c r="T2407" s="9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>
        <f t="shared" si="149"/>
        <v>4924.7233021077272</v>
      </c>
      <c r="Q2408" t="s">
        <v>8341</v>
      </c>
      <c r="R2408" t="s">
        <v>8342</v>
      </c>
      <c r="S2408" s="9">
        <f t="shared" si="150"/>
        <v>42023.110995370371</v>
      </c>
      <c r="T2408" s="9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>
        <f t="shared" si="149"/>
        <v>4926.8203866432332</v>
      </c>
      <c r="Q2409" t="s">
        <v>8341</v>
      </c>
      <c r="R2409" t="s">
        <v>8342</v>
      </c>
      <c r="S2409" s="9">
        <f t="shared" si="150"/>
        <v>42105.25</v>
      </c>
      <c r="T2409" s="9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>
        <f t="shared" si="149"/>
        <v>4926.4509964830004</v>
      </c>
      <c r="Q2410" t="s">
        <v>8341</v>
      </c>
      <c r="R2410" t="s">
        <v>8342</v>
      </c>
      <c r="S2410" s="9">
        <f t="shared" si="150"/>
        <v>41949.182372685187</v>
      </c>
      <c r="T2410" s="9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>
        <f t="shared" si="149"/>
        <v>4929.3228152492657</v>
      </c>
      <c r="Q2411" t="s">
        <v>8341</v>
      </c>
      <c r="R2411" t="s">
        <v>8342</v>
      </c>
      <c r="S2411" s="9">
        <f t="shared" si="150"/>
        <v>42234.875868055555</v>
      </c>
      <c r="T2411" s="9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>
        <f t="shared" si="149"/>
        <v>4931.9456572769941</v>
      </c>
      <c r="Q2412" t="s">
        <v>8341</v>
      </c>
      <c r="R2412" t="s">
        <v>8342</v>
      </c>
      <c r="S2412" s="9">
        <f t="shared" si="150"/>
        <v>42254.408275462964</v>
      </c>
      <c r="T2412" s="9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>
        <f t="shared" si="149"/>
        <v>4934.8416911332934</v>
      </c>
      <c r="Q2413" t="s">
        <v>8341</v>
      </c>
      <c r="R2413" t="s">
        <v>8342</v>
      </c>
      <c r="S2413" s="9">
        <f t="shared" si="150"/>
        <v>42241.732430555552</v>
      </c>
      <c r="T2413" s="9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>
        <f t="shared" si="149"/>
        <v>4937.6524089306686</v>
      </c>
      <c r="Q2414" t="s">
        <v>8341</v>
      </c>
      <c r="R2414" t="s">
        <v>8342</v>
      </c>
      <c r="S2414" s="9">
        <f t="shared" si="150"/>
        <v>42700.778622685189</v>
      </c>
      <c r="T2414" s="9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>
        <f t="shared" si="149"/>
        <v>4940.555202821869</v>
      </c>
      <c r="Q2415" t="s">
        <v>8341</v>
      </c>
      <c r="R2415" t="s">
        <v>8342</v>
      </c>
      <c r="S2415" s="9">
        <f t="shared" si="150"/>
        <v>41790.979166666664</v>
      </c>
      <c r="T2415" s="9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>
        <f t="shared" si="149"/>
        <v>4943.446705882352</v>
      </c>
      <c r="Q2416" t="s">
        <v>8341</v>
      </c>
      <c r="R2416" t="s">
        <v>8342</v>
      </c>
      <c r="S2416" s="9">
        <f t="shared" si="150"/>
        <v>42238.165972222225</v>
      </c>
      <c r="T2416" s="9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>
        <f t="shared" si="149"/>
        <v>4946.0855797527947</v>
      </c>
      <c r="Q2417" t="s">
        <v>8341</v>
      </c>
      <c r="R2417" t="s">
        <v>8342</v>
      </c>
      <c r="S2417" s="9">
        <f t="shared" si="150"/>
        <v>42566.862800925926</v>
      </c>
      <c r="T2417" s="9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>
        <f t="shared" si="149"/>
        <v>4948.8011778563005</v>
      </c>
      <c r="Q2418" t="s">
        <v>8341</v>
      </c>
      <c r="R2418" t="s">
        <v>8342</v>
      </c>
      <c r="S2418" s="9">
        <f t="shared" si="150"/>
        <v>42077.625</v>
      </c>
      <c r="T2418" s="9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>
        <f t="shared" si="149"/>
        <v>4951.7144372421908</v>
      </c>
      <c r="Q2419" t="s">
        <v>8341</v>
      </c>
      <c r="R2419" t="s">
        <v>8342</v>
      </c>
      <c r="S2419" s="9">
        <f t="shared" si="150"/>
        <v>41861.884108796294</v>
      </c>
      <c r="T2419" s="9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>
        <f t="shared" si="149"/>
        <v>4954.6340801886781</v>
      </c>
      <c r="Q2420" t="s">
        <v>8341</v>
      </c>
      <c r="R2420" t="s">
        <v>8342</v>
      </c>
      <c r="S2420" s="9">
        <f t="shared" si="150"/>
        <v>42087.815324074079</v>
      </c>
      <c r="T2420" s="9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>
        <f t="shared" si="149"/>
        <v>4957.5542182890849</v>
      </c>
      <c r="Q2421" t="s">
        <v>8341</v>
      </c>
      <c r="R2421" t="s">
        <v>8342</v>
      </c>
      <c r="S2421" s="9">
        <f t="shared" si="150"/>
        <v>42053.738298611104</v>
      </c>
      <c r="T2421" s="9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>
        <f t="shared" si="149"/>
        <v>4960.4807556080277</v>
      </c>
      <c r="Q2422" t="s">
        <v>8341</v>
      </c>
      <c r="R2422" t="s">
        <v>8342</v>
      </c>
      <c r="S2422" s="9">
        <f t="shared" si="150"/>
        <v>41953.070543981477</v>
      </c>
      <c r="T2422" s="9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>
        <f t="shared" si="149"/>
        <v>4961.9334908446535</v>
      </c>
      <c r="Q2423" t="s">
        <v>8341</v>
      </c>
      <c r="R2423" t="s">
        <v>8342</v>
      </c>
      <c r="S2423" s="9">
        <f t="shared" si="150"/>
        <v>42056.687453703707</v>
      </c>
      <c r="T2423" s="9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>
        <f t="shared" si="149"/>
        <v>4964.8654846335685</v>
      </c>
      <c r="Q2424" t="s">
        <v>8341</v>
      </c>
      <c r="R2424" t="s">
        <v>8342</v>
      </c>
      <c r="S2424" s="9">
        <f t="shared" si="150"/>
        <v>42074.683287037042</v>
      </c>
      <c r="T2424" s="9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>
        <f t="shared" si="149"/>
        <v>4967.8009461856882</v>
      </c>
      <c r="Q2425" t="s">
        <v>8341</v>
      </c>
      <c r="R2425" t="s">
        <v>8342</v>
      </c>
      <c r="S2425" s="9">
        <f t="shared" si="150"/>
        <v>42004.704745370371</v>
      </c>
      <c r="T2425" s="9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>
        <f t="shared" si="149"/>
        <v>4970.7357396449697</v>
      </c>
      <c r="Q2426" t="s">
        <v>8341</v>
      </c>
      <c r="R2426" t="s">
        <v>8342</v>
      </c>
      <c r="S2426" s="9">
        <f t="shared" si="150"/>
        <v>41939.892453703702</v>
      </c>
      <c r="T2426" s="9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>
        <f t="shared" si="149"/>
        <v>4973.4952042628765</v>
      </c>
      <c r="Q2427" t="s">
        <v>8341</v>
      </c>
      <c r="R2427" t="s">
        <v>8342</v>
      </c>
      <c r="S2427" s="9">
        <f t="shared" si="150"/>
        <v>42517.919444444444</v>
      </c>
      <c r="T2427" s="9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>
        <f t="shared" si="149"/>
        <v>4976.4409952606629</v>
      </c>
      <c r="Q2428" t="s">
        <v>8341</v>
      </c>
      <c r="R2428" t="s">
        <v>8342</v>
      </c>
      <c r="S2428" s="9">
        <f t="shared" si="150"/>
        <v>42224.170046296291</v>
      </c>
      <c r="T2428" s="9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>
        <f t="shared" si="149"/>
        <v>4979.3908713692936</v>
      </c>
      <c r="Q2429" t="s">
        <v>8341</v>
      </c>
      <c r="R2429" t="s">
        <v>8342</v>
      </c>
      <c r="S2429" s="9">
        <f t="shared" si="150"/>
        <v>42452.277002314819</v>
      </c>
      <c r="T2429" s="9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>
        <f t="shared" si="149"/>
        <v>4982.3436536180297</v>
      </c>
      <c r="Q2430" t="s">
        <v>8341</v>
      </c>
      <c r="R2430" t="s">
        <v>8342</v>
      </c>
      <c r="S2430" s="9">
        <f t="shared" si="150"/>
        <v>42075.742488425924</v>
      </c>
      <c r="T2430" s="9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>
        <f t="shared" si="149"/>
        <v>4985.2999406528179</v>
      </c>
      <c r="Q2431" t="s">
        <v>8341</v>
      </c>
      <c r="R2431" t="s">
        <v>8342</v>
      </c>
      <c r="S2431" s="9">
        <f t="shared" si="150"/>
        <v>42771.697222222225</v>
      </c>
      <c r="T2431" s="9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>
        <f t="shared" si="149"/>
        <v>4987.0697149643693</v>
      </c>
      <c r="Q2432" t="s">
        <v>8341</v>
      </c>
      <c r="R2432" t="s">
        <v>8342</v>
      </c>
      <c r="S2432" s="9">
        <f t="shared" si="150"/>
        <v>42412.130833333329</v>
      </c>
      <c r="T2432" s="9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>
        <f t="shared" si="149"/>
        <v>4990.0204396910267</v>
      </c>
      <c r="Q2433" t="s">
        <v>8341</v>
      </c>
      <c r="R2433" t="s">
        <v>8342</v>
      </c>
      <c r="S2433" s="9">
        <f t="shared" si="150"/>
        <v>42549.099687499998</v>
      </c>
      <c r="T2433" s="9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>
        <f t="shared" si="149"/>
        <v>4992.9859690844223</v>
      </c>
      <c r="Q2434" t="s">
        <v>8341</v>
      </c>
      <c r="R2434" t="s">
        <v>8342</v>
      </c>
      <c r="S2434" s="9">
        <f t="shared" si="150"/>
        <v>42071.218715277777</v>
      </c>
      <c r="T2434" s="9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E2435/D2435*100</f>
        <v>0</v>
      </c>
      <c r="P2435">
        <f t="shared" ref="P2435:P2498" si="153">AVERAGE(E2435:E6548 )</f>
        <v>4995.9550267697787</v>
      </c>
      <c r="Q2435" t="s">
        <v>8341</v>
      </c>
      <c r="R2435" t="s">
        <v>8342</v>
      </c>
      <c r="S2435" s="9">
        <f t="shared" ref="S2435:S2498" si="154">(((I2435/60)/60)/24)+DATE(1970,1,1)</f>
        <v>42427.89980324074</v>
      </c>
      <c r="T2435" s="9">
        <f t="shared" ref="T2435:T2498" si="155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>
        <f t="shared" si="153"/>
        <v>4998.9288095238089</v>
      </c>
      <c r="Q2436" t="s">
        <v>8341</v>
      </c>
      <c r="R2436" t="s">
        <v>8342</v>
      </c>
      <c r="S2436" s="9">
        <f t="shared" si="154"/>
        <v>42220.18604166666</v>
      </c>
      <c r="T2436" s="9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>
        <f t="shared" si="153"/>
        <v>5001.8906491959488</v>
      </c>
      <c r="Q2437" t="s">
        <v>8341</v>
      </c>
      <c r="R2437" t="s">
        <v>8342</v>
      </c>
      <c r="S2437" s="9">
        <f t="shared" si="154"/>
        <v>42282.277615740735</v>
      </c>
      <c r="T2437" s="9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>
        <f t="shared" si="153"/>
        <v>5004.1420738974957</v>
      </c>
      <c r="Q2438" t="s">
        <v>8341</v>
      </c>
      <c r="R2438" t="s">
        <v>8342</v>
      </c>
      <c r="S2438" s="9">
        <f t="shared" si="154"/>
        <v>42398.615393518514</v>
      </c>
      <c r="T2438" s="9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>
        <f t="shared" si="153"/>
        <v>5007.0992248062003</v>
      </c>
      <c r="Q2439" t="s">
        <v>8341</v>
      </c>
      <c r="R2439" t="s">
        <v>8342</v>
      </c>
      <c r="S2439" s="9">
        <f t="shared" si="154"/>
        <v>42080.75</v>
      </c>
      <c r="T2439" s="9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>
        <f t="shared" si="153"/>
        <v>5010.0867541766102</v>
      </c>
      <c r="Q2440" t="s">
        <v>8341</v>
      </c>
      <c r="R2440" t="s">
        <v>8342</v>
      </c>
      <c r="S2440" s="9">
        <f t="shared" si="154"/>
        <v>42345.956736111111</v>
      </c>
      <c r="T2440" s="9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>
        <f t="shared" si="153"/>
        <v>5013.0479999999989</v>
      </c>
      <c r="Q2441" t="s">
        <v>8341</v>
      </c>
      <c r="R2441" t="s">
        <v>8342</v>
      </c>
      <c r="S2441" s="9">
        <f t="shared" si="154"/>
        <v>42295.818622685183</v>
      </c>
      <c r="T2441" s="9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>
        <f t="shared" si="153"/>
        <v>5016.0426523297483</v>
      </c>
      <c r="Q2442" t="s">
        <v>8341</v>
      </c>
      <c r="R2442" t="s">
        <v>8342</v>
      </c>
      <c r="S2442" s="9">
        <f t="shared" si="154"/>
        <v>42413.899456018517</v>
      </c>
      <c r="T2442" s="9">
        <f t="shared" si="155"/>
        <v>42383.899456018517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>
        <f t="shared" si="153"/>
        <v>5019.0349073520611</v>
      </c>
      <c r="Q2443" t="s">
        <v>8341</v>
      </c>
      <c r="R2443" t="s">
        <v>8357</v>
      </c>
      <c r="S2443" s="9">
        <f t="shared" si="154"/>
        <v>42208.207638888889</v>
      </c>
      <c r="T2443" s="9">
        <f t="shared" si="155"/>
        <v>42187.125625000001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>
        <f t="shared" si="153"/>
        <v>5017.1976076555011</v>
      </c>
      <c r="Q2444" t="s">
        <v>8341</v>
      </c>
      <c r="R2444" t="s">
        <v>8357</v>
      </c>
      <c r="S2444" s="9">
        <f t="shared" si="154"/>
        <v>42082.625324074077</v>
      </c>
      <c r="T2444" s="9">
        <f t="shared" si="155"/>
        <v>42052.666990740734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>
        <f t="shared" si="153"/>
        <v>5002.1115499700772</v>
      </c>
      <c r="Q2445" t="s">
        <v>8341</v>
      </c>
      <c r="R2445" t="s">
        <v>8357</v>
      </c>
      <c r="S2445" s="9">
        <f t="shared" si="154"/>
        <v>41866.625254629631</v>
      </c>
      <c r="T2445" s="9">
        <f t="shared" si="155"/>
        <v>41836.625254629631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>
        <f t="shared" si="153"/>
        <v>4980.8535389221552</v>
      </c>
      <c r="Q2446" t="s">
        <v>8341</v>
      </c>
      <c r="R2446" t="s">
        <v>8357</v>
      </c>
      <c r="S2446" s="9">
        <f t="shared" si="154"/>
        <v>42515.754525462966</v>
      </c>
      <c r="T2446" s="9">
        <f t="shared" si="155"/>
        <v>42485.754525462966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>
        <f t="shared" si="153"/>
        <v>4981.8858058717788</v>
      </c>
      <c r="Q2447" t="s">
        <v>8341</v>
      </c>
      <c r="R2447" t="s">
        <v>8357</v>
      </c>
      <c r="S2447" s="9">
        <f t="shared" si="154"/>
        <v>42273.190057870372</v>
      </c>
      <c r="T2447" s="9">
        <f t="shared" si="155"/>
        <v>42243.190057870372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>
        <f t="shared" si="153"/>
        <v>4979.6926918465224</v>
      </c>
      <c r="Q2448" t="s">
        <v>8341</v>
      </c>
      <c r="R2448" t="s">
        <v>8357</v>
      </c>
      <c r="S2448" s="9">
        <f t="shared" si="154"/>
        <v>42700.64434027778</v>
      </c>
      <c r="T2448" s="9">
        <f t="shared" si="155"/>
        <v>42670.602673611109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>
        <f t="shared" si="153"/>
        <v>4977.6415176964601</v>
      </c>
      <c r="Q2449" t="s">
        <v>8341</v>
      </c>
      <c r="R2449" t="s">
        <v>8357</v>
      </c>
      <c r="S2449" s="9">
        <f t="shared" si="154"/>
        <v>42686.166666666672</v>
      </c>
      <c r="T2449" s="9">
        <f t="shared" si="155"/>
        <v>42654.469826388886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>
        <f t="shared" si="153"/>
        <v>4974.2187334933969</v>
      </c>
      <c r="Q2450" t="s">
        <v>8341</v>
      </c>
      <c r="R2450" t="s">
        <v>8357</v>
      </c>
      <c r="S2450" s="9">
        <f t="shared" si="154"/>
        <v>42613.233333333337</v>
      </c>
      <c r="T2450" s="9">
        <f t="shared" si="155"/>
        <v>42607.316122685181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>
        <f t="shared" si="153"/>
        <v>4976.9479939939938</v>
      </c>
      <c r="Q2451" t="s">
        <v>8341</v>
      </c>
      <c r="R2451" t="s">
        <v>8357</v>
      </c>
      <c r="S2451" s="9">
        <f t="shared" si="154"/>
        <v>41973.184201388889</v>
      </c>
      <c r="T2451" s="9">
        <f t="shared" si="155"/>
        <v>41943.142534722225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>
        <f t="shared" si="153"/>
        <v>4973.4485637019225</v>
      </c>
      <c r="Q2452" t="s">
        <v>8341</v>
      </c>
      <c r="R2452" t="s">
        <v>8357</v>
      </c>
      <c r="S2452" s="9">
        <f t="shared" si="154"/>
        <v>41940.132638888892</v>
      </c>
      <c r="T2452" s="9">
        <f t="shared" si="155"/>
        <v>41902.07240740741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>
        <f t="shared" si="153"/>
        <v>4967.2810463018632</v>
      </c>
      <c r="Q2453" t="s">
        <v>8341</v>
      </c>
      <c r="R2453" t="s">
        <v>8357</v>
      </c>
      <c r="S2453" s="9">
        <f t="shared" si="154"/>
        <v>42799.908449074079</v>
      </c>
      <c r="T2453" s="9">
        <f t="shared" si="155"/>
        <v>42779.908449074079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>
        <f t="shared" si="153"/>
        <v>4963.3233333333328</v>
      </c>
      <c r="Q2454" t="s">
        <v>8341</v>
      </c>
      <c r="R2454" t="s">
        <v>8357</v>
      </c>
      <c r="S2454" s="9">
        <f t="shared" si="154"/>
        <v>42367.958333333328</v>
      </c>
      <c r="T2454" s="9">
        <f t="shared" si="155"/>
        <v>42338.84375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>
        <f t="shared" si="153"/>
        <v>4965.8292474413001</v>
      </c>
      <c r="Q2455" t="s">
        <v>8341</v>
      </c>
      <c r="R2455" t="s">
        <v>8357</v>
      </c>
      <c r="S2455" s="9">
        <f t="shared" si="154"/>
        <v>42768.692233796297</v>
      </c>
      <c r="T2455" s="9">
        <f t="shared" si="155"/>
        <v>42738.692233796297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>
        <f t="shared" si="153"/>
        <v>4966.0249277108423</v>
      </c>
      <c r="Q2456" t="s">
        <v>8341</v>
      </c>
      <c r="R2456" t="s">
        <v>8357</v>
      </c>
      <c r="S2456" s="9">
        <f t="shared" si="154"/>
        <v>42805.201481481476</v>
      </c>
      <c r="T2456" s="9">
        <f t="shared" si="155"/>
        <v>42770.201481481476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>
        <f t="shared" si="153"/>
        <v>4947.7428450874013</v>
      </c>
      <c r="Q2457" t="s">
        <v>8341</v>
      </c>
      <c r="R2457" t="s">
        <v>8357</v>
      </c>
      <c r="S2457" s="9">
        <f t="shared" si="154"/>
        <v>42480.781828703708</v>
      </c>
      <c r="T2457" s="9">
        <f t="shared" si="155"/>
        <v>42452.781828703708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>
        <f t="shared" si="153"/>
        <v>4950.3976960192995</v>
      </c>
      <c r="Q2458" t="s">
        <v>8341</v>
      </c>
      <c r="R2458" t="s">
        <v>8357</v>
      </c>
      <c r="S2458" s="9">
        <f t="shared" si="154"/>
        <v>42791.961099537039</v>
      </c>
      <c r="T2458" s="9">
        <f t="shared" si="155"/>
        <v>42761.961099537039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>
        <f t="shared" si="153"/>
        <v>4951.7479662039823</v>
      </c>
      <c r="Q2459" t="s">
        <v>8341</v>
      </c>
      <c r="R2459" t="s">
        <v>8357</v>
      </c>
      <c r="S2459" s="9">
        <f t="shared" si="154"/>
        <v>42453.560833333337</v>
      </c>
      <c r="T2459" s="9">
        <f t="shared" si="155"/>
        <v>42423.602500000001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>
        <f t="shared" si="153"/>
        <v>4940.5292149758452</v>
      </c>
      <c r="Q2460" t="s">
        <v>8341</v>
      </c>
      <c r="R2460" t="s">
        <v>8357</v>
      </c>
      <c r="S2460" s="9">
        <f t="shared" si="154"/>
        <v>42530.791666666672</v>
      </c>
      <c r="T2460" s="9">
        <f t="shared" si="155"/>
        <v>42495.871736111112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>
        <f t="shared" si="153"/>
        <v>4940.185728096676</v>
      </c>
      <c r="Q2461" t="s">
        <v>8341</v>
      </c>
      <c r="R2461" t="s">
        <v>8357</v>
      </c>
      <c r="S2461" s="9">
        <f t="shared" si="154"/>
        <v>42452.595891203702</v>
      </c>
      <c r="T2461" s="9">
        <f t="shared" si="155"/>
        <v>42407.637557870374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>
        <f t="shared" si="153"/>
        <v>4924.6265900846429</v>
      </c>
      <c r="Q2462" t="s">
        <v>8341</v>
      </c>
      <c r="R2462" t="s">
        <v>8357</v>
      </c>
      <c r="S2462" s="9">
        <f t="shared" si="154"/>
        <v>42738.178472222222</v>
      </c>
      <c r="T2462" s="9">
        <f t="shared" si="155"/>
        <v>42704.187118055561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>
        <f t="shared" si="153"/>
        <v>4922.4230973986687</v>
      </c>
      <c r="Q2463" t="s">
        <v>8330</v>
      </c>
      <c r="R2463" t="s">
        <v>8334</v>
      </c>
      <c r="S2463" s="9">
        <f t="shared" si="154"/>
        <v>40817.125</v>
      </c>
      <c r="T2463" s="9">
        <f t="shared" si="155"/>
        <v>40784.012696759259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>
        <f t="shared" si="153"/>
        <v>4920.6903026634382</v>
      </c>
      <c r="Q2464" t="s">
        <v>8330</v>
      </c>
      <c r="R2464" t="s">
        <v>8334</v>
      </c>
      <c r="S2464" s="9">
        <f t="shared" si="154"/>
        <v>41109.186296296299</v>
      </c>
      <c r="T2464" s="9">
        <f t="shared" si="155"/>
        <v>41089.186296296299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>
        <f t="shared" si="153"/>
        <v>4921.6590732889154</v>
      </c>
      <c r="Q2465" t="s">
        <v>8330</v>
      </c>
      <c r="R2465" t="s">
        <v>8334</v>
      </c>
      <c r="S2465" s="9">
        <f t="shared" si="154"/>
        <v>41380.791666666664</v>
      </c>
      <c r="T2465" s="9">
        <f t="shared" si="155"/>
        <v>41341.111400462964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>
        <f t="shared" si="153"/>
        <v>4923.232806060606</v>
      </c>
      <c r="Q2466" t="s">
        <v>8330</v>
      </c>
      <c r="R2466" t="s">
        <v>8334</v>
      </c>
      <c r="S2466" s="9">
        <f t="shared" si="154"/>
        <v>42277.811805555553</v>
      </c>
      <c r="T2466" s="9">
        <f t="shared" si="155"/>
        <v>42248.90042824074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>
        <f t="shared" si="153"/>
        <v>4924.8709096422072</v>
      </c>
      <c r="Q2467" t="s">
        <v>8330</v>
      </c>
      <c r="R2467" t="s">
        <v>8334</v>
      </c>
      <c r="S2467" s="9">
        <f t="shared" si="154"/>
        <v>41175.719305555554</v>
      </c>
      <c r="T2467" s="9">
        <f t="shared" si="155"/>
        <v>41145.719305555554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>
        <f t="shared" si="153"/>
        <v>4927.0941322815534</v>
      </c>
      <c r="Q2468" t="s">
        <v>8330</v>
      </c>
      <c r="R2468" t="s">
        <v>8334</v>
      </c>
      <c r="S2468" s="9">
        <f t="shared" si="154"/>
        <v>41403.102465277778</v>
      </c>
      <c r="T2468" s="9">
        <f t="shared" si="155"/>
        <v>41373.102465277778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>
        <f t="shared" si="153"/>
        <v>4928.5677777777773</v>
      </c>
      <c r="Q2469" t="s">
        <v>8330</v>
      </c>
      <c r="R2469" t="s">
        <v>8334</v>
      </c>
      <c r="S2469" s="9">
        <f t="shared" si="154"/>
        <v>41039.708333333336</v>
      </c>
      <c r="T2469" s="9">
        <f t="shared" si="155"/>
        <v>41025.874201388891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>
        <f t="shared" si="153"/>
        <v>4930.8421202916161</v>
      </c>
      <c r="Q2470" t="s">
        <v>8330</v>
      </c>
      <c r="R2470" t="s">
        <v>8334</v>
      </c>
      <c r="S2470" s="9">
        <f t="shared" si="154"/>
        <v>41210.208333333336</v>
      </c>
      <c r="T2470" s="9">
        <f t="shared" si="155"/>
        <v>41174.154178240737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>
        <f t="shared" si="153"/>
        <v>4932.5360425531917</v>
      </c>
      <c r="Q2471" t="s">
        <v>8330</v>
      </c>
      <c r="R2471" t="s">
        <v>8334</v>
      </c>
      <c r="S2471" s="9">
        <f t="shared" si="154"/>
        <v>40582.429733796293</v>
      </c>
      <c r="T2471" s="9">
        <f t="shared" si="155"/>
        <v>40557.429733796293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>
        <f t="shared" si="153"/>
        <v>4934.7066849148423</v>
      </c>
      <c r="Q2472" t="s">
        <v>8330</v>
      </c>
      <c r="R2472" t="s">
        <v>8334</v>
      </c>
      <c r="S2472" s="9">
        <f t="shared" si="154"/>
        <v>41053.07471064815</v>
      </c>
      <c r="T2472" s="9">
        <f t="shared" si="155"/>
        <v>41023.07471064815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>
        <f t="shared" si="153"/>
        <v>4937.0822580645163</v>
      </c>
      <c r="Q2473" t="s">
        <v>8330</v>
      </c>
      <c r="R2473" t="s">
        <v>8334</v>
      </c>
      <c r="S2473" s="9">
        <f t="shared" si="154"/>
        <v>40933.992962962962</v>
      </c>
      <c r="T2473" s="9">
        <f t="shared" si="155"/>
        <v>40893.992962962962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>
        <f t="shared" si="153"/>
        <v>4939.6992387332521</v>
      </c>
      <c r="Q2474" t="s">
        <v>8330</v>
      </c>
      <c r="R2474" t="s">
        <v>8334</v>
      </c>
      <c r="S2474" s="9">
        <f t="shared" si="154"/>
        <v>40425.043749999997</v>
      </c>
      <c r="T2474" s="9">
        <f t="shared" si="155"/>
        <v>40354.11550925926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>
        <f t="shared" si="153"/>
        <v>4936.5046496039004</v>
      </c>
      <c r="Q2475" t="s">
        <v>8330</v>
      </c>
      <c r="R2475" t="s">
        <v>8334</v>
      </c>
      <c r="S2475" s="9">
        <f t="shared" si="154"/>
        <v>41223.790150462963</v>
      </c>
      <c r="T2475" s="9">
        <f t="shared" si="155"/>
        <v>41193.748483796298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>
        <f t="shared" si="153"/>
        <v>4938.2952012195128</v>
      </c>
      <c r="Q2476" t="s">
        <v>8330</v>
      </c>
      <c r="R2476" t="s">
        <v>8334</v>
      </c>
      <c r="S2476" s="9">
        <f t="shared" si="154"/>
        <v>40462.011296296296</v>
      </c>
      <c r="T2476" s="9">
        <f t="shared" si="155"/>
        <v>40417.011296296296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>
        <f t="shared" si="153"/>
        <v>4938.2574435631486</v>
      </c>
      <c r="Q2477" t="s">
        <v>8330</v>
      </c>
      <c r="R2477" t="s">
        <v>8334</v>
      </c>
      <c r="S2477" s="9">
        <f t="shared" si="154"/>
        <v>40369.916666666664</v>
      </c>
      <c r="T2477" s="9">
        <f t="shared" si="155"/>
        <v>40310.287673611114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>
        <f t="shared" si="153"/>
        <v>4939.6739621489633</v>
      </c>
      <c r="Q2478" t="s">
        <v>8330</v>
      </c>
      <c r="R2478" t="s">
        <v>8334</v>
      </c>
      <c r="S2478" s="9">
        <f t="shared" si="154"/>
        <v>41946.370023148149</v>
      </c>
      <c r="T2478" s="9">
        <f t="shared" si="155"/>
        <v>41913.328356481477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>
        <f t="shared" si="153"/>
        <v>4940.6385033598044</v>
      </c>
      <c r="Q2479" t="s">
        <v>8330</v>
      </c>
      <c r="R2479" t="s">
        <v>8334</v>
      </c>
      <c r="S2479" s="9">
        <f t="shared" si="154"/>
        <v>41133.691493055558</v>
      </c>
      <c r="T2479" s="9">
        <f t="shared" si="155"/>
        <v>41088.691493055558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>
        <f t="shared" si="153"/>
        <v>4942.8730012224942</v>
      </c>
      <c r="Q2480" t="s">
        <v>8330</v>
      </c>
      <c r="R2480" t="s">
        <v>8334</v>
      </c>
      <c r="S2480" s="9">
        <f t="shared" si="154"/>
        <v>41287.950381944444</v>
      </c>
      <c r="T2480" s="9">
        <f t="shared" si="155"/>
        <v>41257.950381944444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>
        <f t="shared" si="153"/>
        <v>4939.6576330275229</v>
      </c>
      <c r="Q2481" t="s">
        <v>8330</v>
      </c>
      <c r="R2481" t="s">
        <v>8334</v>
      </c>
      <c r="S2481" s="9">
        <f t="shared" si="154"/>
        <v>41118.083333333336</v>
      </c>
      <c r="T2481" s="9">
        <f t="shared" si="155"/>
        <v>41107.726782407408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>
        <f t="shared" si="153"/>
        <v>4942.4356793145653</v>
      </c>
      <c r="Q2482" t="s">
        <v>8330</v>
      </c>
      <c r="R2482" t="s">
        <v>8334</v>
      </c>
      <c r="S2482" s="9">
        <f t="shared" si="154"/>
        <v>42287.936157407406</v>
      </c>
      <c r="T2482" s="9">
        <f t="shared" si="155"/>
        <v>42227.936157407406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>
        <f t="shared" si="153"/>
        <v>4944.237538273117</v>
      </c>
      <c r="Q2483" t="s">
        <v>8330</v>
      </c>
      <c r="R2483" t="s">
        <v>8334</v>
      </c>
      <c r="S2483" s="9">
        <f t="shared" si="154"/>
        <v>41029.645925925928</v>
      </c>
      <c r="T2483" s="9">
        <f t="shared" si="155"/>
        <v>40999.645925925928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>
        <f t="shared" si="153"/>
        <v>4944.4996691176475</v>
      </c>
      <c r="Q2484" t="s">
        <v>8330</v>
      </c>
      <c r="R2484" t="s">
        <v>8334</v>
      </c>
      <c r="S2484" s="9">
        <f t="shared" si="154"/>
        <v>40756.782210648147</v>
      </c>
      <c r="T2484" s="9">
        <f t="shared" si="155"/>
        <v>40711.782210648147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>
        <f t="shared" si="153"/>
        <v>4946.9175107296142</v>
      </c>
      <c r="Q2485" t="s">
        <v>8330</v>
      </c>
      <c r="R2485" t="s">
        <v>8334</v>
      </c>
      <c r="S2485" s="9">
        <f t="shared" si="154"/>
        <v>41030.708368055559</v>
      </c>
      <c r="T2485" s="9">
        <f t="shared" si="155"/>
        <v>40970.750034722223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>
        <f t="shared" si="153"/>
        <v>4949.1849447852765</v>
      </c>
      <c r="Q2486" t="s">
        <v>8330</v>
      </c>
      <c r="R2486" t="s">
        <v>8334</v>
      </c>
      <c r="S2486" s="9">
        <f t="shared" si="154"/>
        <v>40801.916701388887</v>
      </c>
      <c r="T2486" s="9">
        <f t="shared" si="155"/>
        <v>40771.916701388887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>
        <f t="shared" si="153"/>
        <v>4949.6595150399025</v>
      </c>
      <c r="Q2487" t="s">
        <v>8330</v>
      </c>
      <c r="R2487" t="s">
        <v>8334</v>
      </c>
      <c r="S2487" s="9">
        <f t="shared" si="154"/>
        <v>40828.998599537037</v>
      </c>
      <c r="T2487" s="9">
        <f t="shared" si="155"/>
        <v>40793.998599537037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>
        <f t="shared" si="153"/>
        <v>4951.431418918919</v>
      </c>
      <c r="Q2488" t="s">
        <v>8330</v>
      </c>
      <c r="R2488" t="s">
        <v>8334</v>
      </c>
      <c r="S2488" s="9">
        <f t="shared" si="154"/>
        <v>41021.708055555559</v>
      </c>
      <c r="T2488" s="9">
        <f t="shared" si="155"/>
        <v>40991.708055555559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>
        <f t="shared" si="153"/>
        <v>4953.9848494161033</v>
      </c>
      <c r="Q2489" t="s">
        <v>8330</v>
      </c>
      <c r="R2489" t="s">
        <v>8334</v>
      </c>
      <c r="S2489" s="9">
        <f t="shared" si="154"/>
        <v>41056.083298611113</v>
      </c>
      <c r="T2489" s="9">
        <f t="shared" si="155"/>
        <v>41026.083298611113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>
        <f t="shared" si="153"/>
        <v>4956.1086039360398</v>
      </c>
      <c r="Q2490" t="s">
        <v>8330</v>
      </c>
      <c r="R2490" t="s">
        <v>8334</v>
      </c>
      <c r="S2490" s="9">
        <f t="shared" si="154"/>
        <v>40863.674861111111</v>
      </c>
      <c r="T2490" s="9">
        <f t="shared" si="155"/>
        <v>40833.633194444446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>
        <f t="shared" si="153"/>
        <v>4957.1886707692311</v>
      </c>
      <c r="Q2491" t="s">
        <v>8330</v>
      </c>
      <c r="R2491" t="s">
        <v>8334</v>
      </c>
      <c r="S2491" s="9">
        <f t="shared" si="154"/>
        <v>41403.690266203703</v>
      </c>
      <c r="T2491" s="9">
        <f t="shared" si="155"/>
        <v>41373.690266203703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>
        <f t="shared" si="153"/>
        <v>4957.3602770935968</v>
      </c>
      <c r="Q2492" t="s">
        <v>8330</v>
      </c>
      <c r="R2492" t="s">
        <v>8334</v>
      </c>
      <c r="S2492" s="9">
        <f t="shared" si="154"/>
        <v>41083.227731481478</v>
      </c>
      <c r="T2492" s="9">
        <f t="shared" si="155"/>
        <v>41023.227731481478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>
        <f t="shared" si="153"/>
        <v>4960.0407208872466</v>
      </c>
      <c r="Q2493" t="s">
        <v>8330</v>
      </c>
      <c r="R2493" t="s">
        <v>8334</v>
      </c>
      <c r="S2493" s="9">
        <f t="shared" si="154"/>
        <v>40559.07708333333</v>
      </c>
      <c r="T2493" s="9">
        <f t="shared" si="155"/>
        <v>40542.839282407411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>
        <f t="shared" si="153"/>
        <v>4962.7805733662153</v>
      </c>
      <c r="Q2494" t="s">
        <v>8330</v>
      </c>
      <c r="R2494" t="s">
        <v>8334</v>
      </c>
      <c r="S2494" s="9">
        <f t="shared" si="154"/>
        <v>41076.415972222225</v>
      </c>
      <c r="T2494" s="9">
        <f t="shared" si="155"/>
        <v>41024.985972222225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>
        <f t="shared" si="153"/>
        <v>4965.3794509562003</v>
      </c>
      <c r="Q2495" t="s">
        <v>8330</v>
      </c>
      <c r="R2495" t="s">
        <v>8334</v>
      </c>
      <c r="S2495" s="9">
        <f t="shared" si="154"/>
        <v>41393.168287037035</v>
      </c>
      <c r="T2495" s="9">
        <f t="shared" si="155"/>
        <v>41348.168287037035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>
        <f t="shared" si="153"/>
        <v>4952.5556111111118</v>
      </c>
      <c r="Q2496" t="s">
        <v>8330</v>
      </c>
      <c r="R2496" t="s">
        <v>8334</v>
      </c>
      <c r="S2496" s="9">
        <f t="shared" si="154"/>
        <v>41052.645185185182</v>
      </c>
      <c r="T2496" s="9">
        <f t="shared" si="155"/>
        <v>41022.645185185182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>
        <f t="shared" si="153"/>
        <v>4954.6788202594207</v>
      </c>
      <c r="Q2497" t="s">
        <v>8330</v>
      </c>
      <c r="R2497" t="s">
        <v>8334</v>
      </c>
      <c r="S2497" s="9">
        <f t="shared" si="154"/>
        <v>41066.946469907409</v>
      </c>
      <c r="T2497" s="9">
        <f t="shared" si="155"/>
        <v>41036.946469907409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>
        <f t="shared" si="153"/>
        <v>4956.558689740421</v>
      </c>
      <c r="Q2498" t="s">
        <v>8330</v>
      </c>
      <c r="R2498" t="s">
        <v>8334</v>
      </c>
      <c r="S2498" s="9">
        <f t="shared" si="154"/>
        <v>41362.954768518517</v>
      </c>
      <c r="T2498" s="9">
        <f t="shared" si="155"/>
        <v>41327.996435185189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E2499/D2499*100</f>
        <v>112.7715</v>
      </c>
      <c r="P2499">
        <f t="shared" ref="P2499:P2562" si="157">AVERAGE(E2499:E6612 )</f>
        <v>4955.9133951762533</v>
      </c>
      <c r="Q2499" t="s">
        <v>8330</v>
      </c>
      <c r="R2499" t="s">
        <v>8334</v>
      </c>
      <c r="S2499" s="9">
        <f t="shared" ref="S2499:S2562" si="158">(((I2499/60)/60)/24)+DATE(1970,1,1)</f>
        <v>40760.878912037035</v>
      </c>
      <c r="T2499" s="9">
        <f t="shared" ref="T2499:T2562" si="159">(((J2499/60)/60)/24)+DATE(1970,1,1)</f>
        <v>40730.878912037035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>
        <f t="shared" si="157"/>
        <v>4956.188799504951</v>
      </c>
      <c r="Q2500" t="s">
        <v>8330</v>
      </c>
      <c r="R2500" t="s">
        <v>8334</v>
      </c>
      <c r="S2500" s="9">
        <f t="shared" si="158"/>
        <v>42031.967442129629</v>
      </c>
      <c r="T2500" s="9">
        <f t="shared" si="159"/>
        <v>42017.967442129629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>
        <f t="shared" si="157"/>
        <v>4958.6037770897838</v>
      </c>
      <c r="Q2501" t="s">
        <v>8330</v>
      </c>
      <c r="R2501" t="s">
        <v>8334</v>
      </c>
      <c r="S2501" s="9">
        <f t="shared" si="158"/>
        <v>41274.75</v>
      </c>
      <c r="T2501" s="9">
        <f t="shared" si="159"/>
        <v>41226.648576388885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>
        <f t="shared" si="157"/>
        <v>4956.6543370508061</v>
      </c>
      <c r="Q2502" t="s">
        <v>8330</v>
      </c>
      <c r="R2502" t="s">
        <v>8334</v>
      </c>
      <c r="S2502" s="9">
        <f t="shared" si="158"/>
        <v>41083.772858796299</v>
      </c>
      <c r="T2502" s="9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>
        <f t="shared" si="157"/>
        <v>4959.3057036577811</v>
      </c>
      <c r="Q2503" t="s">
        <v>8341</v>
      </c>
      <c r="R2503" t="s">
        <v>8358</v>
      </c>
      <c r="S2503" s="9">
        <f t="shared" si="158"/>
        <v>42274.776666666665</v>
      </c>
      <c r="T2503" s="9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>
        <f t="shared" si="157"/>
        <v>4962.2078784119112</v>
      </c>
      <c r="Q2504" t="s">
        <v>8341</v>
      </c>
      <c r="R2504" t="s">
        <v>8358</v>
      </c>
      <c r="S2504" s="9">
        <f t="shared" si="158"/>
        <v>41903.825439814813</v>
      </c>
      <c r="T2504" s="9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>
        <f t="shared" si="157"/>
        <v>4965.234698944756</v>
      </c>
      <c r="Q2505" t="s">
        <v>8341</v>
      </c>
      <c r="R2505" t="s">
        <v>8358</v>
      </c>
      <c r="S2505" s="9">
        <f t="shared" si="158"/>
        <v>42528.879166666666</v>
      </c>
      <c r="T2505" s="9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>
        <f t="shared" si="157"/>
        <v>4968.3186956521749</v>
      </c>
      <c r="Q2506" t="s">
        <v>8341</v>
      </c>
      <c r="R2506" t="s">
        <v>8358</v>
      </c>
      <c r="S2506" s="9">
        <f t="shared" si="158"/>
        <v>41958.057106481487</v>
      </c>
      <c r="T2506" s="9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>
        <f t="shared" si="157"/>
        <v>4971.4065257924185</v>
      </c>
      <c r="Q2507" t="s">
        <v>8341</v>
      </c>
      <c r="R2507" t="s">
        <v>8358</v>
      </c>
      <c r="S2507" s="9">
        <f t="shared" si="158"/>
        <v>42077.014074074075</v>
      </c>
      <c r="T2507" s="9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>
        <f t="shared" si="157"/>
        <v>4974.4981965174138</v>
      </c>
      <c r="Q2508" t="s">
        <v>8341</v>
      </c>
      <c r="R2508" t="s">
        <v>8358</v>
      </c>
      <c r="S2508" s="9">
        <f t="shared" si="158"/>
        <v>42280.875</v>
      </c>
      <c r="T2508" s="9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>
        <f t="shared" si="157"/>
        <v>4977.5750466708159</v>
      </c>
      <c r="Q2509" t="s">
        <v>8341</v>
      </c>
      <c r="R2509" t="s">
        <v>8358</v>
      </c>
      <c r="S2509" s="9">
        <f t="shared" si="158"/>
        <v>42135.072962962964</v>
      </c>
      <c r="T2509" s="9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>
        <f t="shared" si="157"/>
        <v>4980.674408468245</v>
      </c>
      <c r="Q2510" t="s">
        <v>8341</v>
      </c>
      <c r="R2510" t="s">
        <v>8358</v>
      </c>
      <c r="S2510" s="9">
        <f t="shared" si="158"/>
        <v>41865.951782407406</v>
      </c>
      <c r="T2510" s="9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>
        <f t="shared" si="157"/>
        <v>4983.7776323987546</v>
      </c>
      <c r="Q2511" t="s">
        <v>8341</v>
      </c>
      <c r="R2511" t="s">
        <v>8358</v>
      </c>
      <c r="S2511" s="9">
        <f t="shared" si="158"/>
        <v>42114.767928240741</v>
      </c>
      <c r="T2511" s="9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>
        <f t="shared" si="157"/>
        <v>4986.2612842892777</v>
      </c>
      <c r="Q2512" t="s">
        <v>8341</v>
      </c>
      <c r="R2512" t="s">
        <v>8358</v>
      </c>
      <c r="S2512" s="9">
        <f t="shared" si="158"/>
        <v>42138.997361111105</v>
      </c>
      <c r="T2512" s="9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>
        <f t="shared" si="157"/>
        <v>4989.3250779787904</v>
      </c>
      <c r="Q2513" t="s">
        <v>8341</v>
      </c>
      <c r="R2513" t="s">
        <v>8358</v>
      </c>
      <c r="S2513" s="9">
        <f t="shared" si="158"/>
        <v>42401.446909722217</v>
      </c>
      <c r="T2513" s="9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>
        <f t="shared" si="157"/>
        <v>4992.4395131086148</v>
      </c>
      <c r="Q2514" t="s">
        <v>8341</v>
      </c>
      <c r="R2514" t="s">
        <v>8358</v>
      </c>
      <c r="S2514" s="9">
        <f t="shared" si="158"/>
        <v>41986.876863425925</v>
      </c>
      <c r="T2514" s="9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>
        <f t="shared" si="157"/>
        <v>4995.5578388507192</v>
      </c>
      <c r="Q2515" t="s">
        <v>8341</v>
      </c>
      <c r="R2515" t="s">
        <v>8358</v>
      </c>
      <c r="S2515" s="9">
        <f t="shared" si="158"/>
        <v>42792.00681712963</v>
      </c>
      <c r="T2515" s="9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>
        <f t="shared" si="157"/>
        <v>4998.6800625000005</v>
      </c>
      <c r="Q2516" t="s">
        <v>8341</v>
      </c>
      <c r="R2516" t="s">
        <v>8358</v>
      </c>
      <c r="S2516" s="9">
        <f t="shared" si="158"/>
        <v>41871.389780092592</v>
      </c>
      <c r="T2516" s="9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>
        <f t="shared" si="157"/>
        <v>5001.6748592870554</v>
      </c>
      <c r="Q2517" t="s">
        <v>8341</v>
      </c>
      <c r="R2517" t="s">
        <v>8358</v>
      </c>
      <c r="S2517" s="9">
        <f t="shared" si="158"/>
        <v>42057.839733796296</v>
      </c>
      <c r="T2517" s="9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>
        <f t="shared" si="157"/>
        <v>5004.2228410513153</v>
      </c>
      <c r="Q2518" t="s">
        <v>8341</v>
      </c>
      <c r="R2518" t="s">
        <v>8358</v>
      </c>
      <c r="S2518" s="9">
        <f t="shared" si="158"/>
        <v>41972.6950462963</v>
      </c>
      <c r="T2518" s="9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>
        <f t="shared" si="157"/>
        <v>5007.356355666876</v>
      </c>
      <c r="Q2519" t="s">
        <v>8341</v>
      </c>
      <c r="R2519" t="s">
        <v>8358</v>
      </c>
      <c r="S2519" s="9">
        <f t="shared" si="158"/>
        <v>42082.760763888888</v>
      </c>
      <c r="T2519" s="9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>
        <f t="shared" si="157"/>
        <v>5009.3866541353391</v>
      </c>
      <c r="Q2520" t="s">
        <v>8341</v>
      </c>
      <c r="R2520" t="s">
        <v>8358</v>
      </c>
      <c r="S2520" s="9">
        <f t="shared" si="158"/>
        <v>41956.722546296296</v>
      </c>
      <c r="T2520" s="9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>
        <f t="shared" si="157"/>
        <v>5012.5273354231986</v>
      </c>
      <c r="Q2521" t="s">
        <v>8341</v>
      </c>
      <c r="R2521" t="s">
        <v>8358</v>
      </c>
      <c r="S2521" s="9">
        <f t="shared" si="158"/>
        <v>41839.155138888891</v>
      </c>
      <c r="T2521" s="9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>
        <f t="shared" si="157"/>
        <v>5015.6311794228368</v>
      </c>
      <c r="Q2522" t="s">
        <v>8341</v>
      </c>
      <c r="R2522" t="s">
        <v>8358</v>
      </c>
      <c r="S2522" s="9">
        <f t="shared" si="158"/>
        <v>42658.806249999994</v>
      </c>
      <c r="T2522" s="9">
        <f t="shared" si="159"/>
        <v>42612.600520833337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>
        <f t="shared" si="157"/>
        <v>5018.7797237915893</v>
      </c>
      <c r="Q2523" t="s">
        <v>8330</v>
      </c>
      <c r="R2523" t="s">
        <v>8359</v>
      </c>
      <c r="S2523" s="9">
        <f t="shared" si="158"/>
        <v>42290.967835648145</v>
      </c>
      <c r="T2523" s="9">
        <f t="shared" si="159"/>
        <v>42269.967835648145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>
        <f t="shared" si="157"/>
        <v>5013.3354962311569</v>
      </c>
      <c r="Q2524" t="s">
        <v>8330</v>
      </c>
      <c r="R2524" t="s">
        <v>8359</v>
      </c>
      <c r="S2524" s="9">
        <f t="shared" si="158"/>
        <v>42482.619444444441</v>
      </c>
      <c r="T2524" s="9">
        <f t="shared" si="159"/>
        <v>42460.573611111111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>
        <f t="shared" si="157"/>
        <v>5013.3438780641118</v>
      </c>
      <c r="Q2525" t="s">
        <v>8330</v>
      </c>
      <c r="R2525" t="s">
        <v>8359</v>
      </c>
      <c r="S2525" s="9">
        <f t="shared" si="158"/>
        <v>41961.017268518524</v>
      </c>
      <c r="T2525" s="9">
        <f t="shared" si="159"/>
        <v>41930.975601851853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>
        <f t="shared" si="157"/>
        <v>5015.6113899371076</v>
      </c>
      <c r="Q2526" t="s">
        <v>8330</v>
      </c>
      <c r="R2526" t="s">
        <v>8359</v>
      </c>
      <c r="S2526" s="9">
        <f t="shared" si="158"/>
        <v>41994.1875</v>
      </c>
      <c r="T2526" s="9">
        <f t="shared" si="159"/>
        <v>41961.807372685187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>
        <f t="shared" si="157"/>
        <v>5013.9723788546262</v>
      </c>
      <c r="Q2527" t="s">
        <v>8330</v>
      </c>
      <c r="R2527" t="s">
        <v>8359</v>
      </c>
      <c r="S2527" s="9">
        <f t="shared" si="158"/>
        <v>41088.844571759262</v>
      </c>
      <c r="T2527" s="9">
        <f t="shared" si="159"/>
        <v>41058.844571759262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>
        <f t="shared" si="157"/>
        <v>5012.0756360201522</v>
      </c>
      <c r="Q2528" t="s">
        <v>8330</v>
      </c>
      <c r="R2528" t="s">
        <v>8359</v>
      </c>
      <c r="S2528" s="9">
        <f t="shared" si="158"/>
        <v>41981.207638888889</v>
      </c>
      <c r="T2528" s="9">
        <f t="shared" si="159"/>
        <v>41953.091134259259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>
        <f t="shared" si="157"/>
        <v>5012.3869628229368</v>
      </c>
      <c r="Q2529" t="s">
        <v>8330</v>
      </c>
      <c r="R2529" t="s">
        <v>8359</v>
      </c>
      <c r="S2529" s="9">
        <f t="shared" si="158"/>
        <v>41565.165972222225</v>
      </c>
      <c r="T2529" s="9">
        <f t="shared" si="159"/>
        <v>41546.75105324074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>
        <f t="shared" si="157"/>
        <v>5012.9716960907954</v>
      </c>
      <c r="Q2530" t="s">
        <v>8330</v>
      </c>
      <c r="R2530" t="s">
        <v>8359</v>
      </c>
      <c r="S2530" s="9">
        <f t="shared" si="158"/>
        <v>42236.458333333328</v>
      </c>
      <c r="T2530" s="9">
        <f t="shared" si="159"/>
        <v>42217.834525462968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>
        <f t="shared" si="157"/>
        <v>5013.4278359621458</v>
      </c>
      <c r="Q2531" t="s">
        <v>8330</v>
      </c>
      <c r="R2531" t="s">
        <v>8359</v>
      </c>
      <c r="S2531" s="9">
        <f t="shared" si="158"/>
        <v>40993.0390625</v>
      </c>
      <c r="T2531" s="9">
        <f t="shared" si="159"/>
        <v>40948.080729166664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>
        <f t="shared" si="157"/>
        <v>5012.6427525252529</v>
      </c>
      <c r="Q2532" t="s">
        <v>8330</v>
      </c>
      <c r="R2532" t="s">
        <v>8359</v>
      </c>
      <c r="S2532" s="9">
        <f t="shared" si="158"/>
        <v>42114.201388888891</v>
      </c>
      <c r="T2532" s="9">
        <f t="shared" si="159"/>
        <v>42081.864641203705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>
        <f t="shared" si="157"/>
        <v>5011.7031711939362</v>
      </c>
      <c r="Q2533" t="s">
        <v>8330</v>
      </c>
      <c r="R2533" t="s">
        <v>8359</v>
      </c>
      <c r="S2533" s="9">
        <f t="shared" si="158"/>
        <v>42231.165972222225</v>
      </c>
      <c r="T2533" s="9">
        <f t="shared" si="159"/>
        <v>42208.680023148147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>
        <f t="shared" si="157"/>
        <v>5012.0152465233887</v>
      </c>
      <c r="Q2534" t="s">
        <v>8330</v>
      </c>
      <c r="R2534" t="s">
        <v>8359</v>
      </c>
      <c r="S2534" s="9">
        <f t="shared" si="158"/>
        <v>41137.849143518521</v>
      </c>
      <c r="T2534" s="9">
        <f t="shared" si="159"/>
        <v>41107.849143518521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>
        <f t="shared" si="157"/>
        <v>5011.9943833017087</v>
      </c>
      <c r="Q2535" t="s">
        <v>8330</v>
      </c>
      <c r="R2535" t="s">
        <v>8359</v>
      </c>
      <c r="S2535" s="9">
        <f t="shared" si="158"/>
        <v>41334.750787037039</v>
      </c>
      <c r="T2535" s="9">
        <f t="shared" si="159"/>
        <v>41304.751284722224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>
        <f t="shared" si="157"/>
        <v>5009.9133670886085</v>
      </c>
      <c r="Q2536" t="s">
        <v>8330</v>
      </c>
      <c r="R2536" t="s">
        <v>8359</v>
      </c>
      <c r="S2536" s="9">
        <f t="shared" si="158"/>
        <v>40179.25</v>
      </c>
      <c r="T2536" s="9">
        <f t="shared" si="159"/>
        <v>40127.700370370374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>
        <f t="shared" si="157"/>
        <v>5011.7562507916409</v>
      </c>
      <c r="Q2537" t="s">
        <v>8330</v>
      </c>
      <c r="R2537" t="s">
        <v>8359</v>
      </c>
      <c r="S2537" s="9">
        <f t="shared" si="158"/>
        <v>41974.832696759258</v>
      </c>
      <c r="T2537" s="9">
        <f t="shared" si="159"/>
        <v>41943.791030092594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>
        <f t="shared" si="157"/>
        <v>5001.7795437262366</v>
      </c>
      <c r="Q2538" t="s">
        <v>8330</v>
      </c>
      <c r="R2538" t="s">
        <v>8359</v>
      </c>
      <c r="S2538" s="9">
        <f t="shared" si="158"/>
        <v>41485.106087962966</v>
      </c>
      <c r="T2538" s="9">
        <f t="shared" si="159"/>
        <v>41464.106087962966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>
        <f t="shared" si="157"/>
        <v>5004.9328598604952</v>
      </c>
      <c r="Q2539" t="s">
        <v>8330</v>
      </c>
      <c r="R2539" t="s">
        <v>8359</v>
      </c>
      <c r="S2539" s="9">
        <f t="shared" si="158"/>
        <v>40756.648784722223</v>
      </c>
      <c r="T2539" s="9">
        <f t="shared" si="159"/>
        <v>40696.648784722223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>
        <f t="shared" si="157"/>
        <v>5007.4106091370568</v>
      </c>
      <c r="Q2540" t="s">
        <v>8330</v>
      </c>
      <c r="R2540" t="s">
        <v>8359</v>
      </c>
      <c r="S2540" s="9">
        <f t="shared" si="158"/>
        <v>41329.207638888889</v>
      </c>
      <c r="T2540" s="9">
        <f t="shared" si="159"/>
        <v>41298.509965277779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>
        <f t="shared" si="157"/>
        <v>4997.6736190476195</v>
      </c>
      <c r="Q2541" t="s">
        <v>8330</v>
      </c>
      <c r="R2541" t="s">
        <v>8359</v>
      </c>
      <c r="S2541" s="9">
        <f t="shared" si="158"/>
        <v>42037.902222222227</v>
      </c>
      <c r="T2541" s="9">
        <f t="shared" si="159"/>
        <v>41977.902222222227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>
        <f t="shared" si="157"/>
        <v>4994.4796378653118</v>
      </c>
      <c r="Q2542" t="s">
        <v>8330</v>
      </c>
      <c r="R2542" t="s">
        <v>8359</v>
      </c>
      <c r="S2542" s="9">
        <f t="shared" si="158"/>
        <v>40845.675011574072</v>
      </c>
      <c r="T2542" s="9">
        <f t="shared" si="159"/>
        <v>40785.675011574072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>
        <f t="shared" si="157"/>
        <v>4996.011411315957</v>
      </c>
      <c r="Q2543" t="s">
        <v>8330</v>
      </c>
      <c r="R2543" t="s">
        <v>8359</v>
      </c>
      <c r="S2543" s="9">
        <f t="shared" si="158"/>
        <v>41543.449282407404</v>
      </c>
      <c r="T2543" s="9">
        <f t="shared" si="159"/>
        <v>41483.449282407404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>
        <f t="shared" si="157"/>
        <v>4996.8065839694664</v>
      </c>
      <c r="Q2544" t="s">
        <v>8330</v>
      </c>
      <c r="R2544" t="s">
        <v>8359</v>
      </c>
      <c r="S2544" s="9">
        <f t="shared" si="158"/>
        <v>41548.165972222225</v>
      </c>
      <c r="T2544" s="9">
        <f t="shared" si="159"/>
        <v>41509.426585648151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>
        <f t="shared" si="157"/>
        <v>4999.525747931255</v>
      </c>
      <c r="Q2545" t="s">
        <v>8330</v>
      </c>
      <c r="R2545" t="s">
        <v>8359</v>
      </c>
      <c r="S2545" s="9">
        <f t="shared" si="158"/>
        <v>40545.125</v>
      </c>
      <c r="T2545" s="9">
        <f t="shared" si="159"/>
        <v>40514.107615740737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>
        <f t="shared" si="157"/>
        <v>5002.4611146496818</v>
      </c>
      <c r="Q2546" t="s">
        <v>8330</v>
      </c>
      <c r="R2546" t="s">
        <v>8359</v>
      </c>
      <c r="S2546" s="9">
        <f t="shared" si="158"/>
        <v>41098.520474537036</v>
      </c>
      <c r="T2546" s="9">
        <f t="shared" si="159"/>
        <v>41068.520474537036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>
        <f t="shared" si="157"/>
        <v>5002.4365519439143</v>
      </c>
      <c r="Q2547" t="s">
        <v>8330</v>
      </c>
      <c r="R2547" t="s">
        <v>8359</v>
      </c>
      <c r="S2547" s="9">
        <f t="shared" si="158"/>
        <v>42062.020833333328</v>
      </c>
      <c r="T2547" s="9">
        <f t="shared" si="159"/>
        <v>42027.13817129629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>
        <f t="shared" si="157"/>
        <v>5003.1358099489808</v>
      </c>
      <c r="Q2548" t="s">
        <v>8330</v>
      </c>
      <c r="R2548" t="s">
        <v>8359</v>
      </c>
      <c r="S2548" s="9">
        <f t="shared" si="158"/>
        <v>41552.208333333336</v>
      </c>
      <c r="T2548" s="9">
        <f t="shared" si="159"/>
        <v>41524.858553240738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>
        <f t="shared" si="157"/>
        <v>5003.8334077855779</v>
      </c>
      <c r="Q2549" t="s">
        <v>8330</v>
      </c>
      <c r="R2549" t="s">
        <v>8359</v>
      </c>
      <c r="S2549" s="9">
        <f t="shared" si="158"/>
        <v>41003.731516203705</v>
      </c>
      <c r="T2549" s="9">
        <f t="shared" si="159"/>
        <v>40973.773182870369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>
        <f t="shared" si="157"/>
        <v>5002.8192528735635</v>
      </c>
      <c r="Q2550" t="s">
        <v>8330</v>
      </c>
      <c r="R2550" t="s">
        <v>8359</v>
      </c>
      <c r="S2550" s="9">
        <f t="shared" si="158"/>
        <v>42643.185416666667</v>
      </c>
      <c r="T2550" s="9">
        <f t="shared" si="159"/>
        <v>42618.625428240746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>
        <f t="shared" si="157"/>
        <v>5002.1111501597452</v>
      </c>
      <c r="Q2551" t="s">
        <v>8330</v>
      </c>
      <c r="R2551" t="s">
        <v>8359</v>
      </c>
      <c r="S2551" s="9">
        <f t="shared" si="158"/>
        <v>41425.708333333336</v>
      </c>
      <c r="T2551" s="9">
        <f t="shared" si="159"/>
        <v>41390.757754629631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>
        <f t="shared" si="157"/>
        <v>5004.2774616368297</v>
      </c>
      <c r="Q2552" t="s">
        <v>8330</v>
      </c>
      <c r="R2552" t="s">
        <v>8359</v>
      </c>
      <c r="S2552" s="9">
        <f t="shared" si="158"/>
        <v>42285.165972222225</v>
      </c>
      <c r="T2552" s="9">
        <f t="shared" si="159"/>
        <v>42228.634328703702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>
        <f t="shared" si="157"/>
        <v>5003.285316698657</v>
      </c>
      <c r="Q2553" t="s">
        <v>8330</v>
      </c>
      <c r="R2553" t="s">
        <v>8359</v>
      </c>
      <c r="S2553" s="9">
        <f t="shared" si="158"/>
        <v>40989.866666666669</v>
      </c>
      <c r="T2553" s="9">
        <f t="shared" si="159"/>
        <v>40961.252141203702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>
        <f t="shared" si="157"/>
        <v>5004.0713508322669</v>
      </c>
      <c r="Q2554" t="s">
        <v>8330</v>
      </c>
      <c r="R2554" t="s">
        <v>8359</v>
      </c>
      <c r="S2554" s="9">
        <f t="shared" si="158"/>
        <v>42799.809965277775</v>
      </c>
      <c r="T2554" s="9">
        <f t="shared" si="159"/>
        <v>42769.809965277775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>
        <f t="shared" si="157"/>
        <v>5005.2302690582965</v>
      </c>
      <c r="Q2555" t="s">
        <v>8330</v>
      </c>
      <c r="R2555" t="s">
        <v>8359</v>
      </c>
      <c r="S2555" s="9">
        <f t="shared" si="158"/>
        <v>41173.199155092596</v>
      </c>
      <c r="T2555" s="9">
        <f t="shared" si="159"/>
        <v>41113.199155092596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>
        <f t="shared" si="157"/>
        <v>5006.9432371794883</v>
      </c>
      <c r="Q2556" t="s">
        <v>8330</v>
      </c>
      <c r="R2556" t="s">
        <v>8359</v>
      </c>
      <c r="S2556" s="9">
        <f t="shared" si="158"/>
        <v>42156.165972222225</v>
      </c>
      <c r="T2556" s="9">
        <f t="shared" si="159"/>
        <v>42125.078275462962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>
        <f t="shared" si="157"/>
        <v>5007.7918216805656</v>
      </c>
      <c r="Q2557" t="s">
        <v>8330</v>
      </c>
      <c r="R2557" t="s">
        <v>8359</v>
      </c>
      <c r="S2557" s="9">
        <f t="shared" si="158"/>
        <v>41057.655011574076</v>
      </c>
      <c r="T2557" s="9">
        <f t="shared" si="159"/>
        <v>41026.655011574076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>
        <f t="shared" si="157"/>
        <v>5009.6280166880624</v>
      </c>
      <c r="Q2558" t="s">
        <v>8330</v>
      </c>
      <c r="R2558" t="s">
        <v>8359</v>
      </c>
      <c r="S2558" s="9">
        <f t="shared" si="158"/>
        <v>41267.991400462961</v>
      </c>
      <c r="T2558" s="9">
        <f t="shared" si="159"/>
        <v>41222.991400462961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>
        <f t="shared" si="157"/>
        <v>5012.3406872190117</v>
      </c>
      <c r="Q2559" t="s">
        <v>8330</v>
      </c>
      <c r="R2559" t="s">
        <v>8359</v>
      </c>
      <c r="S2559" s="9">
        <f t="shared" si="158"/>
        <v>41774.745208333334</v>
      </c>
      <c r="T2559" s="9">
        <f t="shared" si="159"/>
        <v>41744.745208333334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>
        <f t="shared" si="157"/>
        <v>5014.8768958868905</v>
      </c>
      <c r="Q2560" t="s">
        <v>8330</v>
      </c>
      <c r="R2560" t="s">
        <v>8359</v>
      </c>
      <c r="S2560" s="9">
        <f t="shared" si="158"/>
        <v>42125.582638888889</v>
      </c>
      <c r="T2560" s="9">
        <f t="shared" si="159"/>
        <v>42093.860023148154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>
        <f t="shared" si="157"/>
        <v>5017.2266559485533</v>
      </c>
      <c r="Q2561" t="s">
        <v>8330</v>
      </c>
      <c r="R2561" t="s">
        <v>8359</v>
      </c>
      <c r="S2561" s="9">
        <f t="shared" si="158"/>
        <v>40862.817361111112</v>
      </c>
      <c r="T2561" s="9">
        <f t="shared" si="159"/>
        <v>40829.873657407406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>
        <f t="shared" si="157"/>
        <v>5019.8825289575298</v>
      </c>
      <c r="Q2562" t="s">
        <v>8330</v>
      </c>
      <c r="R2562" t="s">
        <v>8359</v>
      </c>
      <c r="S2562" s="9">
        <f t="shared" si="158"/>
        <v>42069.951087962967</v>
      </c>
      <c r="T2562" s="9">
        <f t="shared" si="159"/>
        <v>42039.951087962967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4600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E2563/D2563*100</f>
        <v>0</v>
      </c>
      <c r="P2563">
        <f t="shared" ref="P2563:P2626" si="161">AVERAGE(E2563:E6676 )</f>
        <v>5021.1812298776567</v>
      </c>
      <c r="Q2563" t="s">
        <v>8341</v>
      </c>
      <c r="R2563" t="s">
        <v>8342</v>
      </c>
      <c r="S2563" s="9">
        <f t="shared" ref="S2563:S2626" si="162">(((I2563/60)/60)/24)+DATE(1970,1,1)</f>
        <v>42290.528807870374</v>
      </c>
      <c r="T2563" s="9">
        <f t="shared" ref="T2563:T2626" si="163">(((J2563/60)/60)/24)+DATE(1970,1,1)</f>
        <v>42260.528807870374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4600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>
        <f t="shared" si="161"/>
        <v>5024.416527061856</v>
      </c>
      <c r="Q2564" t="s">
        <v>8341</v>
      </c>
      <c r="R2564" t="s">
        <v>8342</v>
      </c>
      <c r="S2564" s="9">
        <f t="shared" si="162"/>
        <v>42654.524756944447</v>
      </c>
      <c r="T2564" s="9">
        <f t="shared" si="163"/>
        <v>42594.524756944447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4600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>
        <f t="shared" si="161"/>
        <v>5027.6076402321087</v>
      </c>
      <c r="Q2565" t="s">
        <v>8341</v>
      </c>
      <c r="R2565" t="s">
        <v>8342</v>
      </c>
      <c r="S2565" s="9">
        <f t="shared" si="162"/>
        <v>42215.139479166668</v>
      </c>
      <c r="T2565" s="9">
        <f t="shared" si="163"/>
        <v>42155.139479166668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4600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>
        <f t="shared" si="161"/>
        <v>5030.8512580645165</v>
      </c>
      <c r="Q2566" t="s">
        <v>8341</v>
      </c>
      <c r="R2566" t="s">
        <v>8342</v>
      </c>
      <c r="S2566" s="9">
        <f t="shared" si="162"/>
        <v>41852.040497685186</v>
      </c>
      <c r="T2566" s="9">
        <f t="shared" si="163"/>
        <v>41822.040497685186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4600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>
        <f t="shared" si="161"/>
        <v>5034.0990639122019</v>
      </c>
      <c r="Q2567" t="s">
        <v>8341</v>
      </c>
      <c r="R2567" t="s">
        <v>8342</v>
      </c>
      <c r="S2567" s="9">
        <f t="shared" si="162"/>
        <v>42499.868055555555</v>
      </c>
      <c r="T2567" s="9">
        <f t="shared" si="163"/>
        <v>42440.650335648148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4600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>
        <f t="shared" si="161"/>
        <v>5037.286466408269</v>
      </c>
      <c r="Q2568" t="s">
        <v>8341</v>
      </c>
      <c r="R2568" t="s">
        <v>8342</v>
      </c>
      <c r="S2568" s="9">
        <f t="shared" si="162"/>
        <v>41872.980879629627</v>
      </c>
      <c r="T2568" s="9">
        <f t="shared" si="163"/>
        <v>41842.980879629627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4600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>
        <f t="shared" si="161"/>
        <v>5040.5426308985143</v>
      </c>
      <c r="Q2569" t="s">
        <v>8341</v>
      </c>
      <c r="R2569" t="s">
        <v>8342</v>
      </c>
      <c r="S2569" s="9">
        <f t="shared" si="162"/>
        <v>42117.878912037035</v>
      </c>
      <c r="T2569" s="9">
        <f t="shared" si="163"/>
        <v>42087.878912037035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4600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>
        <f t="shared" si="161"/>
        <v>5043.7253880983189</v>
      </c>
      <c r="Q2570" t="s">
        <v>8341</v>
      </c>
      <c r="R2570" t="s">
        <v>8342</v>
      </c>
      <c r="S2570" s="9">
        <f t="shared" si="162"/>
        <v>42614.666597222225</v>
      </c>
      <c r="T2570" s="9">
        <f t="shared" si="163"/>
        <v>42584.666597222225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4600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>
        <f t="shared" si="161"/>
        <v>5046.9575728155351</v>
      </c>
      <c r="Q2571" t="s">
        <v>8341</v>
      </c>
      <c r="R2571" t="s">
        <v>8342</v>
      </c>
      <c r="S2571" s="9">
        <f t="shared" si="162"/>
        <v>42264.105462962965</v>
      </c>
      <c r="T2571" s="9">
        <f t="shared" si="163"/>
        <v>42234.105462962965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4600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>
        <f t="shared" si="161"/>
        <v>5050.1324158031093</v>
      </c>
      <c r="Q2572" t="s">
        <v>8341</v>
      </c>
      <c r="R2572" t="s">
        <v>8342</v>
      </c>
      <c r="S2572" s="9">
        <f t="shared" si="162"/>
        <v>42774.903182870374</v>
      </c>
      <c r="T2572" s="9">
        <f t="shared" si="163"/>
        <v>42744.903182870374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4600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>
        <f t="shared" si="161"/>
        <v>5053.3671095268965</v>
      </c>
      <c r="Q2573" t="s">
        <v>8341</v>
      </c>
      <c r="R2573" t="s">
        <v>8342</v>
      </c>
      <c r="S2573" s="9">
        <f t="shared" si="162"/>
        <v>42509.341678240744</v>
      </c>
      <c r="T2573" s="9">
        <f t="shared" si="163"/>
        <v>42449.341678240744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4600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>
        <f t="shared" si="161"/>
        <v>5056.4821335927372</v>
      </c>
      <c r="Q2574" t="s">
        <v>8341</v>
      </c>
      <c r="R2574" t="s">
        <v>8342</v>
      </c>
      <c r="S2574" s="9">
        <f t="shared" si="162"/>
        <v>42107.119409722218</v>
      </c>
      <c r="T2574" s="9">
        <f t="shared" si="163"/>
        <v>42077.119409722218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4600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>
        <f t="shared" si="161"/>
        <v>5059.7634328358217</v>
      </c>
      <c r="Q2575" t="s">
        <v>8341</v>
      </c>
      <c r="R2575" t="s">
        <v>8342</v>
      </c>
      <c r="S2575" s="9">
        <f t="shared" si="162"/>
        <v>41874.592002314814</v>
      </c>
      <c r="T2575" s="9">
        <f t="shared" si="163"/>
        <v>41829.592002314814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4600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>
        <f t="shared" si="161"/>
        <v>5063.0489935064943</v>
      </c>
      <c r="Q2576" t="s">
        <v>8341</v>
      </c>
      <c r="R2576" t="s">
        <v>8342</v>
      </c>
      <c r="S2576" s="9">
        <f t="shared" si="162"/>
        <v>42508.825752314813</v>
      </c>
      <c r="T2576" s="9">
        <f t="shared" si="163"/>
        <v>42487.825752314813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4600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>
        <f t="shared" si="161"/>
        <v>5066.3388239116321</v>
      </c>
      <c r="Q2577" t="s">
        <v>8341</v>
      </c>
      <c r="R2577" t="s">
        <v>8342</v>
      </c>
      <c r="S2577" s="9">
        <f t="shared" si="162"/>
        <v>42016.108726851846</v>
      </c>
      <c r="T2577" s="9">
        <f t="shared" si="163"/>
        <v>41986.108726851846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4600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>
        <f t="shared" si="161"/>
        <v>5069.6329323797145</v>
      </c>
      <c r="Q2578" t="s">
        <v>8341</v>
      </c>
      <c r="R2578" t="s">
        <v>8342</v>
      </c>
      <c r="S2578" s="9">
        <f t="shared" si="162"/>
        <v>42104.968136574069</v>
      </c>
      <c r="T2578" s="9">
        <f t="shared" si="163"/>
        <v>42060.00980324074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4600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>
        <f t="shared" si="161"/>
        <v>5072.9313272608988</v>
      </c>
      <c r="Q2579" t="s">
        <v>8341</v>
      </c>
      <c r="R2579" t="s">
        <v>8342</v>
      </c>
      <c r="S2579" s="9">
        <f t="shared" si="162"/>
        <v>41855.820567129631</v>
      </c>
      <c r="T2579" s="9">
        <f t="shared" si="163"/>
        <v>41830.820567129631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4600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>
        <f t="shared" si="161"/>
        <v>5076.2340169270838</v>
      </c>
      <c r="Q2580" t="s">
        <v>8341</v>
      </c>
      <c r="R2580" t="s">
        <v>8342</v>
      </c>
      <c r="S2580" s="9">
        <f t="shared" si="162"/>
        <v>42286.708333333328</v>
      </c>
      <c r="T2580" s="9">
        <f t="shared" si="163"/>
        <v>42238.022905092599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4600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>
        <f t="shared" si="161"/>
        <v>5079.5410097719878</v>
      </c>
      <c r="Q2581" t="s">
        <v>8341</v>
      </c>
      <c r="R2581" t="s">
        <v>8342</v>
      </c>
      <c r="S2581" s="9">
        <f t="shared" si="162"/>
        <v>41897.829895833333</v>
      </c>
      <c r="T2581" s="9">
        <f t="shared" si="163"/>
        <v>41837.829895833333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4600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>
        <f t="shared" si="161"/>
        <v>5082.6717405475883</v>
      </c>
      <c r="Q2582" t="s">
        <v>8341</v>
      </c>
      <c r="R2582" t="s">
        <v>8342</v>
      </c>
      <c r="S2582" s="9">
        <f t="shared" si="162"/>
        <v>42140.125</v>
      </c>
      <c r="T2582" s="9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>
        <f t="shared" si="161"/>
        <v>5085.9539791258976</v>
      </c>
      <c r="Q2583" t="s">
        <v>8341</v>
      </c>
      <c r="R2583" t="s">
        <v>8342</v>
      </c>
      <c r="S2583" s="9">
        <f t="shared" si="162"/>
        <v>42324.670115740737</v>
      </c>
      <c r="T2583" s="9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>
        <f t="shared" si="161"/>
        <v>5088.927839425588</v>
      </c>
      <c r="Q2584" t="s">
        <v>8341</v>
      </c>
      <c r="R2584" t="s">
        <v>8342</v>
      </c>
      <c r="S2584" s="9">
        <f t="shared" si="162"/>
        <v>42672.988819444443</v>
      </c>
      <c r="T2584" s="9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>
        <f t="shared" si="161"/>
        <v>5092.2511103853694</v>
      </c>
      <c r="Q2585" t="s">
        <v>8341</v>
      </c>
      <c r="R2585" t="s">
        <v>8342</v>
      </c>
      <c r="S2585" s="9">
        <f t="shared" si="162"/>
        <v>42079.727777777778</v>
      </c>
      <c r="T2585" s="9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>
        <f t="shared" si="161"/>
        <v>5095.5761111111115</v>
      </c>
      <c r="Q2586" t="s">
        <v>8341</v>
      </c>
      <c r="R2586" t="s">
        <v>8342</v>
      </c>
      <c r="S2586" s="9">
        <f t="shared" si="162"/>
        <v>42170.173252314817</v>
      </c>
      <c r="T2586" s="9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>
        <f t="shared" si="161"/>
        <v>5098.9087311968615</v>
      </c>
      <c r="Q2587" t="s">
        <v>8341</v>
      </c>
      <c r="R2587" t="s">
        <v>8342</v>
      </c>
      <c r="S2587" s="9">
        <f t="shared" si="162"/>
        <v>41825.963333333333</v>
      </c>
      <c r="T2587" s="9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>
        <f t="shared" si="161"/>
        <v>5102.2129908376974</v>
      </c>
      <c r="Q2588" t="s">
        <v>8341</v>
      </c>
      <c r="R2588" t="s">
        <v>8342</v>
      </c>
      <c r="S2588" s="9">
        <f t="shared" si="162"/>
        <v>42363.330277777779</v>
      </c>
      <c r="T2588" s="9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>
        <f t="shared" si="161"/>
        <v>5105.5510478061569</v>
      </c>
      <c r="Q2589" t="s">
        <v>8341</v>
      </c>
      <c r="R2589" t="s">
        <v>8342</v>
      </c>
      <c r="S2589" s="9">
        <f t="shared" si="162"/>
        <v>42368.675381944442</v>
      </c>
      <c r="T2589" s="9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>
        <f t="shared" si="161"/>
        <v>5108.0992463958064</v>
      </c>
      <c r="Q2590" t="s">
        <v>8341</v>
      </c>
      <c r="R2590" t="s">
        <v>8342</v>
      </c>
      <c r="S2590" s="9">
        <f t="shared" si="162"/>
        <v>42094.551388888889</v>
      </c>
      <c r="T2590" s="9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>
        <f t="shared" si="161"/>
        <v>5111.2960327868859</v>
      </c>
      <c r="Q2591" t="s">
        <v>8341</v>
      </c>
      <c r="R2591" t="s">
        <v>8342</v>
      </c>
      <c r="S2591" s="9">
        <f t="shared" si="162"/>
        <v>42452.494525462964</v>
      </c>
      <c r="T2591" s="9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>
        <f t="shared" si="161"/>
        <v>5114.6466207349085</v>
      </c>
      <c r="Q2592" t="s">
        <v>8341</v>
      </c>
      <c r="R2592" t="s">
        <v>8342</v>
      </c>
      <c r="S2592" s="9">
        <f t="shared" si="162"/>
        <v>42395.589085648149</v>
      </c>
      <c r="T2592" s="9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>
        <f t="shared" si="161"/>
        <v>5118.0048916611959</v>
      </c>
      <c r="Q2593" t="s">
        <v>8341</v>
      </c>
      <c r="R2593" t="s">
        <v>8342</v>
      </c>
      <c r="S2593" s="9">
        <f t="shared" si="162"/>
        <v>42442.864861111113</v>
      </c>
      <c r="T2593" s="9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>
        <f t="shared" si="161"/>
        <v>5121.3504927726681</v>
      </c>
      <c r="Q2594" t="s">
        <v>8341</v>
      </c>
      <c r="R2594" t="s">
        <v>8342</v>
      </c>
      <c r="S2594" s="9">
        <f t="shared" si="162"/>
        <v>41917.801168981481</v>
      </c>
      <c r="T2594" s="9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>
        <f t="shared" si="161"/>
        <v>5124.6847140039454</v>
      </c>
      <c r="Q2595" t="s">
        <v>8341</v>
      </c>
      <c r="R2595" t="s">
        <v>8342</v>
      </c>
      <c r="S2595" s="9">
        <f t="shared" si="162"/>
        <v>42119.84520833334</v>
      </c>
      <c r="T2595" s="9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>
        <f t="shared" si="161"/>
        <v>5128.0562171052643</v>
      </c>
      <c r="Q2596" t="s">
        <v>8341</v>
      </c>
      <c r="R2596" t="s">
        <v>8342</v>
      </c>
      <c r="S2596" s="9">
        <f t="shared" si="162"/>
        <v>41858.967916666668</v>
      </c>
      <c r="T2596" s="9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>
        <f t="shared" si="161"/>
        <v>5131.4315009874927</v>
      </c>
      <c r="Q2597" t="s">
        <v>8341</v>
      </c>
      <c r="R2597" t="s">
        <v>8342</v>
      </c>
      <c r="S2597" s="9">
        <f t="shared" si="162"/>
        <v>42790.244212962964</v>
      </c>
      <c r="T2597" s="9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>
        <f t="shared" si="161"/>
        <v>5133.6096508563905</v>
      </c>
      <c r="Q2598" t="s">
        <v>8341</v>
      </c>
      <c r="R2598" t="s">
        <v>8342</v>
      </c>
      <c r="S2598" s="9">
        <f t="shared" si="162"/>
        <v>41858.664456018516</v>
      </c>
      <c r="T2598" s="9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>
        <f t="shared" si="161"/>
        <v>5131.5513843111412</v>
      </c>
      <c r="Q2599" t="s">
        <v>8341</v>
      </c>
      <c r="R2599" t="s">
        <v>8342</v>
      </c>
      <c r="S2599" s="9">
        <f t="shared" si="162"/>
        <v>42540.341631944444</v>
      </c>
      <c r="T2599" s="9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>
        <f t="shared" si="161"/>
        <v>5134.8802440633253</v>
      </c>
      <c r="Q2600" t="s">
        <v>8341</v>
      </c>
      <c r="R2600" t="s">
        <v>8342</v>
      </c>
      <c r="S2600" s="9">
        <f t="shared" si="162"/>
        <v>42270.840289351851</v>
      </c>
      <c r="T2600" s="9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>
        <f t="shared" si="161"/>
        <v>5137.4973267326741</v>
      </c>
      <c r="Q2601" t="s">
        <v>8341</v>
      </c>
      <c r="R2601" t="s">
        <v>8342</v>
      </c>
      <c r="S2601" s="9">
        <f t="shared" si="162"/>
        <v>41854.754016203704</v>
      </c>
      <c r="T2601" s="9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>
        <f t="shared" si="161"/>
        <v>5140.8312087186268</v>
      </c>
      <c r="Q2602" t="s">
        <v>8341</v>
      </c>
      <c r="R2602" t="s">
        <v>8342</v>
      </c>
      <c r="S2602" s="9">
        <f t="shared" si="162"/>
        <v>42454.858796296292</v>
      </c>
      <c r="T2602" s="9">
        <f t="shared" si="163"/>
        <v>42394.900462962964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>
        <f t="shared" si="161"/>
        <v>5141.9381692002653</v>
      </c>
      <c r="Q2603" t="s">
        <v>8324</v>
      </c>
      <c r="R2603" t="s">
        <v>8360</v>
      </c>
      <c r="S2603" s="9">
        <f t="shared" si="162"/>
        <v>41165.165972222225</v>
      </c>
      <c r="T2603" s="9">
        <f t="shared" si="163"/>
        <v>41150.902187499996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>
        <f t="shared" si="161"/>
        <v>5143.1517526455036</v>
      </c>
      <c r="Q2604" t="s">
        <v>8324</v>
      </c>
      <c r="R2604" t="s">
        <v>8360</v>
      </c>
      <c r="S2604" s="9">
        <f t="shared" si="162"/>
        <v>41955.888888888891</v>
      </c>
      <c r="T2604" s="9">
        <f t="shared" si="163"/>
        <v>41915.747314814813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>
        <f t="shared" si="161"/>
        <v>5120.6581403044347</v>
      </c>
      <c r="Q2605" t="s">
        <v>8324</v>
      </c>
      <c r="R2605" t="s">
        <v>8360</v>
      </c>
      <c r="S2605" s="9">
        <f t="shared" si="162"/>
        <v>41631.912662037037</v>
      </c>
      <c r="T2605" s="9">
        <f t="shared" si="163"/>
        <v>41617.912662037037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>
        <f t="shared" si="161"/>
        <v>5122.8731456953647</v>
      </c>
      <c r="Q2606" t="s">
        <v>8324</v>
      </c>
      <c r="R2606" t="s">
        <v>8360</v>
      </c>
      <c r="S2606" s="9">
        <f t="shared" si="162"/>
        <v>41028.051192129627</v>
      </c>
      <c r="T2606" s="9">
        <f t="shared" si="163"/>
        <v>40998.051192129627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>
        <f t="shared" si="161"/>
        <v>5112.4551689860846</v>
      </c>
      <c r="Q2607" t="s">
        <v>8324</v>
      </c>
      <c r="R2607" t="s">
        <v>8360</v>
      </c>
      <c r="S2607" s="9">
        <f t="shared" si="162"/>
        <v>42538.541550925926</v>
      </c>
      <c r="T2607" s="9">
        <f t="shared" si="163"/>
        <v>42508.541550925926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>
        <f t="shared" si="161"/>
        <v>5044.6109283819642</v>
      </c>
      <c r="Q2608" t="s">
        <v>8324</v>
      </c>
      <c r="R2608" t="s">
        <v>8360</v>
      </c>
      <c r="S2608" s="9">
        <f t="shared" si="162"/>
        <v>41758.712754629632</v>
      </c>
      <c r="T2608" s="9">
        <f t="shared" si="163"/>
        <v>41726.712754629632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>
        <f t="shared" si="161"/>
        <v>5039.925202388853</v>
      </c>
      <c r="Q2609" t="s">
        <v>8324</v>
      </c>
      <c r="R2609" t="s">
        <v>8360</v>
      </c>
      <c r="S2609" s="9">
        <f t="shared" si="162"/>
        <v>42228.083333333328</v>
      </c>
      <c r="T2609" s="9">
        <f t="shared" si="163"/>
        <v>42184.874675925923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>
        <f t="shared" si="161"/>
        <v>5021.6143957503327</v>
      </c>
      <c r="Q2610" t="s">
        <v>8324</v>
      </c>
      <c r="R2610" t="s">
        <v>8360</v>
      </c>
      <c r="S2610" s="9">
        <f t="shared" si="162"/>
        <v>42809</v>
      </c>
      <c r="T2610" s="9">
        <f t="shared" si="163"/>
        <v>42767.801712962959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>
        <f t="shared" si="161"/>
        <v>5013.0480265780743</v>
      </c>
      <c r="Q2611" t="s">
        <v>8324</v>
      </c>
      <c r="R2611" t="s">
        <v>8360</v>
      </c>
      <c r="S2611" s="9">
        <f t="shared" si="162"/>
        <v>41105.237858796296</v>
      </c>
      <c r="T2611" s="9">
        <f t="shared" si="163"/>
        <v>41075.237858796296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>
        <f t="shared" si="161"/>
        <v>4945.682772606383</v>
      </c>
      <c r="Q2612" t="s">
        <v>8324</v>
      </c>
      <c r="R2612" t="s">
        <v>8360</v>
      </c>
      <c r="S2612" s="9">
        <f t="shared" si="162"/>
        <v>42604.290972222225</v>
      </c>
      <c r="T2612" s="9">
        <f t="shared" si="163"/>
        <v>42564.881076388891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>
        <f t="shared" si="161"/>
        <v>4927.5676846307388</v>
      </c>
      <c r="Q2613" t="s">
        <v>8324</v>
      </c>
      <c r="R2613" t="s">
        <v>8360</v>
      </c>
      <c r="S2613" s="9">
        <f t="shared" si="162"/>
        <v>42737.957638888889</v>
      </c>
      <c r="T2613" s="9">
        <f t="shared" si="163"/>
        <v>42704.335810185185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>
        <f t="shared" si="161"/>
        <v>4726.4741877496672</v>
      </c>
      <c r="Q2614" t="s">
        <v>8324</v>
      </c>
      <c r="R2614" t="s">
        <v>8360</v>
      </c>
      <c r="S2614" s="9">
        <f t="shared" si="162"/>
        <v>42013.143171296295</v>
      </c>
      <c r="T2614" s="9">
        <f t="shared" si="163"/>
        <v>41982.143171296295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>
        <f t="shared" si="161"/>
        <v>4718.1799467021992</v>
      </c>
      <c r="Q2615" t="s">
        <v>8324</v>
      </c>
      <c r="R2615" t="s">
        <v>8360</v>
      </c>
      <c r="S2615" s="9">
        <f t="shared" si="162"/>
        <v>41173.81821759259</v>
      </c>
      <c r="T2615" s="9">
        <f t="shared" si="163"/>
        <v>41143.81821759259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>
        <f t="shared" si="161"/>
        <v>4716.2747333333336</v>
      </c>
      <c r="Q2616" t="s">
        <v>8324</v>
      </c>
      <c r="R2616" t="s">
        <v>8360</v>
      </c>
      <c r="S2616" s="9">
        <f t="shared" si="162"/>
        <v>41759.208333333336</v>
      </c>
      <c r="T2616" s="9">
        <f t="shared" si="163"/>
        <v>41730.708472222221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>
        <f t="shared" si="161"/>
        <v>4712.2762508338892</v>
      </c>
      <c r="Q2617" t="s">
        <v>8324</v>
      </c>
      <c r="R2617" t="s">
        <v>8360</v>
      </c>
      <c r="S2617" s="9">
        <f t="shared" si="162"/>
        <v>42490.5</v>
      </c>
      <c r="T2617" s="9">
        <f t="shared" si="163"/>
        <v>42453.49726851852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>
        <f t="shared" si="161"/>
        <v>4713.154272363151</v>
      </c>
      <c r="Q2618" t="s">
        <v>8324</v>
      </c>
      <c r="R2618" t="s">
        <v>8360</v>
      </c>
      <c r="S2618" s="9">
        <f t="shared" si="162"/>
        <v>42241.99454861111</v>
      </c>
      <c r="T2618" s="9">
        <f t="shared" si="163"/>
        <v>42211.99454861111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>
        <f t="shared" si="161"/>
        <v>4697.1754175016704</v>
      </c>
      <c r="Q2619" t="s">
        <v>8324</v>
      </c>
      <c r="R2619" t="s">
        <v>8360</v>
      </c>
      <c r="S2619" s="9">
        <f t="shared" si="162"/>
        <v>41932.874432870369</v>
      </c>
      <c r="T2619" s="9">
        <f t="shared" si="163"/>
        <v>41902.874432870369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>
        <f t="shared" si="161"/>
        <v>4697.3820855614977</v>
      </c>
      <c r="Q2620" t="s">
        <v>8324</v>
      </c>
      <c r="R2620" t="s">
        <v>8360</v>
      </c>
      <c r="S2620" s="9">
        <f t="shared" si="162"/>
        <v>42339.834039351852</v>
      </c>
      <c r="T2620" s="9">
        <f t="shared" si="163"/>
        <v>42279.792372685188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>
        <f t="shared" si="161"/>
        <v>4689.9502341137131</v>
      </c>
      <c r="Q2621" t="s">
        <v>8324</v>
      </c>
      <c r="R2621" t="s">
        <v>8360</v>
      </c>
      <c r="S2621" s="9">
        <f t="shared" si="162"/>
        <v>42300.458333333328</v>
      </c>
      <c r="T2621" s="9">
        <f t="shared" si="163"/>
        <v>42273.884305555555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>
        <f t="shared" si="161"/>
        <v>4691.8283801874168</v>
      </c>
      <c r="Q2622" t="s">
        <v>8324</v>
      </c>
      <c r="R2622" t="s">
        <v>8360</v>
      </c>
      <c r="S2622" s="9">
        <f t="shared" si="162"/>
        <v>42288.041666666672</v>
      </c>
      <c r="T2622" s="9">
        <f t="shared" si="163"/>
        <v>42251.16715277778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>
        <f t="shared" si="161"/>
        <v>4632.4297387809775</v>
      </c>
      <c r="Q2623" t="s">
        <v>8324</v>
      </c>
      <c r="R2623" t="s">
        <v>8360</v>
      </c>
      <c r="S2623" s="9">
        <f t="shared" si="162"/>
        <v>42145.74754629629</v>
      </c>
      <c r="T2623" s="9">
        <f t="shared" si="163"/>
        <v>42115.74754629629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>
        <f t="shared" si="161"/>
        <v>4620.8683646112604</v>
      </c>
      <c r="Q2624" t="s">
        <v>8324</v>
      </c>
      <c r="R2624" t="s">
        <v>8360</v>
      </c>
      <c r="S2624" s="9">
        <f t="shared" si="162"/>
        <v>42734.74324074074</v>
      </c>
      <c r="T2624" s="9">
        <f t="shared" si="163"/>
        <v>42689.74324074074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>
        <f t="shared" si="161"/>
        <v>4622.6477800134144</v>
      </c>
      <c r="Q2625" t="s">
        <v>8324</v>
      </c>
      <c r="R2625" t="s">
        <v>8360</v>
      </c>
      <c r="S2625" s="9">
        <f t="shared" si="162"/>
        <v>42706.256550925929</v>
      </c>
      <c r="T2625" s="9">
        <f t="shared" si="163"/>
        <v>42692.256550925929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>
        <f t="shared" si="161"/>
        <v>4624.2200268456381</v>
      </c>
      <c r="Q2626" t="s">
        <v>8324</v>
      </c>
      <c r="R2626" t="s">
        <v>8360</v>
      </c>
      <c r="S2626" s="9">
        <f t="shared" si="162"/>
        <v>41165.42155092593</v>
      </c>
      <c r="T2626" s="9">
        <f t="shared" si="163"/>
        <v>41144.42155092593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E2627/D2627*100</f>
        <v>956</v>
      </c>
      <c r="P2627">
        <f t="shared" ref="P2627:P2690" si="165">AVERAGE(E2627:E6740 )</f>
        <v>4553.2130221625257</v>
      </c>
      <c r="Q2627" t="s">
        <v>8324</v>
      </c>
      <c r="R2627" t="s">
        <v>8360</v>
      </c>
      <c r="S2627" s="9">
        <f t="shared" ref="S2627:S2690" si="166">(((I2627/60)/60)/24)+DATE(1970,1,1)</f>
        <v>42683.851944444439</v>
      </c>
      <c r="T2627" s="9">
        <f t="shared" ref="T2627:T2690" si="167">(((J2627/60)/60)/24)+DATE(1970,1,1)</f>
        <v>42658.810277777782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>
        <f t="shared" si="165"/>
        <v>4555.3092674731188</v>
      </c>
      <c r="Q2628" t="s">
        <v>8324</v>
      </c>
      <c r="R2628" t="s">
        <v>8360</v>
      </c>
      <c r="S2628" s="9">
        <f t="shared" si="166"/>
        <v>42158.628113425926</v>
      </c>
      <c r="T2628" s="9">
        <f t="shared" si="167"/>
        <v>42128.628113425926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>
        <f t="shared" si="165"/>
        <v>4556.4897041022195</v>
      </c>
      <c r="Q2629" t="s">
        <v>8324</v>
      </c>
      <c r="R2629" t="s">
        <v>8360</v>
      </c>
      <c r="S2629" s="9">
        <f t="shared" si="166"/>
        <v>42334.871076388896</v>
      </c>
      <c r="T2629" s="9">
        <f t="shared" si="167"/>
        <v>42304.829409722224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>
        <f t="shared" si="165"/>
        <v>4558.9032234185734</v>
      </c>
      <c r="Q2630" t="s">
        <v>8324</v>
      </c>
      <c r="R2630" t="s">
        <v>8360</v>
      </c>
      <c r="S2630" s="9">
        <f t="shared" si="166"/>
        <v>41973.966053240743</v>
      </c>
      <c r="T2630" s="9">
        <f t="shared" si="167"/>
        <v>41953.966053240743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>
        <f t="shared" si="165"/>
        <v>4561.3496228956228</v>
      </c>
      <c r="Q2631" t="s">
        <v>8324</v>
      </c>
      <c r="R2631" t="s">
        <v>8360</v>
      </c>
      <c r="S2631" s="9">
        <f t="shared" si="166"/>
        <v>42138.538449074069</v>
      </c>
      <c r="T2631" s="9">
        <f t="shared" si="167"/>
        <v>42108.538449074069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>
        <f t="shared" si="165"/>
        <v>4560.119400269542</v>
      </c>
      <c r="Q2632" t="s">
        <v>8324</v>
      </c>
      <c r="R2632" t="s">
        <v>8360</v>
      </c>
      <c r="S2632" s="9">
        <f t="shared" si="166"/>
        <v>42551.416666666672</v>
      </c>
      <c r="T2632" s="9">
        <f t="shared" si="167"/>
        <v>42524.105462962965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>
        <f t="shared" si="165"/>
        <v>4561.0648617666893</v>
      </c>
      <c r="Q2633" t="s">
        <v>8324</v>
      </c>
      <c r="R2633" t="s">
        <v>8360</v>
      </c>
      <c r="S2633" s="9">
        <f t="shared" si="166"/>
        <v>42246.169293981482</v>
      </c>
      <c r="T2633" s="9">
        <f t="shared" si="167"/>
        <v>42218.169293981482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>
        <f t="shared" si="165"/>
        <v>4548.6681106612687</v>
      </c>
      <c r="Q2634" t="s">
        <v>8324</v>
      </c>
      <c r="R2634" t="s">
        <v>8360</v>
      </c>
      <c r="S2634" s="9">
        <f t="shared" si="166"/>
        <v>42519.061793981484</v>
      </c>
      <c r="T2634" s="9">
        <f t="shared" si="167"/>
        <v>42494.061793981484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>
        <f t="shared" si="165"/>
        <v>4550.7495881161376</v>
      </c>
      <c r="Q2635" t="s">
        <v>8324</v>
      </c>
      <c r="R2635" t="s">
        <v>8360</v>
      </c>
      <c r="S2635" s="9">
        <f t="shared" si="166"/>
        <v>41697.958333333336</v>
      </c>
      <c r="T2635" s="9">
        <f t="shared" si="167"/>
        <v>41667.823287037041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>
        <f t="shared" si="165"/>
        <v>4541.8440135135133</v>
      </c>
      <c r="Q2636" t="s">
        <v>8324</v>
      </c>
      <c r="R2636" t="s">
        <v>8360</v>
      </c>
      <c r="S2636" s="9">
        <f t="shared" si="166"/>
        <v>42642.656493055561</v>
      </c>
      <c r="T2636" s="9">
        <f t="shared" si="167"/>
        <v>42612.656493055561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>
        <f t="shared" si="165"/>
        <v>4544.248235294117</v>
      </c>
      <c r="Q2637" t="s">
        <v>8324</v>
      </c>
      <c r="R2637" t="s">
        <v>8360</v>
      </c>
      <c r="S2637" s="9">
        <f t="shared" si="166"/>
        <v>42072.909270833334</v>
      </c>
      <c r="T2637" s="9">
        <f t="shared" si="167"/>
        <v>42037.950937500005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>
        <f t="shared" si="165"/>
        <v>4539.5420433017589</v>
      </c>
      <c r="Q2638" t="s">
        <v>8324</v>
      </c>
      <c r="R2638" t="s">
        <v>8360</v>
      </c>
      <c r="S2638" s="9">
        <f t="shared" si="166"/>
        <v>42659.041666666672</v>
      </c>
      <c r="T2638" s="9">
        <f t="shared" si="167"/>
        <v>42636.614745370374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>
        <f t="shared" si="165"/>
        <v>4541.3474204468512</v>
      </c>
      <c r="Q2639" t="s">
        <v>8324</v>
      </c>
      <c r="R2639" t="s">
        <v>8360</v>
      </c>
      <c r="S2639" s="9">
        <f t="shared" si="166"/>
        <v>42655.549479166672</v>
      </c>
      <c r="T2639" s="9">
        <f t="shared" si="167"/>
        <v>42639.549479166672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>
        <f t="shared" si="165"/>
        <v>4543.8612059620591</v>
      </c>
      <c r="Q2640" t="s">
        <v>8324</v>
      </c>
      <c r="R2640" t="s">
        <v>8360</v>
      </c>
      <c r="S2640" s="9">
        <f t="shared" si="166"/>
        <v>42019.913136574076</v>
      </c>
      <c r="T2640" s="9">
        <f t="shared" si="167"/>
        <v>41989.913136574076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>
        <f t="shared" si="165"/>
        <v>4546.7024677966101</v>
      </c>
      <c r="Q2641" t="s">
        <v>8324</v>
      </c>
      <c r="R2641" t="s">
        <v>8360</v>
      </c>
      <c r="S2641" s="9">
        <f t="shared" si="166"/>
        <v>42054.86513888889</v>
      </c>
      <c r="T2641" s="9">
        <f t="shared" si="167"/>
        <v>42024.86513888889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>
        <f t="shared" si="165"/>
        <v>4549.4532835820892</v>
      </c>
      <c r="Q2642" t="s">
        <v>8324</v>
      </c>
      <c r="R2642" t="s">
        <v>8360</v>
      </c>
      <c r="S2642" s="9">
        <f t="shared" si="166"/>
        <v>42163.160578703704</v>
      </c>
      <c r="T2642" s="9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>
        <f t="shared" si="165"/>
        <v>4550.3897759674128</v>
      </c>
      <c r="Q2643" t="s">
        <v>8324</v>
      </c>
      <c r="R2643" t="s">
        <v>8360</v>
      </c>
      <c r="S2643" s="9">
        <f t="shared" si="166"/>
        <v>41897.839583333334</v>
      </c>
      <c r="T2643" s="9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>
        <f t="shared" si="165"/>
        <v>4553.4708831521739</v>
      </c>
      <c r="Q2644" t="s">
        <v>8324</v>
      </c>
      <c r="R2644" t="s">
        <v>8360</v>
      </c>
      <c r="S2644" s="9">
        <f t="shared" si="166"/>
        <v>42566.289583333331</v>
      </c>
      <c r="T2644" s="9">
        <f t="shared" si="167"/>
        <v>42536.246620370366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4600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>
        <f t="shared" si="165"/>
        <v>4556.5663766145481</v>
      </c>
      <c r="Q2645" t="s">
        <v>8324</v>
      </c>
      <c r="R2645" t="s">
        <v>8360</v>
      </c>
      <c r="S2645" s="9">
        <f t="shared" si="166"/>
        <v>42725.332638888889</v>
      </c>
      <c r="T2645" s="9">
        <f t="shared" si="167"/>
        <v>42689.582349537035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4600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>
        <f t="shared" si="165"/>
        <v>4331.3685918367346</v>
      </c>
      <c r="Q2646" t="s">
        <v>8324</v>
      </c>
      <c r="R2646" t="s">
        <v>8360</v>
      </c>
      <c r="S2646" s="9">
        <f t="shared" si="166"/>
        <v>42804.792071759264</v>
      </c>
      <c r="T2646" s="9">
        <f t="shared" si="167"/>
        <v>42774.792071759264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4600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>
        <f t="shared" si="165"/>
        <v>4332.9195575221247</v>
      </c>
      <c r="Q2647" t="s">
        <v>8324</v>
      </c>
      <c r="R2647" t="s">
        <v>8360</v>
      </c>
      <c r="S2647" s="9">
        <f t="shared" si="166"/>
        <v>41951.884293981479</v>
      </c>
      <c r="T2647" s="9">
        <f t="shared" si="167"/>
        <v>41921.842627314814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4600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>
        <f t="shared" si="165"/>
        <v>4334.4406198910092</v>
      </c>
      <c r="Q2648" t="s">
        <v>8324</v>
      </c>
      <c r="R2648" t="s">
        <v>8360</v>
      </c>
      <c r="S2648" s="9">
        <f t="shared" si="166"/>
        <v>42256.313298611116</v>
      </c>
      <c r="T2648" s="9">
        <f t="shared" si="167"/>
        <v>42226.313298611116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4600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>
        <f t="shared" si="165"/>
        <v>4308.7064826175874</v>
      </c>
      <c r="Q2649" t="s">
        <v>8324</v>
      </c>
      <c r="R2649" t="s">
        <v>8360</v>
      </c>
      <c r="S2649" s="9">
        <f t="shared" si="166"/>
        <v>42230.261793981481</v>
      </c>
      <c r="T2649" s="9">
        <f t="shared" si="167"/>
        <v>42200.261793981481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4600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>
        <f t="shared" si="165"/>
        <v>4311.6210163710784</v>
      </c>
      <c r="Q2650" t="s">
        <v>8324</v>
      </c>
      <c r="R2650" t="s">
        <v>8360</v>
      </c>
      <c r="S2650" s="9">
        <f t="shared" si="166"/>
        <v>42438.714814814812</v>
      </c>
      <c r="T2650" s="9">
        <f t="shared" si="167"/>
        <v>42408.714814814812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4600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>
        <f t="shared" si="165"/>
        <v>4314.4917474402737</v>
      </c>
      <c r="Q2651" t="s">
        <v>8324</v>
      </c>
      <c r="R2651" t="s">
        <v>8360</v>
      </c>
      <c r="S2651" s="9">
        <f t="shared" si="166"/>
        <v>42401.99700231482</v>
      </c>
      <c r="T2651" s="9">
        <f t="shared" si="167"/>
        <v>42341.99700231482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4600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>
        <f t="shared" si="165"/>
        <v>4317.354105191258</v>
      </c>
      <c r="Q2652" t="s">
        <v>8324</v>
      </c>
      <c r="R2652" t="s">
        <v>8360</v>
      </c>
      <c r="S2652" s="9">
        <f t="shared" si="166"/>
        <v>42725.624340277776</v>
      </c>
      <c r="T2652" s="9">
        <f t="shared" si="167"/>
        <v>42695.624340277776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4600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>
        <f t="shared" si="165"/>
        <v>4320.0604306220102</v>
      </c>
      <c r="Q2653" t="s">
        <v>8324</v>
      </c>
      <c r="R2653" t="s">
        <v>8360</v>
      </c>
      <c r="S2653" s="9">
        <f t="shared" si="166"/>
        <v>42355.805659722217</v>
      </c>
      <c r="T2653" s="9">
        <f t="shared" si="167"/>
        <v>42327.805659722217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4600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>
        <f t="shared" si="165"/>
        <v>4319.4359849521215</v>
      </c>
      <c r="Q2654" t="s">
        <v>8324</v>
      </c>
      <c r="R2654" t="s">
        <v>8360</v>
      </c>
      <c r="S2654" s="9">
        <f t="shared" si="166"/>
        <v>41983.158854166672</v>
      </c>
      <c r="T2654" s="9">
        <f t="shared" si="167"/>
        <v>41953.158854166672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4600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>
        <f t="shared" si="165"/>
        <v>4321.7867282683101</v>
      </c>
      <c r="Q2655" t="s">
        <v>8324</v>
      </c>
      <c r="R2655" t="s">
        <v>8360</v>
      </c>
      <c r="S2655" s="9">
        <f t="shared" si="166"/>
        <v>41803.166666666664</v>
      </c>
      <c r="T2655" s="9">
        <f t="shared" si="167"/>
        <v>41771.651932870373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4600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>
        <f t="shared" si="165"/>
        <v>4320.7221986301374</v>
      </c>
      <c r="Q2656" t="s">
        <v>8324</v>
      </c>
      <c r="R2656" t="s">
        <v>8360</v>
      </c>
      <c r="S2656" s="9">
        <f t="shared" si="166"/>
        <v>42115.559328703705</v>
      </c>
      <c r="T2656" s="9">
        <f t="shared" si="167"/>
        <v>42055.600995370376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4600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>
        <f t="shared" si="165"/>
        <v>4323.648670322139</v>
      </c>
      <c r="Q2657" t="s">
        <v>8324</v>
      </c>
      <c r="R2657" t="s">
        <v>8360</v>
      </c>
      <c r="S2657" s="9">
        <f t="shared" si="166"/>
        <v>42409.833333333328</v>
      </c>
      <c r="T2657" s="9">
        <f t="shared" si="167"/>
        <v>42381.866284722222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4600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>
        <f t="shared" si="165"/>
        <v>4324.4502126200277</v>
      </c>
      <c r="Q2658" t="s">
        <v>8324</v>
      </c>
      <c r="R2658" t="s">
        <v>8360</v>
      </c>
      <c r="S2658" s="9">
        <f t="shared" si="166"/>
        <v>42806.791666666672</v>
      </c>
      <c r="T2658" s="9">
        <f t="shared" si="167"/>
        <v>42767.688518518517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4600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>
        <f t="shared" si="165"/>
        <v>4315.6440700068642</v>
      </c>
      <c r="Q2659" t="s">
        <v>8324</v>
      </c>
      <c r="R2659" t="s">
        <v>8360</v>
      </c>
      <c r="S2659" s="9">
        <f t="shared" si="166"/>
        <v>42585.0625</v>
      </c>
      <c r="T2659" s="9">
        <f t="shared" si="167"/>
        <v>42551.928854166668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4600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>
        <f t="shared" si="165"/>
        <v>4314.7472733516488</v>
      </c>
      <c r="Q2660" t="s">
        <v>8324</v>
      </c>
      <c r="R2660" t="s">
        <v>8360</v>
      </c>
      <c r="S2660" s="9">
        <f t="shared" si="166"/>
        <v>42581.884189814817</v>
      </c>
      <c r="T2660" s="9">
        <f t="shared" si="167"/>
        <v>42551.884189814817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4600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>
        <f t="shared" si="165"/>
        <v>4317.6501924398626</v>
      </c>
      <c r="Q2661" t="s">
        <v>8324</v>
      </c>
      <c r="R2661" t="s">
        <v>8360</v>
      </c>
      <c r="S2661" s="9">
        <f t="shared" si="166"/>
        <v>42112.069560185191</v>
      </c>
      <c r="T2661" s="9">
        <f t="shared" si="167"/>
        <v>42082.069560185191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4600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>
        <f t="shared" si="165"/>
        <v>4319.7029092159564</v>
      </c>
      <c r="Q2662" t="s">
        <v>8324</v>
      </c>
      <c r="R2662" t="s">
        <v>8360</v>
      </c>
      <c r="S2662" s="9">
        <f t="shared" si="166"/>
        <v>42332.754837962959</v>
      </c>
      <c r="T2662" s="9">
        <f t="shared" si="167"/>
        <v>42272.713171296295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>
        <f t="shared" si="165"/>
        <v>4322.6627873365451</v>
      </c>
      <c r="Q2663" t="s">
        <v>8324</v>
      </c>
      <c r="R2663" t="s">
        <v>8361</v>
      </c>
      <c r="S2663" s="9">
        <f t="shared" si="166"/>
        <v>41572.958449074074</v>
      </c>
      <c r="T2663" s="9">
        <f t="shared" si="167"/>
        <v>41542.958449074074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>
        <f t="shared" si="165"/>
        <v>4322.0964393939394</v>
      </c>
      <c r="Q2664" t="s">
        <v>8324</v>
      </c>
      <c r="R2664" t="s">
        <v>8361</v>
      </c>
      <c r="S2664" s="9">
        <f t="shared" si="166"/>
        <v>42237.746678240743</v>
      </c>
      <c r="T2664" s="9">
        <f t="shared" si="167"/>
        <v>42207.746678240743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>
        <f t="shared" si="165"/>
        <v>4310.3542591316336</v>
      </c>
      <c r="Q2665" t="s">
        <v>8324</v>
      </c>
      <c r="R2665" t="s">
        <v>8361</v>
      </c>
      <c r="S2665" s="9">
        <f t="shared" si="166"/>
        <v>42251.625</v>
      </c>
      <c r="T2665" s="9">
        <f t="shared" si="167"/>
        <v>42222.622766203705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>
        <f t="shared" si="165"/>
        <v>4298.8998482758625</v>
      </c>
      <c r="Q2666" t="s">
        <v>8324</v>
      </c>
      <c r="R2666" t="s">
        <v>8361</v>
      </c>
      <c r="S2666" s="9">
        <f t="shared" si="166"/>
        <v>42347.290972222225</v>
      </c>
      <c r="T2666" s="9">
        <f t="shared" si="167"/>
        <v>42313.02542824074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>
        <f t="shared" si="165"/>
        <v>4289.375279503106</v>
      </c>
      <c r="Q2667" t="s">
        <v>8324</v>
      </c>
      <c r="R2667" t="s">
        <v>8361</v>
      </c>
      <c r="S2667" s="9">
        <f t="shared" si="166"/>
        <v>42128.895532407405</v>
      </c>
      <c r="T2667" s="9">
        <f t="shared" si="167"/>
        <v>42083.895532407405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>
        <f t="shared" si="165"/>
        <v>4289.3610359116028</v>
      </c>
      <c r="Q2668" t="s">
        <v>8324</v>
      </c>
      <c r="R2668" t="s">
        <v>8361</v>
      </c>
      <c r="S2668" s="9">
        <f t="shared" si="166"/>
        <v>42272.875</v>
      </c>
      <c r="T2668" s="9">
        <f t="shared" si="167"/>
        <v>42235.764340277776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>
        <f t="shared" si="165"/>
        <v>4281.3167035245342</v>
      </c>
      <c r="Q2669" t="s">
        <v>8324</v>
      </c>
      <c r="R2669" t="s">
        <v>8361</v>
      </c>
      <c r="S2669" s="9">
        <f t="shared" si="166"/>
        <v>42410.926111111112</v>
      </c>
      <c r="T2669" s="9">
        <f t="shared" si="167"/>
        <v>42380.926111111112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>
        <f t="shared" si="165"/>
        <v>4283.1295089903188</v>
      </c>
      <c r="Q2670" t="s">
        <v>8324</v>
      </c>
      <c r="R2670" t="s">
        <v>8361</v>
      </c>
      <c r="S2670" s="9">
        <f t="shared" si="166"/>
        <v>42317.60555555555</v>
      </c>
      <c r="T2670" s="9">
        <f t="shared" si="167"/>
        <v>42275.588715277772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>
        <f t="shared" si="165"/>
        <v>4284.9122975778546</v>
      </c>
      <c r="Q2671" t="s">
        <v>8324</v>
      </c>
      <c r="R2671" t="s">
        <v>8361</v>
      </c>
      <c r="S2671" s="9">
        <f t="shared" si="166"/>
        <v>42379.035833333335</v>
      </c>
      <c r="T2671" s="9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>
        <f t="shared" si="165"/>
        <v>4287.1864750692521</v>
      </c>
      <c r="Q2672" t="s">
        <v>8324</v>
      </c>
      <c r="R2672" t="s">
        <v>8361</v>
      </c>
      <c r="S2672" s="9">
        <f t="shared" si="166"/>
        <v>41849.020601851851</v>
      </c>
      <c r="T2672" s="9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>
        <f t="shared" si="165"/>
        <v>4288.4284615384622</v>
      </c>
      <c r="Q2673" t="s">
        <v>8324</v>
      </c>
      <c r="R2673" t="s">
        <v>8361</v>
      </c>
      <c r="S2673" s="9">
        <f t="shared" si="166"/>
        <v>41992.818055555559</v>
      </c>
      <c r="T2673" s="9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>
        <f t="shared" si="165"/>
        <v>4289.4356934812768</v>
      </c>
      <c r="Q2674" t="s">
        <v>8324</v>
      </c>
      <c r="R2674" t="s">
        <v>8361</v>
      </c>
      <c r="S2674" s="9">
        <f t="shared" si="166"/>
        <v>42366.25</v>
      </c>
      <c r="T2674" s="9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>
        <f t="shared" si="165"/>
        <v>4290.1091394864679</v>
      </c>
      <c r="Q2675" t="s">
        <v>8324</v>
      </c>
      <c r="R2675" t="s">
        <v>8361</v>
      </c>
      <c r="S2675" s="9">
        <f t="shared" si="166"/>
        <v>41941.947916666664</v>
      </c>
      <c r="T2675" s="9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>
        <f t="shared" si="165"/>
        <v>4285.4272708333338</v>
      </c>
      <c r="Q2676" t="s">
        <v>8324</v>
      </c>
      <c r="R2676" t="s">
        <v>8361</v>
      </c>
      <c r="S2676" s="9">
        <f t="shared" si="166"/>
        <v>42556.207638888889</v>
      </c>
      <c r="T2676" s="9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>
        <f t="shared" si="165"/>
        <v>4273.1211049339818</v>
      </c>
      <c r="Q2677" t="s">
        <v>8324</v>
      </c>
      <c r="R2677" t="s">
        <v>8361</v>
      </c>
      <c r="S2677" s="9">
        <f t="shared" si="166"/>
        <v>41953.899178240739</v>
      </c>
      <c r="T2677" s="9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>
        <f t="shared" si="165"/>
        <v>4274.7734840055628</v>
      </c>
      <c r="Q2678" t="s">
        <v>8324</v>
      </c>
      <c r="R2678" t="s">
        <v>8361</v>
      </c>
      <c r="S2678" s="9">
        <f t="shared" si="166"/>
        <v>42512.624699074076</v>
      </c>
      <c r="T2678" s="9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>
        <f t="shared" si="165"/>
        <v>4277.0120180932499</v>
      </c>
      <c r="Q2679" t="s">
        <v>8324</v>
      </c>
      <c r="R2679" t="s">
        <v>8361</v>
      </c>
      <c r="S2679" s="9">
        <f t="shared" si="166"/>
        <v>41823.029432870368</v>
      </c>
      <c r="T2679" s="9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>
        <f t="shared" si="165"/>
        <v>4277.6123050139277</v>
      </c>
      <c r="Q2680" t="s">
        <v>8324</v>
      </c>
      <c r="R2680" t="s">
        <v>8361</v>
      </c>
      <c r="S2680" s="9">
        <f t="shared" si="166"/>
        <v>42271.798206018517</v>
      </c>
      <c r="T2680" s="9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>
        <f t="shared" si="165"/>
        <v>4279.8266689895463</v>
      </c>
      <c r="Q2681" t="s">
        <v>8324</v>
      </c>
      <c r="R2681" t="s">
        <v>8361</v>
      </c>
      <c r="S2681" s="9">
        <f t="shared" si="166"/>
        <v>42063.001087962963</v>
      </c>
      <c r="T2681" s="9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>
        <f t="shared" si="165"/>
        <v>4282.7191562064154</v>
      </c>
      <c r="Q2682" t="s">
        <v>8324</v>
      </c>
      <c r="R2682" t="s">
        <v>8361</v>
      </c>
      <c r="S2682" s="9">
        <f t="shared" si="166"/>
        <v>42466.170034722221</v>
      </c>
      <c r="T2682" s="9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>
        <f t="shared" si="165"/>
        <v>4285.5151919050941</v>
      </c>
      <c r="Q2683" t="s">
        <v>8341</v>
      </c>
      <c r="R2683" t="s">
        <v>8342</v>
      </c>
      <c r="S2683" s="9">
        <f t="shared" si="166"/>
        <v>41830.895254629628</v>
      </c>
      <c r="T2683" s="9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>
        <f t="shared" si="165"/>
        <v>4288.4694622905026</v>
      </c>
      <c r="Q2684" t="s">
        <v>8341</v>
      </c>
      <c r="R2684" t="s">
        <v>8342</v>
      </c>
      <c r="S2684" s="9">
        <f t="shared" si="166"/>
        <v>41965.249305555553</v>
      </c>
      <c r="T2684" s="9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>
        <f t="shared" si="165"/>
        <v>4290.2797134870716</v>
      </c>
      <c r="Q2685" t="s">
        <v>8341</v>
      </c>
      <c r="R2685" t="s">
        <v>8342</v>
      </c>
      <c r="S2685" s="9">
        <f t="shared" si="166"/>
        <v>42064.75509259259</v>
      </c>
      <c r="T2685" s="9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>
        <f t="shared" si="165"/>
        <v>4293.2547342657335</v>
      </c>
      <c r="Q2686" t="s">
        <v>8341</v>
      </c>
      <c r="R2686" t="s">
        <v>8342</v>
      </c>
      <c r="S2686" s="9">
        <f t="shared" si="166"/>
        <v>41860.914641203701</v>
      </c>
      <c r="T2686" s="9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>
        <f t="shared" si="165"/>
        <v>4295.6992792162346</v>
      </c>
      <c r="Q2687" t="s">
        <v>8341</v>
      </c>
      <c r="R2687" t="s">
        <v>8342</v>
      </c>
      <c r="S2687" s="9">
        <f t="shared" si="166"/>
        <v>42121.654282407413</v>
      </c>
      <c r="T2687" s="9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>
        <f t="shared" si="165"/>
        <v>4298.7004691876746</v>
      </c>
      <c r="Q2688" t="s">
        <v>8341</v>
      </c>
      <c r="R2688" t="s">
        <v>8342</v>
      </c>
      <c r="S2688" s="9">
        <f t="shared" si="166"/>
        <v>41912.974803240737</v>
      </c>
      <c r="T2688" s="9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>
        <f t="shared" si="165"/>
        <v>4301.7128731604762</v>
      </c>
      <c r="Q2689" t="s">
        <v>8341</v>
      </c>
      <c r="R2689" t="s">
        <v>8342</v>
      </c>
      <c r="S2689" s="9">
        <f t="shared" si="166"/>
        <v>42184.64025462963</v>
      </c>
      <c r="T2689" s="9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>
        <f t="shared" si="165"/>
        <v>4304.7295021037862</v>
      </c>
      <c r="Q2690" t="s">
        <v>8341</v>
      </c>
      <c r="R2690" t="s">
        <v>8342</v>
      </c>
      <c r="S2690" s="9">
        <f t="shared" si="166"/>
        <v>42059.125</v>
      </c>
      <c r="T2690" s="9">
        <f t="shared" si="167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E2691/D2691*100</f>
        <v>2.8571428571428571E-3</v>
      </c>
      <c r="P2691">
        <f t="shared" ref="P2691:P2754" si="169">AVERAGE(E2691:E6804 )</f>
        <v>4307.6984350877192</v>
      </c>
      <c r="Q2691" t="s">
        <v>8341</v>
      </c>
      <c r="R2691" t="s">
        <v>8342</v>
      </c>
      <c r="S2691" s="9">
        <f t="shared" ref="S2691:S2754" si="170">(((I2691/60)/60)/24)+DATE(1970,1,1)</f>
        <v>42581.961689814809</v>
      </c>
      <c r="T2691" s="9">
        <f t="shared" ref="T2691:T2754" si="171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>
        <f t="shared" si="169"/>
        <v>4310.7228019662916</v>
      </c>
      <c r="Q2692" t="s">
        <v>8341</v>
      </c>
      <c r="R2692" t="s">
        <v>8342</v>
      </c>
      <c r="S2692" s="9">
        <f t="shared" si="170"/>
        <v>42158.105046296296</v>
      </c>
      <c r="T2692" s="9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>
        <f t="shared" si="169"/>
        <v>4307.7183907238232</v>
      </c>
      <c r="Q2693" t="s">
        <v>8341</v>
      </c>
      <c r="R2693" t="s">
        <v>8342</v>
      </c>
      <c r="S2693" s="9">
        <f t="shared" si="170"/>
        <v>42134.724039351851</v>
      </c>
      <c r="T2693" s="9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>
        <f t="shared" si="169"/>
        <v>4310.7231153305211</v>
      </c>
      <c r="Q2694" t="s">
        <v>8341</v>
      </c>
      <c r="R2694" t="s">
        <v>8342</v>
      </c>
      <c r="S2694" s="9">
        <f t="shared" si="170"/>
        <v>42088.292361111111</v>
      </c>
      <c r="T2694" s="9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>
        <f t="shared" si="169"/>
        <v>4313.739106263195</v>
      </c>
      <c r="Q2695" t="s">
        <v>8341</v>
      </c>
      <c r="R2695" t="s">
        <v>8342</v>
      </c>
      <c r="S2695" s="9">
        <f t="shared" si="170"/>
        <v>41864.138495370367</v>
      </c>
      <c r="T2695" s="9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>
        <f t="shared" si="169"/>
        <v>4316.7487816901412</v>
      </c>
      <c r="Q2696" t="s">
        <v>8341</v>
      </c>
      <c r="R2696" t="s">
        <v>8342</v>
      </c>
      <c r="S2696" s="9">
        <f t="shared" si="170"/>
        <v>41908.140497685185</v>
      </c>
      <c r="T2696" s="9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>
        <f t="shared" si="169"/>
        <v>4319.7901832276257</v>
      </c>
      <c r="Q2697" t="s">
        <v>8341</v>
      </c>
      <c r="R2697" t="s">
        <v>8342</v>
      </c>
      <c r="S2697" s="9">
        <f t="shared" si="170"/>
        <v>42108.14025462963</v>
      </c>
      <c r="T2697" s="9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>
        <f t="shared" si="169"/>
        <v>4322.7865091678423</v>
      </c>
      <c r="Q2698" t="s">
        <v>8341</v>
      </c>
      <c r="R2698" t="s">
        <v>8342</v>
      </c>
      <c r="S2698" s="9">
        <f t="shared" si="170"/>
        <v>41998.844444444447</v>
      </c>
      <c r="T2698" s="9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>
        <f t="shared" si="169"/>
        <v>4323.4447918136912</v>
      </c>
      <c r="Q2699" t="s">
        <v>8341</v>
      </c>
      <c r="R2699" t="s">
        <v>8342</v>
      </c>
      <c r="S2699" s="9">
        <f t="shared" si="170"/>
        <v>42218.916666666672</v>
      </c>
      <c r="T2699" s="9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>
        <f t="shared" si="169"/>
        <v>4322.2177048022604</v>
      </c>
      <c r="Q2700" t="s">
        <v>8341</v>
      </c>
      <c r="R2700" t="s">
        <v>8342</v>
      </c>
      <c r="S2700" s="9">
        <f t="shared" si="170"/>
        <v>41817.898240740738</v>
      </c>
      <c r="T2700" s="9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>
        <f t="shared" si="169"/>
        <v>4325.2538939929327</v>
      </c>
      <c r="Q2701" t="s">
        <v>8341</v>
      </c>
      <c r="R2701" t="s">
        <v>8342</v>
      </c>
      <c r="S2701" s="9">
        <f t="shared" si="170"/>
        <v>41859.896562499998</v>
      </c>
      <c r="T2701" s="9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>
        <f t="shared" si="169"/>
        <v>4328.3127722772279</v>
      </c>
      <c r="Q2702" t="s">
        <v>8341</v>
      </c>
      <c r="R2702" t="s">
        <v>8342</v>
      </c>
      <c r="S2702" s="9">
        <f t="shared" si="170"/>
        <v>41900.87467592593</v>
      </c>
      <c r="T2702" s="9">
        <f t="shared" si="171"/>
        <v>41870.87467592593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>
        <f t="shared" si="169"/>
        <v>4331.3264401981596</v>
      </c>
      <c r="Q2703" t="s">
        <v>8322</v>
      </c>
      <c r="R2703" t="s">
        <v>8362</v>
      </c>
      <c r="S2703" s="9">
        <f t="shared" si="170"/>
        <v>42832.733032407406</v>
      </c>
      <c r="T2703" s="9">
        <f t="shared" si="171"/>
        <v>42801.774699074071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>
        <f t="shared" si="169"/>
        <v>4333.2820538243623</v>
      </c>
      <c r="Q2704" t="s">
        <v>8322</v>
      </c>
      <c r="R2704" t="s">
        <v>8362</v>
      </c>
      <c r="S2704" s="9">
        <f t="shared" si="170"/>
        <v>42830.760150462964</v>
      </c>
      <c r="T2704" s="9">
        <f t="shared" si="171"/>
        <v>42800.801817129628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>
        <f t="shared" si="169"/>
        <v>4333.9144294826365</v>
      </c>
      <c r="Q2705" t="s">
        <v>8322</v>
      </c>
      <c r="R2705" t="s">
        <v>8362</v>
      </c>
      <c r="S2705" s="9">
        <f t="shared" si="170"/>
        <v>42816.648495370369</v>
      </c>
      <c r="T2705" s="9">
        <f t="shared" si="171"/>
        <v>42756.690162037034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>
        <f t="shared" si="169"/>
        <v>4307.5555035461002</v>
      </c>
      <c r="Q2706" t="s">
        <v>8322</v>
      </c>
      <c r="R2706" t="s">
        <v>8362</v>
      </c>
      <c r="S2706" s="9">
        <f t="shared" si="170"/>
        <v>42830.820763888885</v>
      </c>
      <c r="T2706" s="9">
        <f t="shared" si="171"/>
        <v>42787.862430555557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>
        <f t="shared" si="169"/>
        <v>4309.8000425833934</v>
      </c>
      <c r="Q2707" t="s">
        <v>8322</v>
      </c>
      <c r="R2707" t="s">
        <v>8362</v>
      </c>
      <c r="S2707" s="9">
        <f t="shared" si="170"/>
        <v>42818.874513888892</v>
      </c>
      <c r="T2707" s="9">
        <f t="shared" si="171"/>
        <v>42773.916180555556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>
        <f t="shared" si="169"/>
        <v>4311.6258948863642</v>
      </c>
      <c r="Q2708" t="s">
        <v>8322</v>
      </c>
      <c r="R2708" t="s">
        <v>8362</v>
      </c>
      <c r="S2708" s="9">
        <f t="shared" si="170"/>
        <v>41928.290972222225</v>
      </c>
      <c r="T2708" s="9">
        <f t="shared" si="171"/>
        <v>41899.294942129629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>
        <f t="shared" si="169"/>
        <v>4286.7556929637531</v>
      </c>
      <c r="Q2709" t="s">
        <v>8322</v>
      </c>
      <c r="R2709" t="s">
        <v>8362</v>
      </c>
      <c r="S2709" s="9">
        <f t="shared" si="170"/>
        <v>41421.290972222225</v>
      </c>
      <c r="T2709" s="9">
        <f t="shared" si="171"/>
        <v>41391.782905092594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>
        <f t="shared" si="169"/>
        <v>4269.8418847795165</v>
      </c>
      <c r="Q2710" t="s">
        <v>8322</v>
      </c>
      <c r="R2710" t="s">
        <v>8362</v>
      </c>
      <c r="S2710" s="9">
        <f t="shared" si="170"/>
        <v>42572.698217592595</v>
      </c>
      <c r="T2710" s="9">
        <f t="shared" si="171"/>
        <v>42512.698217592595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>
        <f t="shared" si="169"/>
        <v>4239.6830035587191</v>
      </c>
      <c r="Q2711" t="s">
        <v>8322</v>
      </c>
      <c r="R2711" t="s">
        <v>8362</v>
      </c>
      <c r="S2711" s="9">
        <f t="shared" si="170"/>
        <v>42647.165972222225</v>
      </c>
      <c r="T2711" s="9">
        <f t="shared" si="171"/>
        <v>42612.149780092594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>
        <f t="shared" si="169"/>
        <v>4206.5182478632478</v>
      </c>
      <c r="Q2712" t="s">
        <v>8322</v>
      </c>
      <c r="R2712" t="s">
        <v>8362</v>
      </c>
      <c r="S2712" s="9">
        <f t="shared" si="170"/>
        <v>41860.083333333336</v>
      </c>
      <c r="T2712" s="9">
        <f t="shared" si="171"/>
        <v>41828.229490740741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>
        <f t="shared" si="169"/>
        <v>4143.7002209550974</v>
      </c>
      <c r="Q2713" t="s">
        <v>8322</v>
      </c>
      <c r="R2713" t="s">
        <v>8362</v>
      </c>
      <c r="S2713" s="9">
        <f t="shared" si="170"/>
        <v>41810.917361111111</v>
      </c>
      <c r="T2713" s="9">
        <f t="shared" si="171"/>
        <v>41780.745254629634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>
        <f t="shared" si="169"/>
        <v>4143.8469400855929</v>
      </c>
      <c r="Q2714" t="s">
        <v>8322</v>
      </c>
      <c r="R2714" t="s">
        <v>8362</v>
      </c>
      <c r="S2714" s="9">
        <f t="shared" si="170"/>
        <v>41468.75</v>
      </c>
      <c r="T2714" s="9">
        <f t="shared" si="171"/>
        <v>41432.062037037038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>
        <f t="shared" si="169"/>
        <v>4141.6469735902938</v>
      </c>
      <c r="Q2715" t="s">
        <v>8322</v>
      </c>
      <c r="R2715" t="s">
        <v>8362</v>
      </c>
      <c r="S2715" s="9">
        <f t="shared" si="170"/>
        <v>42362.653749999998</v>
      </c>
      <c r="T2715" s="9">
        <f t="shared" si="171"/>
        <v>42322.653749999998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>
        <f t="shared" si="169"/>
        <v>4035.0610071428578</v>
      </c>
      <c r="Q2716" t="s">
        <v>8322</v>
      </c>
      <c r="R2716" t="s">
        <v>8362</v>
      </c>
      <c r="S2716" s="9">
        <f t="shared" si="170"/>
        <v>42657.958333333328</v>
      </c>
      <c r="T2716" s="9">
        <f t="shared" si="171"/>
        <v>42629.655046296291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>
        <f t="shared" si="169"/>
        <v>4017.1525446747683</v>
      </c>
      <c r="Q2717" t="s">
        <v>8322</v>
      </c>
      <c r="R2717" t="s">
        <v>8362</v>
      </c>
      <c r="S2717" s="9">
        <f t="shared" si="170"/>
        <v>42421.398472222223</v>
      </c>
      <c r="T2717" s="9">
        <f t="shared" si="171"/>
        <v>42387.398472222223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>
        <f t="shared" si="169"/>
        <v>3997.3116738197432</v>
      </c>
      <c r="Q2718" t="s">
        <v>8322</v>
      </c>
      <c r="R2718" t="s">
        <v>8362</v>
      </c>
      <c r="S2718" s="9">
        <f t="shared" si="170"/>
        <v>42285.333252314813</v>
      </c>
      <c r="T2718" s="9">
        <f t="shared" si="171"/>
        <v>42255.333252314813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>
        <f t="shared" si="169"/>
        <v>3991.5846170365076</v>
      </c>
      <c r="Q2719" t="s">
        <v>8322</v>
      </c>
      <c r="R2719" t="s">
        <v>8362</v>
      </c>
      <c r="S2719" s="9">
        <f t="shared" si="170"/>
        <v>41979.956585648149</v>
      </c>
      <c r="T2719" s="9">
        <f t="shared" si="171"/>
        <v>41934.914918981485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>
        <f t="shared" si="169"/>
        <v>3972.9353223495714</v>
      </c>
      <c r="Q2720" t="s">
        <v>8322</v>
      </c>
      <c r="R2720" t="s">
        <v>8362</v>
      </c>
      <c r="S2720" s="9">
        <f t="shared" si="170"/>
        <v>42493.958333333328</v>
      </c>
      <c r="T2720" s="9">
        <f t="shared" si="171"/>
        <v>42465.596585648149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>
        <f t="shared" si="169"/>
        <v>3962.4177132616501</v>
      </c>
      <c r="Q2721" t="s">
        <v>8322</v>
      </c>
      <c r="R2721" t="s">
        <v>8362</v>
      </c>
      <c r="S2721" s="9">
        <f t="shared" si="170"/>
        <v>42477.989513888882</v>
      </c>
      <c r="T2721" s="9">
        <f t="shared" si="171"/>
        <v>42418.031180555554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>
        <f t="shared" si="169"/>
        <v>3960.5758321377343</v>
      </c>
      <c r="Q2722" t="s">
        <v>8322</v>
      </c>
      <c r="R2722" t="s">
        <v>8362</v>
      </c>
      <c r="S2722" s="9">
        <f t="shared" si="170"/>
        <v>42685.507557870369</v>
      </c>
      <c r="T2722" s="9">
        <f t="shared" si="171"/>
        <v>42655.465891203698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>
        <f t="shared" si="169"/>
        <v>3942.2194615936842</v>
      </c>
      <c r="Q2723" t="s">
        <v>8324</v>
      </c>
      <c r="R2723" t="s">
        <v>8354</v>
      </c>
      <c r="S2723" s="9">
        <f t="shared" si="170"/>
        <v>41523.791666666664</v>
      </c>
      <c r="T2723" s="9">
        <f t="shared" si="171"/>
        <v>41493.543958333335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>
        <f t="shared" si="169"/>
        <v>3937.1743606321852</v>
      </c>
      <c r="Q2724" t="s">
        <v>8324</v>
      </c>
      <c r="R2724" t="s">
        <v>8354</v>
      </c>
      <c r="S2724" s="9">
        <f t="shared" si="170"/>
        <v>42764.857094907406</v>
      </c>
      <c r="T2724" s="9">
        <f t="shared" si="171"/>
        <v>42704.857094907406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>
        <f t="shared" si="169"/>
        <v>3930.9271818835382</v>
      </c>
      <c r="Q2725" t="s">
        <v>8324</v>
      </c>
      <c r="R2725" t="s">
        <v>8354</v>
      </c>
      <c r="S2725" s="9">
        <f t="shared" si="170"/>
        <v>42004.880648148144</v>
      </c>
      <c r="T2725" s="9">
        <f t="shared" si="171"/>
        <v>41944.83898148148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>
        <f t="shared" si="169"/>
        <v>3921.6645395683472</v>
      </c>
      <c r="Q2726" t="s">
        <v>8324</v>
      </c>
      <c r="R2726" t="s">
        <v>8354</v>
      </c>
      <c r="S2726" s="9">
        <f t="shared" si="170"/>
        <v>42231.32707175926</v>
      </c>
      <c r="T2726" s="9">
        <f t="shared" si="171"/>
        <v>42199.32707175926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>
        <f t="shared" si="169"/>
        <v>3919.2129805615573</v>
      </c>
      <c r="Q2727" t="s">
        <v>8324</v>
      </c>
      <c r="R2727" t="s">
        <v>8354</v>
      </c>
      <c r="S2727" s="9">
        <f t="shared" si="170"/>
        <v>42795.744618055556</v>
      </c>
      <c r="T2727" s="9">
        <f t="shared" si="171"/>
        <v>42745.744618055556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>
        <f t="shared" si="169"/>
        <v>3880.3817219020189</v>
      </c>
      <c r="Q2728" t="s">
        <v>8324</v>
      </c>
      <c r="R2728" t="s">
        <v>8354</v>
      </c>
      <c r="S2728" s="9">
        <f t="shared" si="170"/>
        <v>42482.579988425925</v>
      </c>
      <c r="T2728" s="9">
        <f t="shared" si="171"/>
        <v>42452.579988425925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>
        <f t="shared" si="169"/>
        <v>3806.9393150684946</v>
      </c>
      <c r="Q2729" t="s">
        <v>8324</v>
      </c>
      <c r="R2729" t="s">
        <v>8354</v>
      </c>
      <c r="S2729" s="9">
        <f t="shared" si="170"/>
        <v>42223.676655092597</v>
      </c>
      <c r="T2729" s="9">
        <f t="shared" si="171"/>
        <v>42198.676655092597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>
        <f t="shared" si="169"/>
        <v>3774.1008874458889</v>
      </c>
      <c r="Q2730" t="s">
        <v>8324</v>
      </c>
      <c r="R2730" t="s">
        <v>8354</v>
      </c>
      <c r="S2730" s="9">
        <f t="shared" si="170"/>
        <v>42368.59993055556</v>
      </c>
      <c r="T2730" s="9">
        <f t="shared" si="171"/>
        <v>42333.59993055556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>
        <f t="shared" si="169"/>
        <v>3754.9673862815898</v>
      </c>
      <c r="Q2731" t="s">
        <v>8324</v>
      </c>
      <c r="R2731" t="s">
        <v>8354</v>
      </c>
      <c r="S2731" s="9">
        <f t="shared" si="170"/>
        <v>42125.240706018521</v>
      </c>
      <c r="T2731" s="9">
        <f t="shared" si="171"/>
        <v>42095.240706018521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>
        <f t="shared" si="169"/>
        <v>3752.020830924856</v>
      </c>
      <c r="Q2732" t="s">
        <v>8324</v>
      </c>
      <c r="R2732" t="s">
        <v>8354</v>
      </c>
      <c r="S2732" s="9">
        <f t="shared" si="170"/>
        <v>41386.541377314818</v>
      </c>
      <c r="T2732" s="9">
        <f t="shared" si="171"/>
        <v>41351.541377314818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>
        <f t="shared" si="169"/>
        <v>3721.4879392624744</v>
      </c>
      <c r="Q2733" t="s">
        <v>8324</v>
      </c>
      <c r="R2733" t="s">
        <v>8354</v>
      </c>
      <c r="S2733" s="9">
        <f t="shared" si="170"/>
        <v>41930.166666666664</v>
      </c>
      <c r="T2733" s="9">
        <f t="shared" si="171"/>
        <v>41872.525717592594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>
        <f t="shared" si="169"/>
        <v>3701.5389435600587</v>
      </c>
      <c r="Q2734" t="s">
        <v>8324</v>
      </c>
      <c r="R2734" t="s">
        <v>8354</v>
      </c>
      <c r="S2734" s="9">
        <f t="shared" si="170"/>
        <v>41422</v>
      </c>
      <c r="T2734" s="9">
        <f t="shared" si="171"/>
        <v>41389.808194444442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>
        <f t="shared" si="169"/>
        <v>3693.944112961623</v>
      </c>
      <c r="Q2735" t="s">
        <v>8324</v>
      </c>
      <c r="R2735" t="s">
        <v>8354</v>
      </c>
      <c r="S2735" s="9">
        <f t="shared" si="170"/>
        <v>42104.231180555551</v>
      </c>
      <c r="T2735" s="9">
        <f t="shared" si="171"/>
        <v>42044.272847222222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>
        <f t="shared" si="169"/>
        <v>3657.6578405797109</v>
      </c>
      <c r="Q2736" t="s">
        <v>8324</v>
      </c>
      <c r="R2736" t="s">
        <v>8354</v>
      </c>
      <c r="S2736" s="9">
        <f t="shared" si="170"/>
        <v>42656.915972222225</v>
      </c>
      <c r="T2736" s="9">
        <f t="shared" si="171"/>
        <v>42626.668888888889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>
        <f t="shared" si="169"/>
        <v>3643.9193763596818</v>
      </c>
      <c r="Q2737" t="s">
        <v>8324</v>
      </c>
      <c r="R2737" t="s">
        <v>8354</v>
      </c>
      <c r="S2737" s="9">
        <f t="shared" si="170"/>
        <v>41346.833333333336</v>
      </c>
      <c r="T2737" s="9">
        <f t="shared" si="171"/>
        <v>41316.120949074073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>
        <f t="shared" si="169"/>
        <v>3641.2400653120476</v>
      </c>
      <c r="Q2738" t="s">
        <v>8324</v>
      </c>
      <c r="R2738" t="s">
        <v>8354</v>
      </c>
      <c r="S2738" s="9">
        <f t="shared" si="170"/>
        <v>41752.666354166664</v>
      </c>
      <c r="T2738" s="9">
        <f t="shared" si="171"/>
        <v>41722.666354166664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>
        <f t="shared" si="169"/>
        <v>3636.7442338416859</v>
      </c>
      <c r="Q2739" t="s">
        <v>8324</v>
      </c>
      <c r="R2739" t="s">
        <v>8354</v>
      </c>
      <c r="S2739" s="9">
        <f t="shared" si="170"/>
        <v>41654.791666666664</v>
      </c>
      <c r="T2739" s="9">
        <f t="shared" si="171"/>
        <v>41611.917673611111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>
        <f t="shared" si="169"/>
        <v>3585.7402398255822</v>
      </c>
      <c r="Q2740" t="s">
        <v>8324</v>
      </c>
      <c r="R2740" t="s">
        <v>8354</v>
      </c>
      <c r="S2740" s="9">
        <f t="shared" si="170"/>
        <v>42680.143564814818</v>
      </c>
      <c r="T2740" s="9">
        <f t="shared" si="171"/>
        <v>42620.143564814818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>
        <f t="shared" si="169"/>
        <v>3582.9684145454553</v>
      </c>
      <c r="Q2741" t="s">
        <v>8324</v>
      </c>
      <c r="R2741" t="s">
        <v>8354</v>
      </c>
      <c r="S2741" s="9">
        <f t="shared" si="170"/>
        <v>41764.887928240743</v>
      </c>
      <c r="T2741" s="9">
        <f t="shared" si="171"/>
        <v>41719.887928240743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>
        <f t="shared" si="169"/>
        <v>3582.5011426492001</v>
      </c>
      <c r="Q2742" t="s">
        <v>8324</v>
      </c>
      <c r="R2742" t="s">
        <v>8354</v>
      </c>
      <c r="S2742" s="9">
        <f t="shared" si="170"/>
        <v>42074.99018518519</v>
      </c>
      <c r="T2742" s="9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>
        <f t="shared" si="169"/>
        <v>3584.884610342317</v>
      </c>
      <c r="Q2743" t="s">
        <v>8327</v>
      </c>
      <c r="R2743" t="s">
        <v>8363</v>
      </c>
      <c r="S2743" s="9">
        <f t="shared" si="170"/>
        <v>41932.088194444441</v>
      </c>
      <c r="T2743" s="9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>
        <f t="shared" si="169"/>
        <v>3587.4719897959194</v>
      </c>
      <c r="Q2744" t="s">
        <v>8327</v>
      </c>
      <c r="R2744" t="s">
        <v>8363</v>
      </c>
      <c r="S2744" s="9">
        <f t="shared" si="170"/>
        <v>41044.719756944447</v>
      </c>
      <c r="T2744" s="9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>
        <f t="shared" si="169"/>
        <v>3589.5554850474114</v>
      </c>
      <c r="Q2745" t="s">
        <v>8327</v>
      </c>
      <c r="R2745" t="s">
        <v>8363</v>
      </c>
      <c r="S2745" s="9">
        <f t="shared" si="170"/>
        <v>42662.328784722224</v>
      </c>
      <c r="T2745" s="9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>
        <f t="shared" si="169"/>
        <v>3592.1755985401469</v>
      </c>
      <c r="Q2746" t="s">
        <v>8327</v>
      </c>
      <c r="R2746" t="s">
        <v>8363</v>
      </c>
      <c r="S2746" s="9">
        <f t="shared" si="170"/>
        <v>40968.062476851854</v>
      </c>
      <c r="T2746" s="9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>
        <f t="shared" si="169"/>
        <v>3594.1896055514985</v>
      </c>
      <c r="Q2747" t="s">
        <v>8327</v>
      </c>
      <c r="R2747" t="s">
        <v>8363</v>
      </c>
      <c r="S2747" s="9">
        <f t="shared" si="170"/>
        <v>41104.988055555557</v>
      </c>
      <c r="T2747" s="9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>
        <f t="shared" si="169"/>
        <v>3595.5369663742699</v>
      </c>
      <c r="Q2748" t="s">
        <v>8327</v>
      </c>
      <c r="R2748" t="s">
        <v>8363</v>
      </c>
      <c r="S2748" s="9">
        <f t="shared" si="170"/>
        <v>41880.781377314815</v>
      </c>
      <c r="T2748" s="9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>
        <f t="shared" si="169"/>
        <v>3597.5812509144121</v>
      </c>
      <c r="Q2749" t="s">
        <v>8327</v>
      </c>
      <c r="R2749" t="s">
        <v>8363</v>
      </c>
      <c r="S2749" s="9">
        <f t="shared" si="170"/>
        <v>41076.131944444445</v>
      </c>
      <c r="T2749" s="9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>
        <f t="shared" si="169"/>
        <v>3600.1124231332365</v>
      </c>
      <c r="Q2750" t="s">
        <v>8327</v>
      </c>
      <c r="R2750" t="s">
        <v>8363</v>
      </c>
      <c r="S2750" s="9">
        <f t="shared" si="170"/>
        <v>42615.7106712963</v>
      </c>
      <c r="T2750" s="9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>
        <f t="shared" si="169"/>
        <v>3602.7110402930412</v>
      </c>
      <c r="Q2751" t="s">
        <v>8327</v>
      </c>
      <c r="R2751" t="s">
        <v>8363</v>
      </c>
      <c r="S2751" s="9">
        <f t="shared" si="170"/>
        <v>42098.757372685184</v>
      </c>
      <c r="T2751" s="9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>
        <f t="shared" si="169"/>
        <v>3605.2716788856314</v>
      </c>
      <c r="Q2752" t="s">
        <v>8327</v>
      </c>
      <c r="R2752" t="s">
        <v>8363</v>
      </c>
      <c r="S2752" s="9">
        <f t="shared" si="170"/>
        <v>41090.833333333336</v>
      </c>
      <c r="T2752" s="9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>
        <f t="shared" si="169"/>
        <v>3607.9167791636105</v>
      </c>
      <c r="Q2753" t="s">
        <v>8327</v>
      </c>
      <c r="R2753" t="s">
        <v>8363</v>
      </c>
      <c r="S2753" s="9">
        <f t="shared" si="170"/>
        <v>41807.887060185189</v>
      </c>
      <c r="T2753" s="9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>
        <f t="shared" si="169"/>
        <v>3610.5657635829671</v>
      </c>
      <c r="Q2754" t="s">
        <v>8327</v>
      </c>
      <c r="R2754" t="s">
        <v>8363</v>
      </c>
      <c r="S2754" s="9">
        <f t="shared" si="170"/>
        <v>40895.765092592592</v>
      </c>
      <c r="T2754" s="9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E2755/D2755*100</f>
        <v>19</v>
      </c>
      <c r="P2755">
        <f t="shared" ref="P2755:P2818" si="173">AVERAGE(E2755:E6868 )</f>
        <v>3612.8145260837628</v>
      </c>
      <c r="Q2755" t="s">
        <v>8327</v>
      </c>
      <c r="R2755" t="s">
        <v>8363</v>
      </c>
      <c r="S2755" s="9">
        <f t="shared" ref="S2755:S2818" si="174">(((I2755/60)/60)/24)+DATE(1970,1,1)</f>
        <v>41147.900729166664</v>
      </c>
      <c r="T2755" s="9">
        <f t="shared" ref="T2755:T2818" si="175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>
        <f t="shared" si="173"/>
        <v>3615.1915955882364</v>
      </c>
      <c r="Q2756" t="s">
        <v>8327</v>
      </c>
      <c r="R2756" t="s">
        <v>8363</v>
      </c>
      <c r="S2756" s="9">
        <f t="shared" si="174"/>
        <v>41893.636006944449</v>
      </c>
      <c r="T2756" s="9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>
        <f t="shared" si="173"/>
        <v>3617.8517807211192</v>
      </c>
      <c r="Q2757" t="s">
        <v>8327</v>
      </c>
      <c r="R2757" t="s">
        <v>8363</v>
      </c>
      <c r="S2757" s="9">
        <f t="shared" si="174"/>
        <v>42102.790821759263</v>
      </c>
      <c r="T2757" s="9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>
        <f t="shared" si="173"/>
        <v>3620.3244256259213</v>
      </c>
      <c r="Q2758" t="s">
        <v>8327</v>
      </c>
      <c r="R2758" t="s">
        <v>8363</v>
      </c>
      <c r="S2758" s="9">
        <f t="shared" si="174"/>
        <v>41650.90047453704</v>
      </c>
      <c r="T2758" s="9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>
        <f t="shared" si="173"/>
        <v>3622.2200221075914</v>
      </c>
      <c r="Q2759" t="s">
        <v>8327</v>
      </c>
      <c r="R2759" t="s">
        <v>8363</v>
      </c>
      <c r="S2759" s="9">
        <f t="shared" si="174"/>
        <v>42588.65662037037</v>
      </c>
      <c r="T2759" s="9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>
        <f t="shared" si="173"/>
        <v>3624.8839011799419</v>
      </c>
      <c r="Q2760" t="s">
        <v>8327</v>
      </c>
      <c r="R2760" t="s">
        <v>8363</v>
      </c>
      <c r="S2760" s="9">
        <f t="shared" si="174"/>
        <v>42653.441932870366</v>
      </c>
      <c r="T2760" s="9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>
        <f t="shared" si="173"/>
        <v>3627.3863985239864</v>
      </c>
      <c r="Q2761" t="s">
        <v>8327</v>
      </c>
      <c r="R2761" t="s">
        <v>8363</v>
      </c>
      <c r="S2761" s="9">
        <f t="shared" si="174"/>
        <v>42567.36650462963</v>
      </c>
      <c r="T2761" s="9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>
        <f t="shared" si="173"/>
        <v>3629.9878655834573</v>
      </c>
      <c r="Q2762" t="s">
        <v>8327</v>
      </c>
      <c r="R2762" t="s">
        <v>8363</v>
      </c>
      <c r="S2762" s="9">
        <f t="shared" si="174"/>
        <v>41445.461319444446</v>
      </c>
      <c r="T2762" s="9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>
        <f t="shared" si="173"/>
        <v>3632.6707834441991</v>
      </c>
      <c r="Q2763" t="s">
        <v>8327</v>
      </c>
      <c r="R2763" t="s">
        <v>8363</v>
      </c>
      <c r="S2763" s="9">
        <f t="shared" si="174"/>
        <v>41277.063576388886</v>
      </c>
      <c r="T2763" s="9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>
        <f t="shared" si="173"/>
        <v>3635.3310428994091</v>
      </c>
      <c r="Q2764" t="s">
        <v>8327</v>
      </c>
      <c r="R2764" t="s">
        <v>8363</v>
      </c>
      <c r="S2764" s="9">
        <f t="shared" si="174"/>
        <v>40986.995312500003</v>
      </c>
      <c r="T2764" s="9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>
        <f t="shared" si="173"/>
        <v>3638.0033826794975</v>
      </c>
      <c r="Q2765" t="s">
        <v>8327</v>
      </c>
      <c r="R2765" t="s">
        <v>8363</v>
      </c>
      <c r="S2765" s="9">
        <f t="shared" si="174"/>
        <v>41418.579675925925</v>
      </c>
      <c r="T2765" s="9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>
        <f t="shared" si="173"/>
        <v>3640.6315333333341</v>
      </c>
      <c r="Q2766" t="s">
        <v>8327</v>
      </c>
      <c r="R2766" t="s">
        <v>8363</v>
      </c>
      <c r="S2766" s="9">
        <f t="shared" si="174"/>
        <v>41059.791666666664</v>
      </c>
      <c r="T2766" s="9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>
        <f t="shared" si="173"/>
        <v>3643.296938472944</v>
      </c>
      <c r="Q2767" t="s">
        <v>8327</v>
      </c>
      <c r="R2767" t="s">
        <v>8363</v>
      </c>
      <c r="S2767" s="9">
        <f t="shared" si="174"/>
        <v>41210.579027777778</v>
      </c>
      <c r="T2767" s="9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>
        <f t="shared" si="173"/>
        <v>3645.9996810089028</v>
      </c>
      <c r="Q2768" t="s">
        <v>8327</v>
      </c>
      <c r="R2768" t="s">
        <v>8363</v>
      </c>
      <c r="S2768" s="9">
        <f t="shared" si="174"/>
        <v>40766.668032407404</v>
      </c>
      <c r="T2768" s="9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>
        <f t="shared" si="173"/>
        <v>3648.632197475873</v>
      </c>
      <c r="Q2769" t="s">
        <v>8327</v>
      </c>
      <c r="R2769" t="s">
        <v>8363</v>
      </c>
      <c r="S2769" s="9">
        <f t="shared" si="174"/>
        <v>42232.958912037036</v>
      </c>
      <c r="T2769" s="9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>
        <f t="shared" si="173"/>
        <v>3651.3176597325419</v>
      </c>
      <c r="Q2770" t="s">
        <v>8327</v>
      </c>
      <c r="R2770" t="s">
        <v>8363</v>
      </c>
      <c r="S2770" s="9">
        <f t="shared" si="174"/>
        <v>40997.573182870372</v>
      </c>
      <c r="T2770" s="9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>
        <f t="shared" si="173"/>
        <v>3653.2874126394063</v>
      </c>
      <c r="Q2771" t="s">
        <v>8327</v>
      </c>
      <c r="R2771" t="s">
        <v>8363</v>
      </c>
      <c r="S2771" s="9">
        <f t="shared" si="174"/>
        <v>41795.826273148145</v>
      </c>
      <c r="T2771" s="9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>
        <f t="shared" si="173"/>
        <v>3656.0041443452392</v>
      </c>
      <c r="Q2772" t="s">
        <v>8327</v>
      </c>
      <c r="R2772" t="s">
        <v>8363</v>
      </c>
      <c r="S2772" s="9">
        <f t="shared" si="174"/>
        <v>41716.663541666669</v>
      </c>
      <c r="T2772" s="9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>
        <f t="shared" si="173"/>
        <v>3657.1759642591223</v>
      </c>
      <c r="Q2773" t="s">
        <v>8327</v>
      </c>
      <c r="R2773" t="s">
        <v>8363</v>
      </c>
      <c r="S2773" s="9">
        <f t="shared" si="174"/>
        <v>41306.708333333336</v>
      </c>
      <c r="T2773" s="9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>
        <f t="shared" si="173"/>
        <v>3659.901132637855</v>
      </c>
      <c r="Q2774" t="s">
        <v>8327</v>
      </c>
      <c r="R2774" t="s">
        <v>8363</v>
      </c>
      <c r="S2774" s="9">
        <f t="shared" si="174"/>
        <v>41552.869143518517</v>
      </c>
      <c r="T2774" s="9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>
        <f t="shared" si="173"/>
        <v>3662.6303653989571</v>
      </c>
      <c r="Q2775" t="s">
        <v>8327</v>
      </c>
      <c r="R2775" t="s">
        <v>8363</v>
      </c>
      <c r="S2775" s="9">
        <f t="shared" si="174"/>
        <v>42484.86482638889</v>
      </c>
      <c r="T2775" s="9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>
        <f t="shared" si="173"/>
        <v>3665.3629253731351</v>
      </c>
      <c r="Q2776" t="s">
        <v>8327</v>
      </c>
      <c r="R2776" t="s">
        <v>8363</v>
      </c>
      <c r="S2776" s="9">
        <f t="shared" si="174"/>
        <v>41341.126481481479</v>
      </c>
      <c r="T2776" s="9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>
        <f t="shared" si="173"/>
        <v>3667.6746228528764</v>
      </c>
      <c r="Q2777" t="s">
        <v>8327</v>
      </c>
      <c r="R2777" t="s">
        <v>8363</v>
      </c>
      <c r="S2777" s="9">
        <f t="shared" si="174"/>
        <v>40893.013356481482</v>
      </c>
      <c r="T2777" s="9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>
        <f t="shared" si="173"/>
        <v>3670.3036771300458</v>
      </c>
      <c r="Q2778" t="s">
        <v>8327</v>
      </c>
      <c r="R2778" t="s">
        <v>8363</v>
      </c>
      <c r="S2778" s="9">
        <f t="shared" si="174"/>
        <v>42167.297175925924</v>
      </c>
      <c r="T2778" s="9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>
        <f t="shared" si="173"/>
        <v>3671.811009723262</v>
      </c>
      <c r="Q2779" t="s">
        <v>8327</v>
      </c>
      <c r="R2779" t="s">
        <v>8363</v>
      </c>
      <c r="S2779" s="9">
        <f t="shared" si="174"/>
        <v>42202.669027777782</v>
      </c>
      <c r="T2779" s="9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>
        <f t="shared" si="173"/>
        <v>3674.5518862275458</v>
      </c>
      <c r="Q2780" t="s">
        <v>8327</v>
      </c>
      <c r="R2780" t="s">
        <v>8363</v>
      </c>
      <c r="S2780" s="9">
        <f t="shared" si="174"/>
        <v>41876.978078703702</v>
      </c>
      <c r="T2780" s="9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>
        <f t="shared" si="173"/>
        <v>3676.2519250936339</v>
      </c>
      <c r="Q2781" t="s">
        <v>8327</v>
      </c>
      <c r="R2781" t="s">
        <v>8363</v>
      </c>
      <c r="S2781" s="9">
        <f t="shared" si="174"/>
        <v>42330.627557870372</v>
      </c>
      <c r="T2781" s="9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>
        <f t="shared" si="173"/>
        <v>3678.9680059970024</v>
      </c>
      <c r="Q2782" t="s">
        <v>8327</v>
      </c>
      <c r="R2782" t="s">
        <v>8363</v>
      </c>
      <c r="S2782" s="9">
        <f t="shared" si="174"/>
        <v>42804.447777777779</v>
      </c>
      <c r="T2782" s="9">
        <f t="shared" si="175"/>
        <v>42774.447777777779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>
        <f t="shared" si="173"/>
        <v>3681.7279219804959</v>
      </c>
      <c r="Q2783" t="s">
        <v>8322</v>
      </c>
      <c r="R2783" t="s">
        <v>8323</v>
      </c>
      <c r="S2783" s="9">
        <f t="shared" si="174"/>
        <v>42047.291666666672</v>
      </c>
      <c r="T2783" s="9">
        <f t="shared" si="175"/>
        <v>42018.94159722222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>
        <f t="shared" si="173"/>
        <v>3683.5039939939948</v>
      </c>
      <c r="Q2784" t="s">
        <v>8322</v>
      </c>
      <c r="R2784" t="s">
        <v>8323</v>
      </c>
      <c r="S2784" s="9">
        <f t="shared" si="174"/>
        <v>42052.207638888889</v>
      </c>
      <c r="T2784" s="9">
        <f t="shared" si="175"/>
        <v>42026.924976851849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>
        <f t="shared" si="173"/>
        <v>3685.3698873027806</v>
      </c>
      <c r="Q2785" t="s">
        <v>8322</v>
      </c>
      <c r="R2785" t="s">
        <v>8323</v>
      </c>
      <c r="S2785" s="9">
        <f t="shared" si="174"/>
        <v>42117.535254629634</v>
      </c>
      <c r="T2785" s="9">
        <f t="shared" si="175"/>
        <v>42103.535254629634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>
        <f t="shared" si="173"/>
        <v>3687.279939849625</v>
      </c>
      <c r="Q2786" t="s">
        <v>8322</v>
      </c>
      <c r="R2786" t="s">
        <v>8323</v>
      </c>
      <c r="S2786" s="9">
        <f t="shared" si="174"/>
        <v>41941.787534722222</v>
      </c>
      <c r="T2786" s="9">
        <f t="shared" si="175"/>
        <v>41920.787534722222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>
        <f t="shared" si="173"/>
        <v>3684.6819563581648</v>
      </c>
      <c r="Q2787" t="s">
        <v>8322</v>
      </c>
      <c r="R2787" t="s">
        <v>8323</v>
      </c>
      <c r="S2787" s="9">
        <f t="shared" si="174"/>
        <v>42587.875</v>
      </c>
      <c r="T2787" s="9">
        <f t="shared" si="175"/>
        <v>42558.189432870371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>
        <f t="shared" si="173"/>
        <v>3683.5153012048204</v>
      </c>
      <c r="Q2788" t="s">
        <v>8322</v>
      </c>
      <c r="R2788" t="s">
        <v>8323</v>
      </c>
      <c r="S2788" s="9">
        <f t="shared" si="174"/>
        <v>41829.569212962961</v>
      </c>
      <c r="T2788" s="9">
        <f t="shared" si="175"/>
        <v>41815.569212962961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>
        <f t="shared" si="173"/>
        <v>3684.0710776186897</v>
      </c>
      <c r="Q2789" t="s">
        <v>8322</v>
      </c>
      <c r="R2789" t="s">
        <v>8323</v>
      </c>
      <c r="S2789" s="9">
        <f t="shared" si="174"/>
        <v>41838.198518518519</v>
      </c>
      <c r="T2789" s="9">
        <f t="shared" si="175"/>
        <v>41808.198518518519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>
        <f t="shared" si="173"/>
        <v>3685.9466968325801</v>
      </c>
      <c r="Q2790" t="s">
        <v>8322</v>
      </c>
      <c r="R2790" t="s">
        <v>8323</v>
      </c>
      <c r="S2790" s="9">
        <f t="shared" si="174"/>
        <v>42580.701886574068</v>
      </c>
      <c r="T2790" s="9">
        <f t="shared" si="175"/>
        <v>42550.701886574068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>
        <f t="shared" si="173"/>
        <v>3687.1813735849064</v>
      </c>
      <c r="Q2791" t="s">
        <v>8322</v>
      </c>
      <c r="R2791" t="s">
        <v>8323</v>
      </c>
      <c r="S2791" s="9">
        <f t="shared" si="174"/>
        <v>42075.166666666672</v>
      </c>
      <c r="T2791" s="9">
        <f t="shared" si="175"/>
        <v>42056.013124999998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>
        <f t="shared" si="173"/>
        <v>3687.6739577039293</v>
      </c>
      <c r="Q2792" t="s">
        <v>8322</v>
      </c>
      <c r="R2792" t="s">
        <v>8323</v>
      </c>
      <c r="S2792" s="9">
        <f t="shared" si="174"/>
        <v>42046.938692129625</v>
      </c>
      <c r="T2792" s="9">
        <f t="shared" si="175"/>
        <v>42016.938692129625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>
        <f t="shared" si="173"/>
        <v>3688.072804232806</v>
      </c>
      <c r="Q2793" t="s">
        <v>8322</v>
      </c>
      <c r="R2793" t="s">
        <v>8323</v>
      </c>
      <c r="S2793" s="9">
        <f t="shared" si="174"/>
        <v>42622.166666666672</v>
      </c>
      <c r="T2793" s="9">
        <f t="shared" si="175"/>
        <v>42591.899988425925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>
        <f t="shared" si="173"/>
        <v>3689.3118910741318</v>
      </c>
      <c r="Q2794" t="s">
        <v>8322</v>
      </c>
      <c r="R2794" t="s">
        <v>8323</v>
      </c>
      <c r="S2794" s="9">
        <f t="shared" si="174"/>
        <v>42228.231006944443</v>
      </c>
      <c r="T2794" s="9">
        <f t="shared" si="175"/>
        <v>42183.231006944443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>
        <f t="shared" si="173"/>
        <v>3690.4756396669204</v>
      </c>
      <c r="Q2795" t="s">
        <v>8322</v>
      </c>
      <c r="R2795" t="s">
        <v>8323</v>
      </c>
      <c r="S2795" s="9">
        <f t="shared" si="174"/>
        <v>42206.419039351851</v>
      </c>
      <c r="T2795" s="9">
        <f t="shared" si="175"/>
        <v>42176.419039351851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>
        <f t="shared" si="173"/>
        <v>3684.8951287878804</v>
      </c>
      <c r="Q2796" t="s">
        <v>8322</v>
      </c>
      <c r="R2796" t="s">
        <v>8323</v>
      </c>
      <c r="S2796" s="9">
        <f t="shared" si="174"/>
        <v>42432.791666666672</v>
      </c>
      <c r="T2796" s="9">
        <f t="shared" si="175"/>
        <v>42416.691655092596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>
        <f t="shared" si="173"/>
        <v>3687.6319711902975</v>
      </c>
      <c r="Q2797" t="s">
        <v>8322</v>
      </c>
      <c r="R2797" t="s">
        <v>8323</v>
      </c>
      <c r="S2797" s="9">
        <f t="shared" si="174"/>
        <v>41796.958333333336</v>
      </c>
      <c r="T2797" s="9">
        <f t="shared" si="175"/>
        <v>41780.525937500002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>
        <f t="shared" si="173"/>
        <v>3689.8760015174521</v>
      </c>
      <c r="Q2798" t="s">
        <v>8322</v>
      </c>
      <c r="R2798" t="s">
        <v>8323</v>
      </c>
      <c r="S2798" s="9">
        <f t="shared" si="174"/>
        <v>41825.528101851851</v>
      </c>
      <c r="T2798" s="9">
        <f t="shared" si="175"/>
        <v>41795.528101851851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>
        <f t="shared" si="173"/>
        <v>3691.9761351556585</v>
      </c>
      <c r="Q2799" t="s">
        <v>8322</v>
      </c>
      <c r="R2799" t="s">
        <v>8323</v>
      </c>
      <c r="S2799" s="9">
        <f t="shared" si="174"/>
        <v>41828.94027777778</v>
      </c>
      <c r="T2799" s="9">
        <f t="shared" si="175"/>
        <v>41798.94027777778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>
        <f t="shared" si="173"/>
        <v>3688.5417629179337</v>
      </c>
      <c r="Q2800" t="s">
        <v>8322</v>
      </c>
      <c r="R2800" t="s">
        <v>8323</v>
      </c>
      <c r="S2800" s="9">
        <f t="shared" si="174"/>
        <v>42216.666666666672</v>
      </c>
      <c r="T2800" s="9">
        <f t="shared" si="175"/>
        <v>42201.675011574072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>
        <f t="shared" si="173"/>
        <v>3687.4912243346016</v>
      </c>
      <c r="Q2801" t="s">
        <v>8322</v>
      </c>
      <c r="R2801" t="s">
        <v>8323</v>
      </c>
      <c r="S2801" s="9">
        <f t="shared" si="174"/>
        <v>42538.666666666672</v>
      </c>
      <c r="T2801" s="9">
        <f t="shared" si="175"/>
        <v>42507.264699074076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>
        <f t="shared" si="173"/>
        <v>3685.8593759512951</v>
      </c>
      <c r="Q2802" t="s">
        <v>8322</v>
      </c>
      <c r="R2802" t="s">
        <v>8323</v>
      </c>
      <c r="S2802" s="9">
        <f t="shared" si="174"/>
        <v>42008.552847222221</v>
      </c>
      <c r="T2802" s="9">
        <f t="shared" si="175"/>
        <v>41948.552847222221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>
        <f t="shared" si="173"/>
        <v>3687.6536329017531</v>
      </c>
      <c r="Q2803" t="s">
        <v>8322</v>
      </c>
      <c r="R2803" t="s">
        <v>8323</v>
      </c>
      <c r="S2803" s="9">
        <f t="shared" si="174"/>
        <v>41922.458333333336</v>
      </c>
      <c r="T2803" s="9">
        <f t="shared" si="175"/>
        <v>41900.243159722224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>
        <f t="shared" si="173"/>
        <v>3689.9567225609767</v>
      </c>
      <c r="Q2804" t="s">
        <v>8322</v>
      </c>
      <c r="R2804" t="s">
        <v>8323</v>
      </c>
      <c r="S2804" s="9">
        <f t="shared" si="174"/>
        <v>42222.64707175926</v>
      </c>
      <c r="T2804" s="9">
        <f t="shared" si="175"/>
        <v>42192.64707175926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>
        <f t="shared" si="173"/>
        <v>3690.4410526315796</v>
      </c>
      <c r="Q2805" t="s">
        <v>8322</v>
      </c>
      <c r="R2805" t="s">
        <v>8323</v>
      </c>
      <c r="S2805" s="9">
        <f t="shared" si="174"/>
        <v>42201</v>
      </c>
      <c r="T2805" s="9">
        <f t="shared" si="175"/>
        <v>42158.065694444449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>
        <f t="shared" si="173"/>
        <v>3683.4910076335882</v>
      </c>
      <c r="Q2806" t="s">
        <v>8322</v>
      </c>
      <c r="R2806" t="s">
        <v>8323</v>
      </c>
      <c r="S2806" s="9">
        <f t="shared" si="174"/>
        <v>41911.453587962962</v>
      </c>
      <c r="T2806" s="9">
        <f t="shared" si="175"/>
        <v>41881.453587962962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>
        <f t="shared" si="173"/>
        <v>3685.4264476699777</v>
      </c>
      <c r="Q2807" t="s">
        <v>8322</v>
      </c>
      <c r="R2807" t="s">
        <v>8323</v>
      </c>
      <c r="S2807" s="9">
        <f t="shared" si="174"/>
        <v>42238.505474537036</v>
      </c>
      <c r="T2807" s="9">
        <f t="shared" si="175"/>
        <v>42213.505474537036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>
        <f t="shared" si="173"/>
        <v>3687.9076605504592</v>
      </c>
      <c r="Q2808" t="s">
        <v>8322</v>
      </c>
      <c r="R2808" t="s">
        <v>8323</v>
      </c>
      <c r="S2808" s="9">
        <f t="shared" si="174"/>
        <v>42221.458333333328</v>
      </c>
      <c r="T2808" s="9">
        <f t="shared" si="175"/>
        <v>42185.267245370371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>
        <f t="shared" si="173"/>
        <v>3688.1562509563892</v>
      </c>
      <c r="Q2809" t="s">
        <v>8322</v>
      </c>
      <c r="R2809" t="s">
        <v>8323</v>
      </c>
      <c r="S2809" s="9">
        <f t="shared" si="174"/>
        <v>42184.873124999998</v>
      </c>
      <c r="T2809" s="9">
        <f t="shared" si="175"/>
        <v>42154.873124999998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>
        <f t="shared" si="173"/>
        <v>3686.1563705972439</v>
      </c>
      <c r="Q2810" t="s">
        <v>8322</v>
      </c>
      <c r="R2810" t="s">
        <v>8323</v>
      </c>
      <c r="S2810" s="9">
        <f t="shared" si="174"/>
        <v>42238.84646990741</v>
      </c>
      <c r="T2810" s="9">
        <f t="shared" si="175"/>
        <v>42208.84646990741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>
        <f t="shared" si="173"/>
        <v>3685.5243065134105</v>
      </c>
      <c r="Q2811" t="s">
        <v>8322</v>
      </c>
      <c r="R2811" t="s">
        <v>8323</v>
      </c>
      <c r="S2811" s="9">
        <f t="shared" si="174"/>
        <v>42459.610416666663</v>
      </c>
      <c r="T2811" s="9">
        <f t="shared" si="175"/>
        <v>42451.496817129635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>
        <f t="shared" si="173"/>
        <v>3686.3874386503071</v>
      </c>
      <c r="Q2812" t="s">
        <v>8322</v>
      </c>
      <c r="R2812" t="s">
        <v>8323</v>
      </c>
      <c r="S2812" s="9">
        <f t="shared" si="174"/>
        <v>41791.165972222225</v>
      </c>
      <c r="T2812" s="9">
        <f t="shared" si="175"/>
        <v>41759.13962962963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>
        <f t="shared" si="173"/>
        <v>3687.1406139677674</v>
      </c>
      <c r="Q2813" t="s">
        <v>8322</v>
      </c>
      <c r="R2813" t="s">
        <v>8323</v>
      </c>
      <c r="S2813" s="9">
        <f t="shared" si="174"/>
        <v>42058.496562500004</v>
      </c>
      <c r="T2813" s="9">
        <f t="shared" si="175"/>
        <v>42028.496562500004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>
        <f t="shared" si="173"/>
        <v>3682.2712903225811</v>
      </c>
      <c r="Q2814" t="s">
        <v>8322</v>
      </c>
      <c r="R2814" t="s">
        <v>8323</v>
      </c>
      <c r="S2814" s="9">
        <f t="shared" si="174"/>
        <v>42100.166666666672</v>
      </c>
      <c r="T2814" s="9">
        <f t="shared" si="175"/>
        <v>42054.74418981481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>
        <f t="shared" si="173"/>
        <v>3680.7472867025372</v>
      </c>
      <c r="Q2815" t="s">
        <v>8322</v>
      </c>
      <c r="R2815" t="s">
        <v>8323</v>
      </c>
      <c r="S2815" s="9">
        <f t="shared" si="174"/>
        <v>42718.742604166662</v>
      </c>
      <c r="T2815" s="9">
        <f t="shared" si="175"/>
        <v>42693.742604166662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>
        <f t="shared" si="173"/>
        <v>3680.8308461538472</v>
      </c>
      <c r="Q2816" t="s">
        <v>8322</v>
      </c>
      <c r="R2816" t="s">
        <v>8323</v>
      </c>
      <c r="S2816" s="9">
        <f t="shared" si="174"/>
        <v>42133.399479166663</v>
      </c>
      <c r="T2816" s="9">
        <f t="shared" si="175"/>
        <v>42103.399479166663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>
        <f t="shared" si="173"/>
        <v>3682.4204003079303</v>
      </c>
      <c r="Q2817" t="s">
        <v>8322</v>
      </c>
      <c r="R2817" t="s">
        <v>8323</v>
      </c>
      <c r="S2817" s="9">
        <f t="shared" si="174"/>
        <v>42589.776724537034</v>
      </c>
      <c r="T2817" s="9">
        <f t="shared" si="175"/>
        <v>42559.776724537034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>
        <f t="shared" si="173"/>
        <v>3684.7912942989224</v>
      </c>
      <c r="Q2818" t="s">
        <v>8322</v>
      </c>
      <c r="R2818" t="s">
        <v>8323</v>
      </c>
      <c r="S2818" s="9">
        <f t="shared" si="174"/>
        <v>42218.666666666672</v>
      </c>
      <c r="T2818" s="9">
        <f t="shared" si="175"/>
        <v>42188.467499999999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E2819/D2819*100</f>
        <v>130</v>
      </c>
      <c r="P2819">
        <f t="shared" ref="P2819:P2882" si="177">AVERAGE(E2819:E6932 )</f>
        <v>3684.3578257517361</v>
      </c>
      <c r="Q2819" t="s">
        <v>8322</v>
      </c>
      <c r="R2819" t="s">
        <v>8323</v>
      </c>
      <c r="S2819" s="9">
        <f t="shared" ref="S2819:S2882" si="178">(((I2819/60)/60)/24)+DATE(1970,1,1)</f>
        <v>42063.634976851856</v>
      </c>
      <c r="T2819" s="9">
        <f t="shared" ref="T2819:T2882" si="179">(((J2819/60)/60)/24)+DATE(1970,1,1)</f>
        <v>42023.634976851856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>
        <f t="shared" si="177"/>
        <v>3686.5988425925939</v>
      </c>
      <c r="Q2820" t="s">
        <v>8322</v>
      </c>
      <c r="R2820" t="s">
        <v>8323</v>
      </c>
      <c r="S2820" s="9">
        <f t="shared" si="178"/>
        <v>42270.598217592589</v>
      </c>
      <c r="T2820" s="9">
        <f t="shared" si="179"/>
        <v>42250.598217592589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>
        <f t="shared" si="177"/>
        <v>3681.2579922779933</v>
      </c>
      <c r="Q2821" t="s">
        <v>8322</v>
      </c>
      <c r="R2821" t="s">
        <v>8323</v>
      </c>
      <c r="S2821" s="9">
        <f t="shared" si="178"/>
        <v>42169.525567129633</v>
      </c>
      <c r="T2821" s="9">
        <f t="shared" si="179"/>
        <v>42139.525567129633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>
        <f t="shared" si="177"/>
        <v>3680.0534003091202</v>
      </c>
      <c r="Q2822" t="s">
        <v>8322</v>
      </c>
      <c r="R2822" t="s">
        <v>8323</v>
      </c>
      <c r="S2822" s="9">
        <f t="shared" si="178"/>
        <v>42426</v>
      </c>
      <c r="T2822" s="9">
        <f t="shared" si="179"/>
        <v>42401.610983796301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>
        <f t="shared" si="177"/>
        <v>3682.6891724671318</v>
      </c>
      <c r="Q2823" t="s">
        <v>8322</v>
      </c>
      <c r="R2823" t="s">
        <v>8323</v>
      </c>
      <c r="S2823" s="9">
        <f t="shared" si="178"/>
        <v>41905.922858796301</v>
      </c>
      <c r="T2823" s="9">
        <f t="shared" si="179"/>
        <v>41875.922858796301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>
        <f t="shared" si="177"/>
        <v>3684.765557275543</v>
      </c>
      <c r="Q2824" t="s">
        <v>8322</v>
      </c>
      <c r="R2824" t="s">
        <v>8323</v>
      </c>
      <c r="S2824" s="9">
        <f t="shared" si="178"/>
        <v>42090.642268518524</v>
      </c>
      <c r="T2824" s="9">
        <f t="shared" si="179"/>
        <v>42060.683935185181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>
        <f t="shared" si="177"/>
        <v>3682.9721920991492</v>
      </c>
      <c r="Q2825" t="s">
        <v>8322</v>
      </c>
      <c r="R2825" t="s">
        <v>8323</v>
      </c>
      <c r="S2825" s="9">
        <f t="shared" si="178"/>
        <v>42094.957638888889</v>
      </c>
      <c r="T2825" s="9">
        <f t="shared" si="179"/>
        <v>42067.011643518519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>
        <f t="shared" si="177"/>
        <v>3685.731085271319</v>
      </c>
      <c r="Q2826" t="s">
        <v>8322</v>
      </c>
      <c r="R2826" t="s">
        <v>8323</v>
      </c>
      <c r="S2826" s="9">
        <f t="shared" si="178"/>
        <v>42168.071527777778</v>
      </c>
      <c r="T2826" s="9">
        <f t="shared" si="179"/>
        <v>42136.270787037036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>
        <f t="shared" si="177"/>
        <v>3688.0008533747105</v>
      </c>
      <c r="Q2827" t="s">
        <v>8322</v>
      </c>
      <c r="R2827" t="s">
        <v>8323</v>
      </c>
      <c r="S2827" s="9">
        <f t="shared" si="178"/>
        <v>42342.792662037042</v>
      </c>
      <c r="T2827" s="9">
        <f t="shared" si="179"/>
        <v>42312.792662037042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>
        <f t="shared" si="177"/>
        <v>3688.4573757763987</v>
      </c>
      <c r="Q2828" t="s">
        <v>8322</v>
      </c>
      <c r="R2828" t="s">
        <v>8323</v>
      </c>
      <c r="S2828" s="9">
        <f t="shared" si="178"/>
        <v>42195.291666666672</v>
      </c>
      <c r="T2828" s="9">
        <f t="shared" si="179"/>
        <v>42171.034861111111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>
        <f t="shared" si="177"/>
        <v>3689.6488733488745</v>
      </c>
      <c r="Q2829" t="s">
        <v>8322</v>
      </c>
      <c r="R2829" t="s">
        <v>8323</v>
      </c>
      <c r="S2829" s="9">
        <f t="shared" si="178"/>
        <v>42524.6875</v>
      </c>
      <c r="T2829" s="9">
        <f t="shared" si="179"/>
        <v>42494.683634259258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>
        <f t="shared" si="177"/>
        <v>3690.6478227060666</v>
      </c>
      <c r="Q2830" t="s">
        <v>8322</v>
      </c>
      <c r="R2830" t="s">
        <v>8323</v>
      </c>
      <c r="S2830" s="9">
        <f t="shared" si="178"/>
        <v>42279.958333333328</v>
      </c>
      <c r="T2830" s="9">
        <f t="shared" si="179"/>
        <v>42254.264687499999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>
        <f t="shared" si="177"/>
        <v>3686.0989105058379</v>
      </c>
      <c r="Q2831" t="s">
        <v>8322</v>
      </c>
      <c r="R2831" t="s">
        <v>8323</v>
      </c>
      <c r="S2831" s="9">
        <f t="shared" si="178"/>
        <v>42523.434236111112</v>
      </c>
      <c r="T2831" s="9">
        <f t="shared" si="179"/>
        <v>42495.434236111112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>
        <f t="shared" si="177"/>
        <v>3686.8957165109045</v>
      </c>
      <c r="Q2832" t="s">
        <v>8322</v>
      </c>
      <c r="R2832" t="s">
        <v>8323</v>
      </c>
      <c r="S2832" s="9">
        <f t="shared" si="178"/>
        <v>41771.165972222225</v>
      </c>
      <c r="T2832" s="9">
        <f t="shared" si="179"/>
        <v>41758.839675925927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>
        <f t="shared" si="177"/>
        <v>3687.4310989867508</v>
      </c>
      <c r="Q2833" t="s">
        <v>8322</v>
      </c>
      <c r="R2833" t="s">
        <v>8323</v>
      </c>
      <c r="S2833" s="9">
        <f t="shared" si="178"/>
        <v>42201.824884259258</v>
      </c>
      <c r="T2833" s="9">
        <f t="shared" si="179"/>
        <v>42171.824884259258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>
        <f t="shared" si="177"/>
        <v>3687.7177067082694</v>
      </c>
      <c r="Q2834" t="s">
        <v>8322</v>
      </c>
      <c r="R2834" t="s">
        <v>8323</v>
      </c>
      <c r="S2834" s="9">
        <f t="shared" si="178"/>
        <v>41966.916666666672</v>
      </c>
      <c r="T2834" s="9">
        <f t="shared" si="179"/>
        <v>41938.709421296298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>
        <f t="shared" si="177"/>
        <v>3688.3576190476201</v>
      </c>
      <c r="Q2835" t="s">
        <v>8322</v>
      </c>
      <c r="R2835" t="s">
        <v>8323</v>
      </c>
      <c r="S2835" s="9">
        <f t="shared" si="178"/>
        <v>42288.083333333328</v>
      </c>
      <c r="T2835" s="9">
        <f t="shared" si="179"/>
        <v>42268.127696759257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>
        <f t="shared" si="177"/>
        <v>3688.9555546875008</v>
      </c>
      <c r="Q2836" t="s">
        <v>8322</v>
      </c>
      <c r="R2836" t="s">
        <v>8323</v>
      </c>
      <c r="S2836" s="9">
        <f t="shared" si="178"/>
        <v>42034.959837962961</v>
      </c>
      <c r="T2836" s="9">
        <f t="shared" si="179"/>
        <v>42019.959837962961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>
        <f t="shared" si="177"/>
        <v>3690.776473807663</v>
      </c>
      <c r="Q2837" t="s">
        <v>8322</v>
      </c>
      <c r="R2837" t="s">
        <v>8323</v>
      </c>
      <c r="S2837" s="9">
        <f t="shared" si="178"/>
        <v>42343</v>
      </c>
      <c r="T2837" s="9">
        <f t="shared" si="179"/>
        <v>42313.703900462962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>
        <f t="shared" si="177"/>
        <v>3692.20040688576</v>
      </c>
      <c r="Q2838" t="s">
        <v>8322</v>
      </c>
      <c r="R2838" t="s">
        <v>8323</v>
      </c>
      <c r="S2838" s="9">
        <f t="shared" si="178"/>
        <v>42784.207638888889</v>
      </c>
      <c r="T2838" s="9">
        <f t="shared" si="179"/>
        <v>42746.261782407411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>
        <f t="shared" si="177"/>
        <v>3694.7119185591237</v>
      </c>
      <c r="Q2839" t="s">
        <v>8322</v>
      </c>
      <c r="R2839" t="s">
        <v>8323</v>
      </c>
      <c r="S2839" s="9">
        <f t="shared" si="178"/>
        <v>42347.950046296297</v>
      </c>
      <c r="T2839" s="9">
        <f t="shared" si="179"/>
        <v>42307.908379629633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>
        <f t="shared" si="177"/>
        <v>3696.9413166144209</v>
      </c>
      <c r="Q2840" t="s">
        <v>8322</v>
      </c>
      <c r="R2840" t="s">
        <v>8323</v>
      </c>
      <c r="S2840" s="9">
        <f t="shared" si="178"/>
        <v>41864.916666666664</v>
      </c>
      <c r="T2840" s="9">
        <f t="shared" si="179"/>
        <v>41842.607592592591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>
        <f t="shared" si="177"/>
        <v>3697.9546039215693</v>
      </c>
      <c r="Q2841" t="s">
        <v>8322</v>
      </c>
      <c r="R2841" t="s">
        <v>8323</v>
      </c>
      <c r="S2841" s="9">
        <f t="shared" si="178"/>
        <v>41876.207638888889</v>
      </c>
      <c r="T2841" s="9">
        <f t="shared" si="179"/>
        <v>41853.240208333329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>
        <f t="shared" si="177"/>
        <v>3697.7960125588706</v>
      </c>
      <c r="Q2842" t="s">
        <v>8322</v>
      </c>
      <c r="R2842" t="s">
        <v>8323</v>
      </c>
      <c r="S2842" s="9">
        <f t="shared" si="178"/>
        <v>42081.708333333328</v>
      </c>
      <c r="T2842" s="9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>
        <f t="shared" si="177"/>
        <v>3698.6583817753349</v>
      </c>
      <c r="Q2843" t="s">
        <v>8322</v>
      </c>
      <c r="R2843" t="s">
        <v>8323</v>
      </c>
      <c r="S2843" s="9">
        <f t="shared" si="178"/>
        <v>42351.781215277777</v>
      </c>
      <c r="T2843" s="9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>
        <f t="shared" si="177"/>
        <v>3701.5582704402523</v>
      </c>
      <c r="Q2844" t="s">
        <v>8322</v>
      </c>
      <c r="R2844" t="s">
        <v>8323</v>
      </c>
      <c r="S2844" s="9">
        <f t="shared" si="178"/>
        <v>41811.458333333336</v>
      </c>
      <c r="T2844" s="9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>
        <f t="shared" si="177"/>
        <v>3704.470590086547</v>
      </c>
      <c r="Q2845" t="s">
        <v>8322</v>
      </c>
      <c r="R2845" t="s">
        <v>8323</v>
      </c>
      <c r="S2845" s="9">
        <f t="shared" si="178"/>
        <v>42534.166666666672</v>
      </c>
      <c r="T2845" s="9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>
        <f t="shared" si="177"/>
        <v>3707.3874960629928</v>
      </c>
      <c r="Q2846" t="s">
        <v>8322</v>
      </c>
      <c r="R2846" t="s">
        <v>8323</v>
      </c>
      <c r="S2846" s="9">
        <f t="shared" si="178"/>
        <v>42739.546064814815</v>
      </c>
      <c r="T2846" s="9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>
        <f t="shared" si="177"/>
        <v>3710.2853585500402</v>
      </c>
      <c r="Q2847" t="s">
        <v>8322</v>
      </c>
      <c r="R2847" t="s">
        <v>8323</v>
      </c>
      <c r="S2847" s="9">
        <f t="shared" si="178"/>
        <v>42163.016585648147</v>
      </c>
      <c r="T2847" s="9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>
        <f t="shared" si="177"/>
        <v>3711.3455205047326</v>
      </c>
      <c r="Q2848" t="s">
        <v>8322</v>
      </c>
      <c r="R2848" t="s">
        <v>8323</v>
      </c>
      <c r="S2848" s="9">
        <f t="shared" si="178"/>
        <v>42153.692060185189</v>
      </c>
      <c r="T2848" s="9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>
        <f t="shared" si="177"/>
        <v>3714.274759273876</v>
      </c>
      <c r="Q2849" t="s">
        <v>8322</v>
      </c>
      <c r="R2849" t="s">
        <v>8323</v>
      </c>
      <c r="S2849" s="9">
        <f t="shared" si="178"/>
        <v>42513.806307870371</v>
      </c>
      <c r="T2849" s="9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>
        <f t="shared" si="177"/>
        <v>3717.2086255924178</v>
      </c>
      <c r="Q2850" t="s">
        <v>8322</v>
      </c>
      <c r="R2850" t="s">
        <v>8323</v>
      </c>
      <c r="S2850" s="9">
        <f t="shared" si="178"/>
        <v>42153.648831018523</v>
      </c>
      <c r="T2850" s="9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>
        <f t="shared" si="177"/>
        <v>3720.0917944664038</v>
      </c>
      <c r="Q2851" t="s">
        <v>8322</v>
      </c>
      <c r="R2851" t="s">
        <v>8323</v>
      </c>
      <c r="S2851" s="9">
        <f t="shared" si="178"/>
        <v>42483.428240740745</v>
      </c>
      <c r="T2851" s="9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>
        <f t="shared" si="177"/>
        <v>3723.0309493670893</v>
      </c>
      <c r="Q2852" t="s">
        <v>8322</v>
      </c>
      <c r="R2852" t="s">
        <v>8323</v>
      </c>
      <c r="S2852" s="9">
        <f t="shared" si="178"/>
        <v>41888.007071759261</v>
      </c>
      <c r="T2852" s="9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>
        <f t="shared" si="177"/>
        <v>3725.7324782264459</v>
      </c>
      <c r="Q2853" t="s">
        <v>8322</v>
      </c>
      <c r="R2853" t="s">
        <v>8323</v>
      </c>
      <c r="S2853" s="9">
        <f t="shared" si="178"/>
        <v>42398.970138888893</v>
      </c>
      <c r="T2853" s="9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>
        <f t="shared" si="177"/>
        <v>3728.6847226624413</v>
      </c>
      <c r="Q2854" t="s">
        <v>8322</v>
      </c>
      <c r="R2854" t="s">
        <v>8323</v>
      </c>
      <c r="S2854" s="9">
        <f t="shared" si="178"/>
        <v>41811.045173611114</v>
      </c>
      <c r="T2854" s="9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>
        <f t="shared" si="177"/>
        <v>3731.5663124504372</v>
      </c>
      <c r="Q2855" t="s">
        <v>8322</v>
      </c>
      <c r="R2855" t="s">
        <v>8323</v>
      </c>
      <c r="S2855" s="9">
        <f t="shared" si="178"/>
        <v>41896.190937499996</v>
      </c>
      <c r="T2855" s="9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>
        <f t="shared" si="177"/>
        <v>3734.5278730158739</v>
      </c>
      <c r="Q2856" t="s">
        <v>8322</v>
      </c>
      <c r="R2856" t="s">
        <v>8323</v>
      </c>
      <c r="S2856" s="9">
        <f t="shared" si="178"/>
        <v>42131.71665509259</v>
      </c>
      <c r="T2856" s="9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>
        <f t="shared" si="177"/>
        <v>3737.1629229547266</v>
      </c>
      <c r="Q2857" t="s">
        <v>8322</v>
      </c>
      <c r="R2857" t="s">
        <v>8323</v>
      </c>
      <c r="S2857" s="9">
        <f t="shared" si="178"/>
        <v>42398.981944444444</v>
      </c>
      <c r="T2857" s="9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>
        <f t="shared" si="177"/>
        <v>3739.8951669316384</v>
      </c>
      <c r="Q2858" t="s">
        <v>8322</v>
      </c>
      <c r="R2858" t="s">
        <v>8323</v>
      </c>
      <c r="S2858" s="9">
        <f t="shared" si="178"/>
        <v>42224.898611111115</v>
      </c>
      <c r="T2858" s="9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>
        <f t="shared" si="177"/>
        <v>3742.7542720763731</v>
      </c>
      <c r="Q2859" t="s">
        <v>8322</v>
      </c>
      <c r="R2859" t="s">
        <v>8323</v>
      </c>
      <c r="S2859" s="9">
        <f t="shared" si="178"/>
        <v>42786.75</v>
      </c>
      <c r="T2859" s="9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>
        <f t="shared" si="177"/>
        <v>3739.7628343949054</v>
      </c>
      <c r="Q2860" t="s">
        <v>8322</v>
      </c>
      <c r="R2860" t="s">
        <v>8323</v>
      </c>
      <c r="S2860" s="9">
        <f t="shared" si="178"/>
        <v>41978.477777777778</v>
      </c>
      <c r="T2860" s="9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>
        <f t="shared" si="177"/>
        <v>3742.7427250996025</v>
      </c>
      <c r="Q2861" t="s">
        <v>8322</v>
      </c>
      <c r="R2861" t="s">
        <v>8323</v>
      </c>
      <c r="S2861" s="9">
        <f t="shared" si="178"/>
        <v>42293.362314814818</v>
      </c>
      <c r="T2861" s="9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>
        <f t="shared" si="177"/>
        <v>3745.699457735248</v>
      </c>
      <c r="Q2862" t="s">
        <v>8322</v>
      </c>
      <c r="R2862" t="s">
        <v>8323</v>
      </c>
      <c r="S2862" s="9">
        <f t="shared" si="178"/>
        <v>42540.800648148142</v>
      </c>
      <c r="T2862" s="9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>
        <f t="shared" si="177"/>
        <v>3748.476552274542</v>
      </c>
      <c r="Q2863" t="s">
        <v>8322</v>
      </c>
      <c r="R2863" t="s">
        <v>8323</v>
      </c>
      <c r="S2863" s="9">
        <f t="shared" si="178"/>
        <v>42271.590833333335</v>
      </c>
      <c r="T2863" s="9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>
        <f t="shared" si="177"/>
        <v>3751.4066453674131</v>
      </c>
      <c r="Q2864" t="s">
        <v>8322</v>
      </c>
      <c r="R2864" t="s">
        <v>8323</v>
      </c>
      <c r="S2864" s="9">
        <f t="shared" si="178"/>
        <v>41814.789687500001</v>
      </c>
      <c r="T2864" s="9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>
        <f t="shared" si="177"/>
        <v>3754.3614068745014</v>
      </c>
      <c r="Q2865" t="s">
        <v>8322</v>
      </c>
      <c r="R2865" t="s">
        <v>8323</v>
      </c>
      <c r="S2865" s="9">
        <f t="shared" si="178"/>
        <v>41891.675034722226</v>
      </c>
      <c r="T2865" s="9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>
        <f t="shared" si="177"/>
        <v>3757.3488960000009</v>
      </c>
      <c r="Q2866" t="s">
        <v>8322</v>
      </c>
      <c r="R2866" t="s">
        <v>8323</v>
      </c>
      <c r="S2866" s="9">
        <f t="shared" si="178"/>
        <v>42202.554166666669</v>
      </c>
      <c r="T2866" s="9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>
        <f t="shared" si="177"/>
        <v>3760.3251561249008</v>
      </c>
      <c r="Q2867" t="s">
        <v>8322</v>
      </c>
      <c r="R2867" t="s">
        <v>8323</v>
      </c>
      <c r="S2867" s="9">
        <f t="shared" si="178"/>
        <v>42010.114108796297</v>
      </c>
      <c r="T2867" s="9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>
        <f t="shared" si="177"/>
        <v>3763.3382371794878</v>
      </c>
      <c r="Q2868" t="s">
        <v>8322</v>
      </c>
      <c r="R2868" t="s">
        <v>8323</v>
      </c>
      <c r="S2868" s="9">
        <f t="shared" si="178"/>
        <v>42657.916666666672</v>
      </c>
      <c r="T2868" s="9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>
        <f t="shared" si="177"/>
        <v>3766.3200641539702</v>
      </c>
      <c r="Q2869" t="s">
        <v>8322</v>
      </c>
      <c r="R2869" t="s">
        <v>8323</v>
      </c>
      <c r="S2869" s="9">
        <f t="shared" si="178"/>
        <v>42555.166666666672</v>
      </c>
      <c r="T2869" s="9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>
        <f t="shared" si="177"/>
        <v>3768.938298555378</v>
      </c>
      <c r="Q2870" t="s">
        <v>8322</v>
      </c>
      <c r="R2870" t="s">
        <v>8323</v>
      </c>
      <c r="S2870" s="9">
        <f t="shared" si="178"/>
        <v>42648.827013888891</v>
      </c>
      <c r="T2870" s="9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>
        <f t="shared" si="177"/>
        <v>3766.9039036144591</v>
      </c>
      <c r="Q2871" t="s">
        <v>8322</v>
      </c>
      <c r="R2871" t="s">
        <v>8323</v>
      </c>
      <c r="S2871" s="9">
        <f t="shared" si="178"/>
        <v>42570.593530092592</v>
      </c>
      <c r="T2871" s="9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>
        <f t="shared" si="177"/>
        <v>3769.7896784565928</v>
      </c>
      <c r="Q2872" t="s">
        <v>8322</v>
      </c>
      <c r="R2872" t="s">
        <v>8323</v>
      </c>
      <c r="S2872" s="9">
        <f t="shared" si="178"/>
        <v>41776.189409722225</v>
      </c>
      <c r="T2872" s="9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>
        <f t="shared" si="177"/>
        <v>3772.2191150442486</v>
      </c>
      <c r="Q2873" t="s">
        <v>8322</v>
      </c>
      <c r="R2873" t="s">
        <v>8323</v>
      </c>
      <c r="S2873" s="9">
        <f t="shared" si="178"/>
        <v>41994.738576388889</v>
      </c>
      <c r="T2873" s="9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>
        <f t="shared" si="177"/>
        <v>3774.8803220611926</v>
      </c>
      <c r="Q2874" t="s">
        <v>8322</v>
      </c>
      <c r="R2874" t="s">
        <v>8323</v>
      </c>
      <c r="S2874" s="9">
        <f t="shared" si="178"/>
        <v>42175.11618055556</v>
      </c>
      <c r="T2874" s="9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>
        <f t="shared" si="177"/>
        <v>3777.9221273166813</v>
      </c>
      <c r="Q2875" t="s">
        <v>8322</v>
      </c>
      <c r="R2875" t="s">
        <v>8323</v>
      </c>
      <c r="S2875" s="9">
        <f t="shared" si="178"/>
        <v>42032.817488425921</v>
      </c>
      <c r="T2875" s="9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>
        <f t="shared" si="177"/>
        <v>3780.2002903225816</v>
      </c>
      <c r="Q2876" t="s">
        <v>8322</v>
      </c>
      <c r="R2876" t="s">
        <v>8323</v>
      </c>
      <c r="S2876" s="9">
        <f t="shared" si="178"/>
        <v>42752.84474537037</v>
      </c>
      <c r="T2876" s="9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>
        <f t="shared" si="177"/>
        <v>3783.0325746569824</v>
      </c>
      <c r="Q2877" t="s">
        <v>8322</v>
      </c>
      <c r="R2877" t="s">
        <v>8323</v>
      </c>
      <c r="S2877" s="9">
        <f t="shared" si="178"/>
        <v>42495.128391203703</v>
      </c>
      <c r="T2877" s="9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>
        <f t="shared" si="177"/>
        <v>3786.0826817447505</v>
      </c>
      <c r="Q2878" t="s">
        <v>8322</v>
      </c>
      <c r="R2878" t="s">
        <v>8323</v>
      </c>
      <c r="S2878" s="9">
        <f t="shared" si="178"/>
        <v>42201.743969907402</v>
      </c>
      <c r="T2878" s="9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>
        <f t="shared" si="177"/>
        <v>3789.1433791430891</v>
      </c>
      <c r="Q2879" t="s">
        <v>8322</v>
      </c>
      <c r="R2879" t="s">
        <v>8323</v>
      </c>
      <c r="S2879" s="9">
        <f t="shared" si="178"/>
        <v>42704.708333333328</v>
      </c>
      <c r="T2879" s="9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>
        <f t="shared" si="177"/>
        <v>3791.683139158577</v>
      </c>
      <c r="Q2880" t="s">
        <v>8322</v>
      </c>
      <c r="R2880" t="s">
        <v>8323</v>
      </c>
      <c r="S2880" s="9">
        <f t="shared" si="178"/>
        <v>42188.615682870368</v>
      </c>
      <c r="T2880" s="9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>
        <f t="shared" si="177"/>
        <v>3794.7023157894746</v>
      </c>
      <c r="Q2881" t="s">
        <v>8322</v>
      </c>
      <c r="R2881" t="s">
        <v>8323</v>
      </c>
      <c r="S2881" s="9">
        <f t="shared" si="178"/>
        <v>42389.725243055553</v>
      </c>
      <c r="T2881" s="9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>
        <f t="shared" si="177"/>
        <v>3797.7539384116703</v>
      </c>
      <c r="Q2882" t="s">
        <v>8322</v>
      </c>
      <c r="R2882" t="s">
        <v>8323</v>
      </c>
      <c r="S2882" s="9">
        <f t="shared" si="178"/>
        <v>42236.711805555555</v>
      </c>
      <c r="T2882" s="9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E2883/D2883*100</f>
        <v>0</v>
      </c>
      <c r="P2883">
        <f t="shared" ref="P2883:P2946" si="181">AVERAGE(E2883:E6996 )</f>
        <v>3798.5631467964326</v>
      </c>
      <c r="Q2883" t="s">
        <v>8322</v>
      </c>
      <c r="R2883" t="s">
        <v>8323</v>
      </c>
      <c r="S2883" s="9">
        <f t="shared" ref="S2883:S2946" si="182">(((I2883/60)/60)/24)+DATE(1970,1,1)</f>
        <v>41976.639305555553</v>
      </c>
      <c r="T2883" s="9">
        <f t="shared" ref="T2883:T2946" si="183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>
        <f t="shared" si="181"/>
        <v>3801.6463961038971</v>
      </c>
      <c r="Q2884" t="s">
        <v>8322</v>
      </c>
      <c r="R2884" t="s">
        <v>8323</v>
      </c>
      <c r="S2884" s="9">
        <f t="shared" si="182"/>
        <v>42491.596273148149</v>
      </c>
      <c r="T2884" s="9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>
        <f t="shared" si="181"/>
        <v>3804.529943135663</v>
      </c>
      <c r="Q2885" t="s">
        <v>8322</v>
      </c>
      <c r="R2885" t="s">
        <v>8323</v>
      </c>
      <c r="S2885" s="9">
        <f t="shared" si="182"/>
        <v>42406.207638888889</v>
      </c>
      <c r="T2885" s="9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>
        <f t="shared" si="181"/>
        <v>3806.071837398375</v>
      </c>
      <c r="Q2886" t="s">
        <v>8322</v>
      </c>
      <c r="R2886" t="s">
        <v>8323</v>
      </c>
      <c r="S2886" s="9">
        <f t="shared" si="182"/>
        <v>41978.727256944447</v>
      </c>
      <c r="T2886" s="9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>
        <f t="shared" si="181"/>
        <v>3809.0181936533777</v>
      </c>
      <c r="Q2887" t="s">
        <v>8322</v>
      </c>
      <c r="R2887" t="s">
        <v>8323</v>
      </c>
      <c r="S2887" s="9">
        <f t="shared" si="182"/>
        <v>42077.034733796296</v>
      </c>
      <c r="T2887" s="9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>
        <f t="shared" si="181"/>
        <v>3812.0141368078184</v>
      </c>
      <c r="Q2888" t="s">
        <v>8322</v>
      </c>
      <c r="R2888" t="s">
        <v>8323</v>
      </c>
      <c r="S2888" s="9">
        <f t="shared" si="182"/>
        <v>42266.165972222225</v>
      </c>
      <c r="T2888" s="9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>
        <f t="shared" si="181"/>
        <v>3815.1127628361869</v>
      </c>
      <c r="Q2889" t="s">
        <v>8322</v>
      </c>
      <c r="R2889" t="s">
        <v>8323</v>
      </c>
      <c r="S2889" s="9">
        <f t="shared" si="182"/>
        <v>42015.427361111113</v>
      </c>
      <c r="T2889" s="9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>
        <f t="shared" si="181"/>
        <v>3818.2205220228398</v>
      </c>
      <c r="Q2890" t="s">
        <v>8322</v>
      </c>
      <c r="R2890" t="s">
        <v>8323</v>
      </c>
      <c r="S2890" s="9">
        <f t="shared" si="182"/>
        <v>41930.207638888889</v>
      </c>
      <c r="T2890" s="9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>
        <f t="shared" si="181"/>
        <v>3821.3374367346951</v>
      </c>
      <c r="Q2891" t="s">
        <v>8322</v>
      </c>
      <c r="R2891" t="s">
        <v>8323</v>
      </c>
      <c r="S2891" s="9">
        <f t="shared" si="182"/>
        <v>41880.863252314812</v>
      </c>
      <c r="T2891" s="9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>
        <f t="shared" si="181"/>
        <v>3823.5264379084979</v>
      </c>
      <c r="Q2892" t="s">
        <v>8322</v>
      </c>
      <c r="R2892" t="s">
        <v>8323</v>
      </c>
      <c r="S2892" s="9">
        <f t="shared" si="182"/>
        <v>41860.125</v>
      </c>
      <c r="T2892" s="9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>
        <f t="shared" si="181"/>
        <v>3826.6356173344248</v>
      </c>
      <c r="Q2893" t="s">
        <v>8322</v>
      </c>
      <c r="R2893" t="s">
        <v>8323</v>
      </c>
      <c r="S2893" s="9">
        <f t="shared" si="182"/>
        <v>42475.84175925926</v>
      </c>
      <c r="T2893" s="9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>
        <f t="shared" si="181"/>
        <v>3829.5436661211138</v>
      </c>
      <c r="Q2894" t="s">
        <v>8322</v>
      </c>
      <c r="R2894" t="s">
        <v>8323</v>
      </c>
      <c r="S2894" s="9">
        <f t="shared" si="182"/>
        <v>41876.875</v>
      </c>
      <c r="T2894" s="9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>
        <f t="shared" si="181"/>
        <v>3832.2705651105662</v>
      </c>
      <c r="Q2895" t="s">
        <v>8322</v>
      </c>
      <c r="R2895" t="s">
        <v>8323</v>
      </c>
      <c r="S2895" s="9">
        <f t="shared" si="182"/>
        <v>42013.083333333328</v>
      </c>
      <c r="T2895" s="9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>
        <f t="shared" si="181"/>
        <v>3835.3912786885257</v>
      </c>
      <c r="Q2896" t="s">
        <v>8322</v>
      </c>
      <c r="R2896" t="s">
        <v>8323</v>
      </c>
      <c r="S2896" s="9">
        <f t="shared" si="182"/>
        <v>42097.944618055553</v>
      </c>
      <c r="T2896" s="9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>
        <f t="shared" si="181"/>
        <v>3838.5376210008212</v>
      </c>
      <c r="Q2897" t="s">
        <v>8322</v>
      </c>
      <c r="R2897" t="s">
        <v>8323</v>
      </c>
      <c r="S2897" s="9">
        <f t="shared" si="182"/>
        <v>41812.875</v>
      </c>
      <c r="T2897" s="9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>
        <f t="shared" si="181"/>
        <v>3841.6702463054198</v>
      </c>
      <c r="Q2898" t="s">
        <v>8322</v>
      </c>
      <c r="R2898" t="s">
        <v>8323</v>
      </c>
      <c r="S2898" s="9">
        <f t="shared" si="182"/>
        <v>42716.25</v>
      </c>
      <c r="T2898" s="9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>
        <f t="shared" si="181"/>
        <v>3844.3133607230907</v>
      </c>
      <c r="Q2899" t="s">
        <v>8322</v>
      </c>
      <c r="R2899" t="s">
        <v>8323</v>
      </c>
      <c r="S2899" s="9">
        <f t="shared" si="182"/>
        <v>42288.645196759258</v>
      </c>
      <c r="T2899" s="9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>
        <f t="shared" si="181"/>
        <v>3847.0225000000009</v>
      </c>
      <c r="Q2900" t="s">
        <v>8322</v>
      </c>
      <c r="R2900" t="s">
        <v>8323</v>
      </c>
      <c r="S2900" s="9">
        <f t="shared" si="182"/>
        <v>42308.664965277778</v>
      </c>
      <c r="T2900" s="9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>
        <f t="shared" si="181"/>
        <v>3849.9286913580258</v>
      </c>
      <c r="Q2901" t="s">
        <v>8322</v>
      </c>
      <c r="R2901" t="s">
        <v>8323</v>
      </c>
      <c r="S2901" s="9">
        <f t="shared" si="182"/>
        <v>42575.078217592592</v>
      </c>
      <c r="T2901" s="9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>
        <f t="shared" si="181"/>
        <v>3853.0999670510719</v>
      </c>
      <c r="Q2902" t="s">
        <v>8322</v>
      </c>
      <c r="R2902" t="s">
        <v>8323</v>
      </c>
      <c r="S2902" s="9">
        <f t="shared" si="182"/>
        <v>41860.234166666669</v>
      </c>
      <c r="T2902" s="9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>
        <f t="shared" si="181"/>
        <v>3853.4693816982699</v>
      </c>
      <c r="Q2903" t="s">
        <v>8322</v>
      </c>
      <c r="R2903" t="s">
        <v>8323</v>
      </c>
      <c r="S2903" s="9">
        <f t="shared" si="182"/>
        <v>42042.904386574075</v>
      </c>
      <c r="T2903" s="9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>
        <f t="shared" si="181"/>
        <v>3856.6438613861396</v>
      </c>
      <c r="Q2904" t="s">
        <v>8322</v>
      </c>
      <c r="R2904" t="s">
        <v>8323</v>
      </c>
      <c r="S2904" s="9">
        <f t="shared" si="182"/>
        <v>42240.439768518518</v>
      </c>
      <c r="T2904" s="9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>
        <f t="shared" si="181"/>
        <v>3859.8078943022306</v>
      </c>
      <c r="Q2905" t="s">
        <v>8322</v>
      </c>
      <c r="R2905" t="s">
        <v>8323</v>
      </c>
      <c r="S2905" s="9">
        <f t="shared" si="182"/>
        <v>42256.166874999995</v>
      </c>
      <c r="T2905" s="9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>
        <f t="shared" si="181"/>
        <v>3862.9655867768606</v>
      </c>
      <c r="Q2906" t="s">
        <v>8322</v>
      </c>
      <c r="R2906" t="s">
        <v>8323</v>
      </c>
      <c r="S2906" s="9">
        <f t="shared" si="182"/>
        <v>41952.5</v>
      </c>
      <c r="T2906" s="9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>
        <f t="shared" si="181"/>
        <v>3866.0987262200174</v>
      </c>
      <c r="Q2907" t="s">
        <v>8322</v>
      </c>
      <c r="R2907" t="s">
        <v>8323</v>
      </c>
      <c r="S2907" s="9">
        <f t="shared" si="182"/>
        <v>42620.056863425925</v>
      </c>
      <c r="T2907" s="9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>
        <f t="shared" si="181"/>
        <v>3868.784238410597</v>
      </c>
      <c r="Q2908" t="s">
        <v>8322</v>
      </c>
      <c r="R2908" t="s">
        <v>8323</v>
      </c>
      <c r="S2908" s="9">
        <f t="shared" si="182"/>
        <v>42217.041666666672</v>
      </c>
      <c r="T2908" s="9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>
        <f t="shared" si="181"/>
        <v>3871.5214250207137</v>
      </c>
      <c r="Q2909" t="s">
        <v>8322</v>
      </c>
      <c r="R2909" t="s">
        <v>8323</v>
      </c>
      <c r="S2909" s="9">
        <f t="shared" si="182"/>
        <v>42504.877743055549</v>
      </c>
      <c r="T2909" s="9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>
        <f t="shared" si="181"/>
        <v>3874.7299834162532</v>
      </c>
      <c r="Q2910" t="s">
        <v>8322</v>
      </c>
      <c r="R2910" t="s">
        <v>8323</v>
      </c>
      <c r="S2910" s="9">
        <f t="shared" si="182"/>
        <v>42529.731701388882</v>
      </c>
      <c r="T2910" s="9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>
        <f t="shared" si="181"/>
        <v>3877.7264398340258</v>
      </c>
      <c r="Q2911" t="s">
        <v>8322</v>
      </c>
      <c r="R2911" t="s">
        <v>8323</v>
      </c>
      <c r="S2911" s="9">
        <f t="shared" si="182"/>
        <v>41968.823611111111</v>
      </c>
      <c r="T2911" s="9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>
        <f t="shared" si="181"/>
        <v>3880.9305315614629</v>
      </c>
      <c r="Q2912" t="s">
        <v>8322</v>
      </c>
      <c r="R2912" t="s">
        <v>8323</v>
      </c>
      <c r="S2912" s="9">
        <f t="shared" si="182"/>
        <v>42167.841284722221</v>
      </c>
      <c r="T2912" s="9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>
        <f t="shared" si="181"/>
        <v>3884.1557439734011</v>
      </c>
      <c r="Q2913" t="s">
        <v>8322</v>
      </c>
      <c r="R2913" t="s">
        <v>8323</v>
      </c>
      <c r="S2913" s="9">
        <f t="shared" si="182"/>
        <v>42182.768819444449</v>
      </c>
      <c r="T2913" s="9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>
        <f t="shared" si="181"/>
        <v>3886.840565723795</v>
      </c>
      <c r="Q2914" t="s">
        <v>8322</v>
      </c>
      <c r="R2914" t="s">
        <v>8323</v>
      </c>
      <c r="S2914" s="9">
        <f t="shared" si="182"/>
        <v>42384.131643518514</v>
      </c>
      <c r="T2914" s="9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>
        <f t="shared" si="181"/>
        <v>3888.3866444629484</v>
      </c>
      <c r="Q2915" t="s">
        <v>8322</v>
      </c>
      <c r="R2915" t="s">
        <v>8323</v>
      </c>
      <c r="S2915" s="9">
        <f t="shared" si="182"/>
        <v>41888.922905092593</v>
      </c>
      <c r="T2915" s="9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>
        <f t="shared" si="181"/>
        <v>3891.6253000000011</v>
      </c>
      <c r="Q2916" t="s">
        <v>8322</v>
      </c>
      <c r="R2916" t="s">
        <v>8323</v>
      </c>
      <c r="S2916" s="9">
        <f t="shared" si="182"/>
        <v>42077.865671296298</v>
      </c>
      <c r="T2916" s="9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>
        <f t="shared" si="181"/>
        <v>3894.8701918265233</v>
      </c>
      <c r="Q2917" t="s">
        <v>8322</v>
      </c>
      <c r="R2917" t="s">
        <v>8323</v>
      </c>
      <c r="S2917" s="9">
        <f t="shared" si="182"/>
        <v>42445.356365740736</v>
      </c>
      <c r="T2917" s="9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>
        <f t="shared" si="181"/>
        <v>3897.6113188647755</v>
      </c>
      <c r="Q2918" t="s">
        <v>8322</v>
      </c>
      <c r="R2918" t="s">
        <v>8323</v>
      </c>
      <c r="S2918" s="9">
        <f t="shared" si="182"/>
        <v>41778.476724537039</v>
      </c>
      <c r="T2918" s="9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>
        <f t="shared" si="181"/>
        <v>3900.7463324979126</v>
      </c>
      <c r="Q2919" t="s">
        <v>8322</v>
      </c>
      <c r="R2919" t="s">
        <v>8323</v>
      </c>
      <c r="S2919" s="9">
        <f t="shared" si="182"/>
        <v>42263.234340277777</v>
      </c>
      <c r="T2919" s="9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>
        <f t="shared" si="181"/>
        <v>3903.642441471573</v>
      </c>
      <c r="Q2920" t="s">
        <v>8322</v>
      </c>
      <c r="R2920" t="s">
        <v>8323</v>
      </c>
      <c r="S2920" s="9">
        <f t="shared" si="182"/>
        <v>42306.629710648151</v>
      </c>
      <c r="T2920" s="9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>
        <f t="shared" si="181"/>
        <v>3905.769338912135</v>
      </c>
      <c r="Q2921" t="s">
        <v>8322</v>
      </c>
      <c r="R2921" t="s">
        <v>8323</v>
      </c>
      <c r="S2921" s="9">
        <f t="shared" si="182"/>
        <v>41856.61954861111</v>
      </c>
      <c r="T2921" s="9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>
        <f t="shared" si="181"/>
        <v>3908.9977889447246</v>
      </c>
      <c r="Q2922" t="s">
        <v>8322</v>
      </c>
      <c r="R2922" t="s">
        <v>8323</v>
      </c>
      <c r="S2922" s="9">
        <f t="shared" si="182"/>
        <v>42088.750810185185</v>
      </c>
      <c r="T2922" s="9">
        <f t="shared" si="183"/>
        <v>42058.792476851857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>
        <f t="shared" si="181"/>
        <v>3911.7119530595151</v>
      </c>
      <c r="Q2923" t="s">
        <v>8322</v>
      </c>
      <c r="R2923" t="s">
        <v>8364</v>
      </c>
      <c r="S2923" s="9">
        <f t="shared" si="182"/>
        <v>41907.886620370373</v>
      </c>
      <c r="T2923" s="9">
        <f t="shared" si="183"/>
        <v>41877.886620370373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>
        <f t="shared" si="181"/>
        <v>3914.8853691275181</v>
      </c>
      <c r="Q2924" t="s">
        <v>8322</v>
      </c>
      <c r="R2924" t="s">
        <v>8364</v>
      </c>
      <c r="S2924" s="9">
        <f t="shared" si="182"/>
        <v>42142.874155092592</v>
      </c>
      <c r="T2924" s="9">
        <f t="shared" si="183"/>
        <v>42097.874155092592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>
        <f t="shared" si="181"/>
        <v>3917.7526112510504</v>
      </c>
      <c r="Q2925" t="s">
        <v>8322</v>
      </c>
      <c r="R2925" t="s">
        <v>8364</v>
      </c>
      <c r="S2925" s="9">
        <f t="shared" si="182"/>
        <v>42028.125</v>
      </c>
      <c r="T2925" s="9">
        <f t="shared" si="183"/>
        <v>42013.15253472222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>
        <f t="shared" si="181"/>
        <v>3920.7927394957992</v>
      </c>
      <c r="Q2926" t="s">
        <v>8322</v>
      </c>
      <c r="R2926" t="s">
        <v>8364</v>
      </c>
      <c r="S2926" s="9">
        <f t="shared" si="182"/>
        <v>42133.165972222225</v>
      </c>
      <c r="T2926" s="9">
        <f t="shared" si="183"/>
        <v>42103.556828703702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>
        <f t="shared" si="181"/>
        <v>3902.3913877207747</v>
      </c>
      <c r="Q2927" t="s">
        <v>8322</v>
      </c>
      <c r="R2927" t="s">
        <v>8364</v>
      </c>
      <c r="S2927" s="9">
        <f t="shared" si="182"/>
        <v>41893.584120370368</v>
      </c>
      <c r="T2927" s="9">
        <f t="shared" si="183"/>
        <v>41863.584120370368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>
        <f t="shared" si="181"/>
        <v>3866.8709343434366</v>
      </c>
      <c r="Q2928" t="s">
        <v>8322</v>
      </c>
      <c r="R2928" t="s">
        <v>8364</v>
      </c>
      <c r="S2928" s="9">
        <f t="shared" si="182"/>
        <v>42058.765960648147</v>
      </c>
      <c r="T2928" s="9">
        <f t="shared" si="183"/>
        <v>42044.765960648147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>
        <f t="shared" si="181"/>
        <v>3866.9693934288134</v>
      </c>
      <c r="Q2929" t="s">
        <v>8322</v>
      </c>
      <c r="R2929" t="s">
        <v>8364</v>
      </c>
      <c r="S2929" s="9">
        <f t="shared" si="182"/>
        <v>41835.208333333336</v>
      </c>
      <c r="T2929" s="9">
        <f t="shared" si="183"/>
        <v>41806.669317129628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>
        <f t="shared" si="181"/>
        <v>3868.2442411467132</v>
      </c>
      <c r="Q2930" t="s">
        <v>8322</v>
      </c>
      <c r="R2930" t="s">
        <v>8364</v>
      </c>
      <c r="S2930" s="9">
        <f t="shared" si="182"/>
        <v>42433.998217592598</v>
      </c>
      <c r="T2930" s="9">
        <f t="shared" si="183"/>
        <v>42403.998217592598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>
        <f t="shared" si="181"/>
        <v>3870.6647004219426</v>
      </c>
      <c r="Q2931" t="s">
        <v>8322</v>
      </c>
      <c r="R2931" t="s">
        <v>8364</v>
      </c>
      <c r="S2931" s="9">
        <f t="shared" si="182"/>
        <v>41784.564328703702</v>
      </c>
      <c r="T2931" s="9">
        <f t="shared" si="183"/>
        <v>41754.564328703702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>
        <f t="shared" si="181"/>
        <v>3867.037263513515</v>
      </c>
      <c r="Q2932" t="s">
        <v>8322</v>
      </c>
      <c r="R2932" t="s">
        <v>8364</v>
      </c>
      <c r="S2932" s="9">
        <f t="shared" si="182"/>
        <v>42131.584074074075</v>
      </c>
      <c r="T2932" s="9">
        <f t="shared" si="183"/>
        <v>42101.584074074075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>
        <f t="shared" si="181"/>
        <v>3861.7752493660205</v>
      </c>
      <c r="Q2933" t="s">
        <v>8322</v>
      </c>
      <c r="R2933" t="s">
        <v>8364</v>
      </c>
      <c r="S2933" s="9">
        <f t="shared" si="182"/>
        <v>41897.255555555559</v>
      </c>
      <c r="T2933" s="9">
        <f t="shared" si="183"/>
        <v>41872.291238425925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>
        <f t="shared" si="181"/>
        <v>3864.36981387479</v>
      </c>
      <c r="Q2934" t="s">
        <v>8322</v>
      </c>
      <c r="R2934" t="s">
        <v>8364</v>
      </c>
      <c r="S2934" s="9">
        <f t="shared" si="182"/>
        <v>42056.458333333328</v>
      </c>
      <c r="T2934" s="9">
        <f t="shared" si="183"/>
        <v>42025.164780092593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>
        <f t="shared" si="181"/>
        <v>3864.8832514817968</v>
      </c>
      <c r="Q2935" t="s">
        <v>8322</v>
      </c>
      <c r="R2935" t="s">
        <v>8364</v>
      </c>
      <c r="S2935" s="9">
        <f t="shared" si="182"/>
        <v>42525.956631944442</v>
      </c>
      <c r="T2935" s="9">
        <f t="shared" si="183"/>
        <v>42495.956631944442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>
        <f t="shared" si="181"/>
        <v>3865.9814576271201</v>
      </c>
      <c r="Q2936" t="s">
        <v>8322</v>
      </c>
      <c r="R2936" t="s">
        <v>8364</v>
      </c>
      <c r="S2936" s="9">
        <f t="shared" si="182"/>
        <v>41805.636157407411</v>
      </c>
      <c r="T2936" s="9">
        <f t="shared" si="183"/>
        <v>41775.636157407411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>
        <f t="shared" si="181"/>
        <v>3866.9704156064477</v>
      </c>
      <c r="Q2937" t="s">
        <v>8322</v>
      </c>
      <c r="R2937" t="s">
        <v>8364</v>
      </c>
      <c r="S2937" s="9">
        <f t="shared" si="182"/>
        <v>42611.708333333328</v>
      </c>
      <c r="T2937" s="9">
        <f t="shared" si="183"/>
        <v>42553.583425925928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>
        <f t="shared" si="181"/>
        <v>3867.2556196943988</v>
      </c>
      <c r="Q2938" t="s">
        <v>8322</v>
      </c>
      <c r="R2938" t="s">
        <v>8364</v>
      </c>
      <c r="S2938" s="9">
        <f t="shared" si="182"/>
        <v>41925.207638888889</v>
      </c>
      <c r="T2938" s="9">
        <f t="shared" si="183"/>
        <v>41912.650729166664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>
        <f t="shared" si="181"/>
        <v>3869.4537977909958</v>
      </c>
      <c r="Q2939" t="s">
        <v>8322</v>
      </c>
      <c r="R2939" t="s">
        <v>8364</v>
      </c>
      <c r="S2939" s="9">
        <f t="shared" si="182"/>
        <v>41833.457326388889</v>
      </c>
      <c r="T2939" s="9">
        <f t="shared" si="183"/>
        <v>41803.457326388889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>
        <f t="shared" si="181"/>
        <v>3871.0434693877569</v>
      </c>
      <c r="Q2940" t="s">
        <v>8322</v>
      </c>
      <c r="R2940" t="s">
        <v>8364</v>
      </c>
      <c r="S2940" s="9">
        <f t="shared" si="182"/>
        <v>42034.703865740739</v>
      </c>
      <c r="T2940" s="9">
        <f t="shared" si="183"/>
        <v>42004.703865740739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>
        <f t="shared" si="181"/>
        <v>3870.8869106382995</v>
      </c>
      <c r="Q2941" t="s">
        <v>8322</v>
      </c>
      <c r="R2941" t="s">
        <v>8364</v>
      </c>
      <c r="S2941" s="9">
        <f t="shared" si="182"/>
        <v>41879.041666666664</v>
      </c>
      <c r="T2941" s="9">
        <f t="shared" si="183"/>
        <v>41845.809166666666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>
        <f t="shared" si="181"/>
        <v>3867.1738671209555</v>
      </c>
      <c r="Q2942" t="s">
        <v>8322</v>
      </c>
      <c r="R2942" t="s">
        <v>8364</v>
      </c>
      <c r="S2942" s="9">
        <f t="shared" si="182"/>
        <v>42022.773356481484</v>
      </c>
      <c r="T2942" s="9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>
        <f t="shared" si="181"/>
        <v>3868.1850980392164</v>
      </c>
      <c r="Q2943" t="s">
        <v>8322</v>
      </c>
      <c r="R2943" t="s">
        <v>8362</v>
      </c>
      <c r="S2943" s="9">
        <f t="shared" si="182"/>
        <v>42064.960127314815</v>
      </c>
      <c r="T2943" s="9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>
        <f t="shared" si="181"/>
        <v>3871.4847440273047</v>
      </c>
      <c r="Q2944" t="s">
        <v>8322</v>
      </c>
      <c r="R2944" t="s">
        <v>8362</v>
      </c>
      <c r="S2944" s="9">
        <f t="shared" si="182"/>
        <v>42354.845833333333</v>
      </c>
      <c r="T2944" s="9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>
        <f t="shared" si="181"/>
        <v>3839.906165670368</v>
      </c>
      <c r="Q2945" t="s">
        <v>8322</v>
      </c>
      <c r="R2945" t="s">
        <v>8362</v>
      </c>
      <c r="S2945" s="9">
        <f t="shared" si="182"/>
        <v>42107.129398148143</v>
      </c>
      <c r="T2945" s="9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>
        <f t="shared" si="181"/>
        <v>3843.1881367521378</v>
      </c>
      <c r="Q2946" t="s">
        <v>8322</v>
      </c>
      <c r="R2946" t="s">
        <v>8362</v>
      </c>
      <c r="S2946" s="9">
        <f t="shared" si="182"/>
        <v>42162.9143287037</v>
      </c>
      <c r="T2946" s="9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E2947/D2947*100</f>
        <v>0</v>
      </c>
      <c r="P2947">
        <f t="shared" ref="P2947:P3010" si="185">AVERAGE(E2947:E7060 )</f>
        <v>3846.3901796407195</v>
      </c>
      <c r="Q2947" t="s">
        <v>8322</v>
      </c>
      <c r="R2947" t="s">
        <v>8362</v>
      </c>
      <c r="S2947" s="9">
        <f t="shared" ref="S2947:S3010" si="186">(((I2947/60)/60)/24)+DATE(1970,1,1)</f>
        <v>42148.139583333337</v>
      </c>
      <c r="T2947" s="9">
        <f t="shared" ref="T2947:T3010" si="187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>
        <f t="shared" si="185"/>
        <v>3849.6833219178093</v>
      </c>
      <c r="Q2948" t="s">
        <v>8322</v>
      </c>
      <c r="R2948" t="s">
        <v>8362</v>
      </c>
      <c r="S2948" s="9">
        <f t="shared" si="186"/>
        <v>42597.531157407408</v>
      </c>
      <c r="T2948" s="9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>
        <f t="shared" si="185"/>
        <v>3852.9803941730943</v>
      </c>
      <c r="Q2949" t="s">
        <v>8322</v>
      </c>
      <c r="R2949" t="s">
        <v>8362</v>
      </c>
      <c r="S2949" s="9">
        <f t="shared" si="186"/>
        <v>42698.715972222228</v>
      </c>
      <c r="T2949" s="9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>
        <f t="shared" si="185"/>
        <v>3855.3654545454556</v>
      </c>
      <c r="Q2950" t="s">
        <v>8322</v>
      </c>
      <c r="R2950" t="s">
        <v>8362</v>
      </c>
      <c r="S2950" s="9">
        <f t="shared" si="186"/>
        <v>42157.649224537032</v>
      </c>
      <c r="T2950" s="9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>
        <f t="shared" si="185"/>
        <v>3858.6541802575116</v>
      </c>
      <c r="Q2951" t="s">
        <v>8322</v>
      </c>
      <c r="R2951" t="s">
        <v>8362</v>
      </c>
      <c r="S2951" s="9">
        <f t="shared" si="186"/>
        <v>42327.864780092597</v>
      </c>
      <c r="T2951" s="9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>
        <f t="shared" si="185"/>
        <v>3861.9476975945026</v>
      </c>
      <c r="Q2952" t="s">
        <v>8322</v>
      </c>
      <c r="R2952" t="s">
        <v>8362</v>
      </c>
      <c r="S2952" s="9">
        <f t="shared" si="186"/>
        <v>42392.36518518519</v>
      </c>
      <c r="T2952" s="9">
        <f t="shared" si="187"/>
        <v>42362.36518518519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4600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>
        <f t="shared" si="185"/>
        <v>3865.2683748925201</v>
      </c>
      <c r="Q2953" t="s">
        <v>8322</v>
      </c>
      <c r="R2953" t="s">
        <v>8362</v>
      </c>
      <c r="S2953" s="9">
        <f t="shared" si="186"/>
        <v>41917.802928240737</v>
      </c>
      <c r="T2953" s="9">
        <f t="shared" si="187"/>
        <v>41872.802928240737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4600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>
        <f t="shared" si="185"/>
        <v>3867.6515662650613</v>
      </c>
      <c r="Q2954" t="s">
        <v>8322</v>
      </c>
      <c r="R2954" t="s">
        <v>8362</v>
      </c>
      <c r="S2954" s="9">
        <f t="shared" si="186"/>
        <v>42660.166666666672</v>
      </c>
      <c r="T2954" s="9">
        <f t="shared" si="187"/>
        <v>42628.690266203703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4600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>
        <f t="shared" si="185"/>
        <v>3869.6004478897512</v>
      </c>
      <c r="Q2955" t="s">
        <v>8322</v>
      </c>
      <c r="R2955" t="s">
        <v>8362</v>
      </c>
      <c r="S2955" s="9">
        <f t="shared" si="186"/>
        <v>42285.791909722218</v>
      </c>
      <c r="T2955" s="9">
        <f t="shared" si="187"/>
        <v>42255.791909722218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4600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>
        <f t="shared" si="185"/>
        <v>3872.4147586206905</v>
      </c>
      <c r="Q2956" t="s">
        <v>8322</v>
      </c>
      <c r="R2956" t="s">
        <v>8362</v>
      </c>
      <c r="S2956" s="9">
        <f t="shared" si="186"/>
        <v>42810.541701388895</v>
      </c>
      <c r="T2956" s="9">
        <f t="shared" si="187"/>
        <v>42790.583368055552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4600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>
        <f t="shared" si="185"/>
        <v>3875.7559275237281</v>
      </c>
      <c r="Q2957" t="s">
        <v>8322</v>
      </c>
      <c r="R2957" t="s">
        <v>8362</v>
      </c>
      <c r="S2957" s="9">
        <f t="shared" si="186"/>
        <v>42171.741307870368</v>
      </c>
      <c r="T2957" s="9">
        <f t="shared" si="187"/>
        <v>42141.741307870368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4600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>
        <f t="shared" si="185"/>
        <v>3878.4854231433515</v>
      </c>
      <c r="Q2958" t="s">
        <v>8322</v>
      </c>
      <c r="R2958" t="s">
        <v>8362</v>
      </c>
      <c r="S2958" s="9">
        <f t="shared" si="186"/>
        <v>42494.958912037036</v>
      </c>
      <c r="T2958" s="9">
        <f t="shared" si="187"/>
        <v>42464.958912037036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4600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>
        <f t="shared" si="185"/>
        <v>3880.695004321522</v>
      </c>
      <c r="Q2959" t="s">
        <v>8322</v>
      </c>
      <c r="R2959" t="s">
        <v>8362</v>
      </c>
      <c r="S2959" s="9">
        <f t="shared" si="186"/>
        <v>42090.969583333332</v>
      </c>
      <c r="T2959" s="9">
        <f t="shared" si="187"/>
        <v>42031.011249999996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4600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>
        <f t="shared" si="185"/>
        <v>3883.8097923875443</v>
      </c>
      <c r="Q2960" t="s">
        <v>8322</v>
      </c>
      <c r="R2960" t="s">
        <v>8362</v>
      </c>
      <c r="S2960" s="9">
        <f t="shared" si="186"/>
        <v>42498.73746527778</v>
      </c>
      <c r="T2960" s="9">
        <f t="shared" si="187"/>
        <v>42438.779131944444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4600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>
        <f t="shared" si="185"/>
        <v>3887.1723982683993</v>
      </c>
      <c r="Q2961" t="s">
        <v>8322</v>
      </c>
      <c r="R2961" t="s">
        <v>8362</v>
      </c>
      <c r="S2961" s="9">
        <f t="shared" si="186"/>
        <v>42528.008391203708</v>
      </c>
      <c r="T2961" s="9">
        <f t="shared" si="187"/>
        <v>42498.008391203708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4600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>
        <f t="shared" si="185"/>
        <v>3890.5408318890823</v>
      </c>
      <c r="Q2962" t="s">
        <v>8322</v>
      </c>
      <c r="R2962" t="s">
        <v>8362</v>
      </c>
      <c r="S2962" s="9">
        <f t="shared" si="186"/>
        <v>41893.757210648146</v>
      </c>
      <c r="T2962" s="9">
        <f t="shared" si="187"/>
        <v>41863.757210648146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>
        <f t="shared" si="185"/>
        <v>3893.9151084128371</v>
      </c>
      <c r="Q2963" t="s">
        <v>8322</v>
      </c>
      <c r="R2963" t="s">
        <v>8323</v>
      </c>
      <c r="S2963" s="9">
        <f t="shared" si="186"/>
        <v>42089.166666666672</v>
      </c>
      <c r="T2963" s="9">
        <f t="shared" si="187"/>
        <v>42061.212488425925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>
        <f t="shared" si="185"/>
        <v>3892.5374305555565</v>
      </c>
      <c r="Q2964" t="s">
        <v>8322</v>
      </c>
      <c r="R2964" t="s">
        <v>8323</v>
      </c>
      <c r="S2964" s="9">
        <f t="shared" si="186"/>
        <v>42064.290972222225</v>
      </c>
      <c r="T2964" s="9">
        <f t="shared" si="187"/>
        <v>42036.24428240741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>
        <f t="shared" si="185"/>
        <v>3894.8610947002617</v>
      </c>
      <c r="Q2965" t="s">
        <v>8322</v>
      </c>
      <c r="R2965" t="s">
        <v>8323</v>
      </c>
      <c r="S2965" s="9">
        <f t="shared" si="186"/>
        <v>42187.470185185186</v>
      </c>
      <c r="T2965" s="9">
        <f t="shared" si="187"/>
        <v>42157.470185185186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>
        <f t="shared" si="185"/>
        <v>3888.9566260869574</v>
      </c>
      <c r="Q2966" t="s">
        <v>8322</v>
      </c>
      <c r="R2966" t="s">
        <v>8323</v>
      </c>
      <c r="S2966" s="9">
        <f t="shared" si="186"/>
        <v>41857.897222222222</v>
      </c>
      <c r="T2966" s="9">
        <f t="shared" si="187"/>
        <v>41827.909942129627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>
        <f t="shared" si="185"/>
        <v>3887.9585987815503</v>
      </c>
      <c r="Q2967" t="s">
        <v>8322</v>
      </c>
      <c r="R2967" t="s">
        <v>8323</v>
      </c>
      <c r="S2967" s="9">
        <f t="shared" si="186"/>
        <v>42192.729548611111</v>
      </c>
      <c r="T2967" s="9">
        <f t="shared" si="187"/>
        <v>42162.729548611111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>
        <f t="shared" si="185"/>
        <v>3889.9211062717782</v>
      </c>
      <c r="Q2968" t="s">
        <v>8322</v>
      </c>
      <c r="R2968" t="s">
        <v>8323</v>
      </c>
      <c r="S2968" s="9">
        <f t="shared" si="186"/>
        <v>42263.738564814819</v>
      </c>
      <c r="T2968" s="9">
        <f t="shared" si="187"/>
        <v>42233.738564814819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>
        <f t="shared" si="185"/>
        <v>3883.4057802964267</v>
      </c>
      <c r="Q2969" t="s">
        <v>8322</v>
      </c>
      <c r="R2969" t="s">
        <v>8323</v>
      </c>
      <c r="S2969" s="9">
        <f t="shared" si="186"/>
        <v>42072.156157407408</v>
      </c>
      <c r="T2969" s="9">
        <f t="shared" si="187"/>
        <v>42042.197824074072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>
        <f t="shared" si="185"/>
        <v>3881.8241099476445</v>
      </c>
      <c r="Q2970" t="s">
        <v>8322</v>
      </c>
      <c r="R2970" t="s">
        <v>8323</v>
      </c>
      <c r="S2970" s="9">
        <f t="shared" si="186"/>
        <v>42599.165972222225</v>
      </c>
      <c r="T2970" s="9">
        <f t="shared" si="187"/>
        <v>42585.523842592593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>
        <f t="shared" si="185"/>
        <v>3881.9741746724894</v>
      </c>
      <c r="Q2971" t="s">
        <v>8322</v>
      </c>
      <c r="R2971" t="s">
        <v>8323</v>
      </c>
      <c r="S2971" s="9">
        <f t="shared" si="186"/>
        <v>42127.952083333337</v>
      </c>
      <c r="T2971" s="9">
        <f t="shared" si="187"/>
        <v>42097.786493055552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>
        <f t="shared" si="185"/>
        <v>3883.9470541958049</v>
      </c>
      <c r="Q2972" t="s">
        <v>8322</v>
      </c>
      <c r="R2972" t="s">
        <v>8323</v>
      </c>
      <c r="S2972" s="9">
        <f t="shared" si="186"/>
        <v>41838.669571759259</v>
      </c>
      <c r="T2972" s="9">
        <f t="shared" si="187"/>
        <v>41808.669571759259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>
        <f t="shared" si="185"/>
        <v>3881.7807786526691</v>
      </c>
      <c r="Q2973" t="s">
        <v>8322</v>
      </c>
      <c r="R2973" t="s">
        <v>8323</v>
      </c>
      <c r="S2973" s="9">
        <f t="shared" si="186"/>
        <v>41882.658310185187</v>
      </c>
      <c r="T2973" s="9">
        <f t="shared" si="187"/>
        <v>41852.658310185187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>
        <f t="shared" si="185"/>
        <v>3882.3734063047291</v>
      </c>
      <c r="Q2974" t="s">
        <v>8322</v>
      </c>
      <c r="R2974" t="s">
        <v>8323</v>
      </c>
      <c r="S2974" s="9">
        <f t="shared" si="186"/>
        <v>42709.041666666672</v>
      </c>
      <c r="T2974" s="9">
        <f t="shared" si="187"/>
        <v>42694.110185185185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>
        <f t="shared" si="185"/>
        <v>3883.9293865030681</v>
      </c>
      <c r="Q2975" t="s">
        <v>8322</v>
      </c>
      <c r="R2975" t="s">
        <v>8323</v>
      </c>
      <c r="S2975" s="9">
        <f t="shared" si="186"/>
        <v>42370.166666666672</v>
      </c>
      <c r="T2975" s="9">
        <f t="shared" si="187"/>
        <v>42341.818379629629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>
        <f t="shared" si="185"/>
        <v>3879.6696754385971</v>
      </c>
      <c r="Q2976" t="s">
        <v>8322</v>
      </c>
      <c r="R2976" t="s">
        <v>8323</v>
      </c>
      <c r="S2976" s="9">
        <f t="shared" si="186"/>
        <v>41908.065972222219</v>
      </c>
      <c r="T2976" s="9">
        <f t="shared" si="187"/>
        <v>41880.061006944445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>
        <f t="shared" si="185"/>
        <v>3878.5982704126432</v>
      </c>
      <c r="Q2977" t="s">
        <v>8322</v>
      </c>
      <c r="R2977" t="s">
        <v>8323</v>
      </c>
      <c r="S2977" s="9">
        <f t="shared" si="186"/>
        <v>41970.125</v>
      </c>
      <c r="T2977" s="9">
        <f t="shared" si="187"/>
        <v>41941.683865740742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>
        <f t="shared" si="185"/>
        <v>3874.9678646748689</v>
      </c>
      <c r="Q2978" t="s">
        <v>8322</v>
      </c>
      <c r="R2978" t="s">
        <v>8323</v>
      </c>
      <c r="S2978" s="9">
        <f t="shared" si="186"/>
        <v>42442.5</v>
      </c>
      <c r="T2978" s="9">
        <f t="shared" si="187"/>
        <v>42425.730671296296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>
        <f t="shared" si="185"/>
        <v>3878.2703869832899</v>
      </c>
      <c r="Q2979" t="s">
        <v>8322</v>
      </c>
      <c r="R2979" t="s">
        <v>8323</v>
      </c>
      <c r="S2979" s="9">
        <f t="shared" si="186"/>
        <v>42086.093055555553</v>
      </c>
      <c r="T2979" s="9">
        <f t="shared" si="187"/>
        <v>42026.88118055556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>
        <f t="shared" si="185"/>
        <v>3878.6852376760571</v>
      </c>
      <c r="Q2980" t="s">
        <v>8322</v>
      </c>
      <c r="R2980" t="s">
        <v>8323</v>
      </c>
      <c r="S2980" s="9">
        <f t="shared" si="186"/>
        <v>41932.249305555553</v>
      </c>
      <c r="T2980" s="9">
        <f t="shared" si="187"/>
        <v>41922.640590277777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>
        <f t="shared" si="185"/>
        <v>3881.2470748898686</v>
      </c>
      <c r="Q2981" t="s">
        <v>8322</v>
      </c>
      <c r="R2981" t="s">
        <v>8323</v>
      </c>
      <c r="S2981" s="9">
        <f t="shared" si="186"/>
        <v>42010.25</v>
      </c>
      <c r="T2981" s="9">
        <f t="shared" si="187"/>
        <v>41993.824340277773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>
        <f t="shared" si="185"/>
        <v>3880.1987918871259</v>
      </c>
      <c r="Q2982" t="s">
        <v>8322</v>
      </c>
      <c r="R2982" t="s">
        <v>8323</v>
      </c>
      <c r="S2982" s="9">
        <f t="shared" si="186"/>
        <v>42240.083333333328</v>
      </c>
      <c r="T2982" s="9">
        <f t="shared" si="187"/>
        <v>42219.915856481486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>
        <f t="shared" si="185"/>
        <v>3880.732947925861</v>
      </c>
      <c r="Q2983" t="s">
        <v>8322</v>
      </c>
      <c r="R2983" t="s">
        <v>8362</v>
      </c>
      <c r="S2983" s="9">
        <f t="shared" si="186"/>
        <v>42270.559675925921</v>
      </c>
      <c r="T2983" s="9">
        <f t="shared" si="187"/>
        <v>42225.559675925921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>
        <f t="shared" si="185"/>
        <v>3879.6055035335694</v>
      </c>
      <c r="Q2984" t="s">
        <v>8322</v>
      </c>
      <c r="R2984" t="s">
        <v>8362</v>
      </c>
      <c r="S2984" s="9">
        <f t="shared" si="186"/>
        <v>42411.686840277776</v>
      </c>
      <c r="T2984" s="9">
        <f t="shared" si="187"/>
        <v>42381.686840277776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>
        <f t="shared" si="185"/>
        <v>3878.523810786915</v>
      </c>
      <c r="Q2985" t="s">
        <v>8322</v>
      </c>
      <c r="R2985" t="s">
        <v>8362</v>
      </c>
      <c r="S2985" s="9">
        <f t="shared" si="186"/>
        <v>41954.674027777779</v>
      </c>
      <c r="T2985" s="9">
        <f t="shared" si="187"/>
        <v>41894.632361111115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>
        <f t="shared" si="185"/>
        <v>3731.5261238938056</v>
      </c>
      <c r="Q2986" t="s">
        <v>8322</v>
      </c>
      <c r="R2986" t="s">
        <v>8362</v>
      </c>
      <c r="S2986" s="9">
        <f t="shared" si="186"/>
        <v>42606.278715277775</v>
      </c>
      <c r="T2986" s="9">
        <f t="shared" si="187"/>
        <v>42576.278715277775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>
        <f t="shared" si="185"/>
        <v>3712.6098494242692</v>
      </c>
      <c r="Q2987" t="s">
        <v>8322</v>
      </c>
      <c r="R2987" t="s">
        <v>8362</v>
      </c>
      <c r="S2987" s="9">
        <f t="shared" si="186"/>
        <v>42674.166666666672</v>
      </c>
      <c r="T2987" s="9">
        <f t="shared" si="187"/>
        <v>42654.973703703698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>
        <f t="shared" si="185"/>
        <v>3705.116595744681</v>
      </c>
      <c r="Q2988" t="s">
        <v>8322</v>
      </c>
      <c r="R2988" t="s">
        <v>8362</v>
      </c>
      <c r="S2988" s="9">
        <f t="shared" si="186"/>
        <v>42491.458402777775</v>
      </c>
      <c r="T2988" s="9">
        <f t="shared" si="187"/>
        <v>42431.500069444446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>
        <f t="shared" si="185"/>
        <v>3706.1575155279502</v>
      </c>
      <c r="Q2989" t="s">
        <v>8322</v>
      </c>
      <c r="R2989" t="s">
        <v>8362</v>
      </c>
      <c r="S2989" s="9">
        <f t="shared" si="186"/>
        <v>42656</v>
      </c>
      <c r="T2989" s="9">
        <f t="shared" si="187"/>
        <v>42627.307303240741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>
        <f t="shared" si="185"/>
        <v>3684.9372291296622</v>
      </c>
      <c r="Q2990" t="s">
        <v>8322</v>
      </c>
      <c r="R2990" t="s">
        <v>8362</v>
      </c>
      <c r="S2990" s="9">
        <f t="shared" si="186"/>
        <v>42541.362048611118</v>
      </c>
      <c r="T2990" s="9">
        <f t="shared" si="187"/>
        <v>42511.362048611118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>
        <f t="shared" si="185"/>
        <v>3687.32384</v>
      </c>
      <c r="Q2991" t="s">
        <v>8322</v>
      </c>
      <c r="R2991" t="s">
        <v>8362</v>
      </c>
      <c r="S2991" s="9">
        <f t="shared" si="186"/>
        <v>42359.207638888889</v>
      </c>
      <c r="T2991" s="9">
        <f t="shared" si="187"/>
        <v>42337.02039351852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>
        <f t="shared" si="185"/>
        <v>3659.192455516014</v>
      </c>
      <c r="Q2992" t="s">
        <v>8322</v>
      </c>
      <c r="R2992" t="s">
        <v>8362</v>
      </c>
      <c r="S2992" s="9">
        <f t="shared" si="186"/>
        <v>42376.57430555555</v>
      </c>
      <c r="T2992" s="9">
        <f t="shared" si="187"/>
        <v>42341.57430555555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>
        <f t="shared" si="185"/>
        <v>3653.5461442564556</v>
      </c>
      <c r="Q2993" t="s">
        <v>8322</v>
      </c>
      <c r="R2993" t="s">
        <v>8362</v>
      </c>
      <c r="S2993" s="9">
        <f t="shared" si="186"/>
        <v>42762.837152777778</v>
      </c>
      <c r="T2993" s="9">
        <f t="shared" si="187"/>
        <v>42740.837152777778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>
        <f t="shared" si="185"/>
        <v>3648.9771122994653</v>
      </c>
      <c r="Q2994" t="s">
        <v>8322</v>
      </c>
      <c r="R2994" t="s">
        <v>8362</v>
      </c>
      <c r="S2994" s="9">
        <f t="shared" si="186"/>
        <v>42652.767476851848</v>
      </c>
      <c r="T2994" s="9">
        <f t="shared" si="187"/>
        <v>42622.767476851848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>
        <f t="shared" si="185"/>
        <v>3649.4356110615522</v>
      </c>
      <c r="Q2995" t="s">
        <v>8322</v>
      </c>
      <c r="R2995" t="s">
        <v>8362</v>
      </c>
      <c r="S2995" s="9">
        <f t="shared" si="186"/>
        <v>42420.838738425926</v>
      </c>
      <c r="T2995" s="9">
        <f t="shared" si="187"/>
        <v>42390.838738425926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>
        <f t="shared" si="185"/>
        <v>3651.7984999999999</v>
      </c>
      <c r="Q2996" t="s">
        <v>8322</v>
      </c>
      <c r="R2996" t="s">
        <v>8362</v>
      </c>
      <c r="S2996" s="9">
        <f t="shared" si="186"/>
        <v>41915.478842592594</v>
      </c>
      <c r="T2996" s="9">
        <f t="shared" si="187"/>
        <v>41885.478842592594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>
        <f t="shared" si="185"/>
        <v>3653.8347453083106</v>
      </c>
      <c r="Q2997" t="s">
        <v>8322</v>
      </c>
      <c r="R2997" t="s">
        <v>8362</v>
      </c>
      <c r="S2997" s="9">
        <f t="shared" si="186"/>
        <v>42754.665173611109</v>
      </c>
      <c r="T2997" s="9">
        <f t="shared" si="187"/>
        <v>42724.665173611109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>
        <f t="shared" si="185"/>
        <v>3643.0206440071556</v>
      </c>
      <c r="Q2998" t="s">
        <v>8322</v>
      </c>
      <c r="R2998" t="s">
        <v>8362</v>
      </c>
      <c r="S2998" s="9">
        <f t="shared" si="186"/>
        <v>42150.912500000006</v>
      </c>
      <c r="T2998" s="9">
        <f t="shared" si="187"/>
        <v>42090.912500000006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>
        <f t="shared" si="185"/>
        <v>3592.4056222023282</v>
      </c>
      <c r="Q2999" t="s">
        <v>8322</v>
      </c>
      <c r="R2999" t="s">
        <v>8362</v>
      </c>
      <c r="S2999" s="9">
        <f t="shared" si="186"/>
        <v>42793.207638888889</v>
      </c>
      <c r="T2999" s="9">
        <f t="shared" si="187"/>
        <v>42775.733715277776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>
        <f t="shared" si="185"/>
        <v>3586.3298207885309</v>
      </c>
      <c r="Q3000" t="s">
        <v>8322</v>
      </c>
      <c r="R3000" t="s">
        <v>8362</v>
      </c>
      <c r="S3000" s="9">
        <f t="shared" si="186"/>
        <v>41806.184027777781</v>
      </c>
      <c r="T3000" s="9">
        <f t="shared" si="187"/>
        <v>41778.193622685183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>
        <f t="shared" si="185"/>
        <v>3543.3449147982064</v>
      </c>
      <c r="Q3001" t="s">
        <v>8322</v>
      </c>
      <c r="R3001" t="s">
        <v>8362</v>
      </c>
      <c r="S3001" s="9">
        <f t="shared" si="186"/>
        <v>42795.083333333328</v>
      </c>
      <c r="T3001" s="9">
        <f t="shared" si="187"/>
        <v>42780.740277777775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>
        <f t="shared" si="185"/>
        <v>3545.0849012567323</v>
      </c>
      <c r="Q3002" t="s">
        <v>8322</v>
      </c>
      <c r="R3002" t="s">
        <v>8362</v>
      </c>
      <c r="S3002" s="9">
        <f t="shared" si="186"/>
        <v>42766.75</v>
      </c>
      <c r="T3002" s="9">
        <f t="shared" si="187"/>
        <v>42752.827199074076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>
        <f t="shared" si="185"/>
        <v>3547.8208265947887</v>
      </c>
      <c r="Q3003" t="s">
        <v>8322</v>
      </c>
      <c r="R3003" t="s">
        <v>8362</v>
      </c>
      <c r="S3003" s="9">
        <f t="shared" si="186"/>
        <v>42564.895625000005</v>
      </c>
      <c r="T3003" s="9">
        <f t="shared" si="187"/>
        <v>42534.895625000005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>
        <f t="shared" si="185"/>
        <v>3530.3359442446044</v>
      </c>
      <c r="Q3004" t="s">
        <v>8322</v>
      </c>
      <c r="R3004" t="s">
        <v>8362</v>
      </c>
      <c r="S3004" s="9">
        <f t="shared" si="186"/>
        <v>41269.83625</v>
      </c>
      <c r="T3004" s="9">
        <f t="shared" si="187"/>
        <v>41239.83625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>
        <f t="shared" si="185"/>
        <v>3526.6769936993701</v>
      </c>
      <c r="Q3005" t="s">
        <v>8322</v>
      </c>
      <c r="R3005" t="s">
        <v>8362</v>
      </c>
      <c r="S3005" s="9">
        <f t="shared" si="186"/>
        <v>42430.249305555553</v>
      </c>
      <c r="T3005" s="9">
        <f t="shared" si="187"/>
        <v>42398.849259259259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>
        <f t="shared" si="185"/>
        <v>3527.1199459459463</v>
      </c>
      <c r="Q3006" t="s">
        <v>8322</v>
      </c>
      <c r="R3006" t="s">
        <v>8362</v>
      </c>
      <c r="S3006" s="9">
        <f t="shared" si="186"/>
        <v>41958.922731481478</v>
      </c>
      <c r="T3006" s="9">
        <f t="shared" si="187"/>
        <v>41928.881064814814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>
        <f t="shared" si="185"/>
        <v>3489.6096844003605</v>
      </c>
      <c r="Q3007" t="s">
        <v>8322</v>
      </c>
      <c r="R3007" t="s">
        <v>8362</v>
      </c>
      <c r="S3007" s="9">
        <f t="shared" si="186"/>
        <v>41918.674826388888</v>
      </c>
      <c r="T3007" s="9">
        <f t="shared" si="187"/>
        <v>41888.674826388888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>
        <f t="shared" si="185"/>
        <v>3481.2315342960287</v>
      </c>
      <c r="Q3008" t="s">
        <v>8322</v>
      </c>
      <c r="R3008" t="s">
        <v>8362</v>
      </c>
      <c r="S3008" s="9">
        <f t="shared" si="186"/>
        <v>41987.756840277783</v>
      </c>
      <c r="T3008" s="9">
        <f t="shared" si="187"/>
        <v>41957.756840277783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>
        <f t="shared" si="185"/>
        <v>3476.5894670280036</v>
      </c>
      <c r="Q3009" t="s">
        <v>8322</v>
      </c>
      <c r="R3009" t="s">
        <v>8362</v>
      </c>
      <c r="S3009" s="9">
        <f t="shared" si="186"/>
        <v>42119.216238425928</v>
      </c>
      <c r="T3009" s="9">
        <f t="shared" si="187"/>
        <v>42098.216238425928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>
        <f t="shared" si="185"/>
        <v>3478.7563652802892</v>
      </c>
      <c r="Q3010" t="s">
        <v>8322</v>
      </c>
      <c r="R3010" t="s">
        <v>8362</v>
      </c>
      <c r="S3010" s="9">
        <f t="shared" si="186"/>
        <v>42390.212025462963</v>
      </c>
      <c r="T3010" s="9">
        <f t="shared" si="187"/>
        <v>42360.212025462963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E3011/D3011*100</f>
        <v>119.756</v>
      </c>
      <c r="P3011">
        <f t="shared" ref="P3011:P3074" si="189">AVERAGE(E3011:E7124 )</f>
        <v>3479.1579547511315</v>
      </c>
      <c r="Q3011" t="s">
        <v>8322</v>
      </c>
      <c r="R3011" t="s">
        <v>8362</v>
      </c>
      <c r="S3011" s="9">
        <f t="shared" ref="S3011:S3074" si="190">(((I3011/60)/60)/24)+DATE(1970,1,1)</f>
        <v>41969.611574074079</v>
      </c>
      <c r="T3011" s="9">
        <f t="shared" ref="T3011:T3074" si="191">(((J3011/60)/60)/24)+DATE(1970,1,1)</f>
        <v>41939.569907407407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>
        <f t="shared" si="189"/>
        <v>3455.1907065217392</v>
      </c>
      <c r="Q3012" t="s">
        <v>8322</v>
      </c>
      <c r="R3012" t="s">
        <v>8362</v>
      </c>
      <c r="S3012" s="9">
        <f t="shared" si="190"/>
        <v>42056.832395833335</v>
      </c>
      <c r="T3012" s="9">
        <f t="shared" si="191"/>
        <v>41996.832395833335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>
        <f t="shared" si="189"/>
        <v>3456.1745602901178</v>
      </c>
      <c r="Q3013" t="s">
        <v>8322</v>
      </c>
      <c r="R3013" t="s">
        <v>8362</v>
      </c>
      <c r="S3013" s="9">
        <f t="shared" si="190"/>
        <v>42361.957638888889</v>
      </c>
      <c r="T3013" s="9">
        <f t="shared" si="191"/>
        <v>42334.468935185185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>
        <f t="shared" si="189"/>
        <v>3458.9741742286751</v>
      </c>
      <c r="Q3014" t="s">
        <v>8322</v>
      </c>
      <c r="R3014" t="s">
        <v>8362</v>
      </c>
      <c r="S3014" s="9">
        <f t="shared" si="190"/>
        <v>42045.702893518523</v>
      </c>
      <c r="T3014" s="9">
        <f t="shared" si="191"/>
        <v>42024.702893518523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>
        <f t="shared" si="189"/>
        <v>3457.8606176203452</v>
      </c>
      <c r="Q3015" t="s">
        <v>8322</v>
      </c>
      <c r="R3015" t="s">
        <v>8362</v>
      </c>
      <c r="S3015" s="9">
        <f t="shared" si="190"/>
        <v>42176.836215277777</v>
      </c>
      <c r="T3015" s="9">
        <f t="shared" si="191"/>
        <v>42146.836215277777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>
        <f t="shared" si="189"/>
        <v>3446.7350363636365</v>
      </c>
      <c r="Q3016" t="s">
        <v>8322</v>
      </c>
      <c r="R3016" t="s">
        <v>8362</v>
      </c>
      <c r="S3016" s="9">
        <f t="shared" si="190"/>
        <v>41948.208333333336</v>
      </c>
      <c r="T3016" s="9">
        <f t="shared" si="191"/>
        <v>41920.123611111114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>
        <f t="shared" si="189"/>
        <v>3424.1424385805276</v>
      </c>
      <c r="Q3017" t="s">
        <v>8322</v>
      </c>
      <c r="R3017" t="s">
        <v>8362</v>
      </c>
      <c r="S3017" s="9">
        <f t="shared" si="190"/>
        <v>41801.166666666664</v>
      </c>
      <c r="T3017" s="9">
        <f t="shared" si="191"/>
        <v>41785.72729166667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>
        <f t="shared" si="189"/>
        <v>3424.0660655737706</v>
      </c>
      <c r="Q3018" t="s">
        <v>8322</v>
      </c>
      <c r="R3018" t="s">
        <v>8362</v>
      </c>
      <c r="S3018" s="9">
        <f t="shared" si="190"/>
        <v>41838.548055555555</v>
      </c>
      <c r="T3018" s="9">
        <f t="shared" si="191"/>
        <v>41778.548055555555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>
        <f t="shared" si="189"/>
        <v>3419.2365907019143</v>
      </c>
      <c r="Q3019" t="s">
        <v>8322</v>
      </c>
      <c r="R3019" t="s">
        <v>8362</v>
      </c>
      <c r="S3019" s="9">
        <f t="shared" si="190"/>
        <v>41871.850034722222</v>
      </c>
      <c r="T3019" s="9">
        <f t="shared" si="191"/>
        <v>41841.850034722222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>
        <f t="shared" si="189"/>
        <v>3401.1108941605835</v>
      </c>
      <c r="Q3020" t="s">
        <v>8322</v>
      </c>
      <c r="R3020" t="s">
        <v>8362</v>
      </c>
      <c r="S3020" s="9">
        <f t="shared" si="190"/>
        <v>42205.916666666672</v>
      </c>
      <c r="T3020" s="9">
        <f t="shared" si="191"/>
        <v>42163.29833333334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>
        <f t="shared" si="189"/>
        <v>3400.3539178082187</v>
      </c>
      <c r="Q3021" t="s">
        <v>8322</v>
      </c>
      <c r="R3021" t="s">
        <v>8362</v>
      </c>
      <c r="S3021" s="9">
        <f t="shared" si="190"/>
        <v>41786.125</v>
      </c>
      <c r="T3021" s="9">
        <f t="shared" si="191"/>
        <v>41758.833564814813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>
        <f t="shared" si="189"/>
        <v>3386.839616087751</v>
      </c>
      <c r="Q3022" t="s">
        <v>8322</v>
      </c>
      <c r="R3022" t="s">
        <v>8362</v>
      </c>
      <c r="S3022" s="9">
        <f t="shared" si="190"/>
        <v>42230.846446759257</v>
      </c>
      <c r="T3022" s="9">
        <f t="shared" si="191"/>
        <v>42170.846446759257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>
        <f t="shared" si="189"/>
        <v>3383.497291857273</v>
      </c>
      <c r="Q3023" t="s">
        <v>8322</v>
      </c>
      <c r="R3023" t="s">
        <v>8362</v>
      </c>
      <c r="S3023" s="9">
        <f t="shared" si="190"/>
        <v>42696.249305555553</v>
      </c>
      <c r="T3023" s="9">
        <f t="shared" si="191"/>
        <v>42660.618854166663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>
        <f t="shared" si="189"/>
        <v>3381.8145970695969</v>
      </c>
      <c r="Q3024" t="s">
        <v>8322</v>
      </c>
      <c r="R3024" t="s">
        <v>8362</v>
      </c>
      <c r="S3024" s="9">
        <f t="shared" si="190"/>
        <v>42609.95380787037</v>
      </c>
      <c r="T3024" s="9">
        <f t="shared" si="191"/>
        <v>42564.95380787037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>
        <f t="shared" si="189"/>
        <v>3375.6677726856092</v>
      </c>
      <c r="Q3025" t="s">
        <v>8322</v>
      </c>
      <c r="R3025" t="s">
        <v>8362</v>
      </c>
      <c r="S3025" s="9">
        <f t="shared" si="190"/>
        <v>42166.675763888896</v>
      </c>
      <c r="T3025" s="9">
        <f t="shared" si="191"/>
        <v>42121.675763888896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>
        <f t="shared" si="189"/>
        <v>3378.1032477064218</v>
      </c>
      <c r="Q3026" t="s">
        <v>8322</v>
      </c>
      <c r="R3026" t="s">
        <v>8362</v>
      </c>
      <c r="S3026" s="9">
        <f t="shared" si="190"/>
        <v>41188.993923611109</v>
      </c>
      <c r="T3026" s="9">
        <f t="shared" si="191"/>
        <v>41158.993923611109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>
        <f t="shared" si="189"/>
        <v>3369.891221303948</v>
      </c>
      <c r="Q3027" t="s">
        <v>8322</v>
      </c>
      <c r="R3027" t="s">
        <v>8362</v>
      </c>
      <c r="S3027" s="9">
        <f t="shared" si="190"/>
        <v>41789.666666666664</v>
      </c>
      <c r="T3027" s="9">
        <f t="shared" si="191"/>
        <v>41761.509409722225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>
        <f t="shared" si="189"/>
        <v>3366.0446139705878</v>
      </c>
      <c r="Q3028" t="s">
        <v>8322</v>
      </c>
      <c r="R3028" t="s">
        <v>8362</v>
      </c>
      <c r="S3028" s="9">
        <f t="shared" si="190"/>
        <v>42797.459398148145</v>
      </c>
      <c r="T3028" s="9">
        <f t="shared" si="191"/>
        <v>42783.459398148145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>
        <f t="shared" si="189"/>
        <v>3367.9544986200549</v>
      </c>
      <c r="Q3029" t="s">
        <v>8322</v>
      </c>
      <c r="R3029" t="s">
        <v>8362</v>
      </c>
      <c r="S3029" s="9">
        <f t="shared" si="190"/>
        <v>42083.662627314814</v>
      </c>
      <c r="T3029" s="9">
        <f t="shared" si="191"/>
        <v>42053.704293981486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>
        <f t="shared" si="189"/>
        <v>3322.6432228360959</v>
      </c>
      <c r="Q3030" t="s">
        <v>8322</v>
      </c>
      <c r="R3030" t="s">
        <v>8362</v>
      </c>
      <c r="S3030" s="9">
        <f t="shared" si="190"/>
        <v>42597.264178240745</v>
      </c>
      <c r="T3030" s="9">
        <f t="shared" si="191"/>
        <v>42567.264178240745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>
        <f t="shared" si="189"/>
        <v>3317.9627096774193</v>
      </c>
      <c r="Q3031" t="s">
        <v>8322</v>
      </c>
      <c r="R3031" t="s">
        <v>8362</v>
      </c>
      <c r="S3031" s="9">
        <f t="shared" si="190"/>
        <v>41961.190972222219</v>
      </c>
      <c r="T3031" s="9">
        <f t="shared" si="191"/>
        <v>41932.708877314813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>
        <f t="shared" si="189"/>
        <v>3290.670239852398</v>
      </c>
      <c r="Q3032" t="s">
        <v>8322</v>
      </c>
      <c r="R3032" t="s">
        <v>8362</v>
      </c>
      <c r="S3032" s="9">
        <f t="shared" si="190"/>
        <v>42263.747349537036</v>
      </c>
      <c r="T3032" s="9">
        <f t="shared" si="191"/>
        <v>42233.747349537036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>
        <f t="shared" si="189"/>
        <v>3291.9848014773775</v>
      </c>
      <c r="Q3033" t="s">
        <v>8322</v>
      </c>
      <c r="R3033" t="s">
        <v>8362</v>
      </c>
      <c r="S3033" s="9">
        <f t="shared" si="190"/>
        <v>42657.882488425923</v>
      </c>
      <c r="T3033" s="9">
        <f t="shared" si="191"/>
        <v>42597.882488425923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>
        <f t="shared" si="189"/>
        <v>3293.6409796672824</v>
      </c>
      <c r="Q3034" t="s">
        <v>8322</v>
      </c>
      <c r="R3034" t="s">
        <v>8362</v>
      </c>
      <c r="S3034" s="9">
        <f t="shared" si="190"/>
        <v>42258.044664351852</v>
      </c>
      <c r="T3034" s="9">
        <f t="shared" si="191"/>
        <v>42228.044664351852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>
        <f t="shared" si="189"/>
        <v>3295.5111378353372</v>
      </c>
      <c r="Q3035" t="s">
        <v>8322</v>
      </c>
      <c r="R3035" t="s">
        <v>8362</v>
      </c>
      <c r="S3035" s="9">
        <f t="shared" si="190"/>
        <v>42600.110243055555</v>
      </c>
      <c r="T3035" s="9">
        <f t="shared" si="191"/>
        <v>42570.110243055555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>
        <f t="shared" si="189"/>
        <v>3294.4921666666664</v>
      </c>
      <c r="Q3036" t="s">
        <v>8322</v>
      </c>
      <c r="R3036" t="s">
        <v>8362</v>
      </c>
      <c r="S3036" s="9">
        <f t="shared" si="190"/>
        <v>42675.165972222225</v>
      </c>
      <c r="T3036" s="9">
        <f t="shared" si="191"/>
        <v>42644.535358796296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>
        <f t="shared" si="189"/>
        <v>3193.2488785912878</v>
      </c>
      <c r="Q3037" t="s">
        <v>8322</v>
      </c>
      <c r="R3037" t="s">
        <v>8362</v>
      </c>
      <c r="S3037" s="9">
        <f t="shared" si="190"/>
        <v>41398.560289351852</v>
      </c>
      <c r="T3037" s="9">
        <f t="shared" si="191"/>
        <v>41368.560289351852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>
        <f t="shared" si="189"/>
        <v>3170.9822170686452</v>
      </c>
      <c r="Q3038" t="s">
        <v>8322</v>
      </c>
      <c r="R3038" t="s">
        <v>8362</v>
      </c>
      <c r="S3038" s="9">
        <f t="shared" si="190"/>
        <v>41502.499305555553</v>
      </c>
      <c r="T3038" s="9">
        <f t="shared" si="191"/>
        <v>41466.785231481481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>
        <f t="shared" si="189"/>
        <v>3144.5086629526459</v>
      </c>
      <c r="Q3039" t="s">
        <v>8322</v>
      </c>
      <c r="R3039" t="s">
        <v>8362</v>
      </c>
      <c r="S3039" s="9">
        <f t="shared" si="190"/>
        <v>40453.207638888889</v>
      </c>
      <c r="T3039" s="9">
        <f t="shared" si="191"/>
        <v>40378.893206018518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>
        <f t="shared" si="189"/>
        <v>3146.4403624535312</v>
      </c>
      <c r="Q3040" t="s">
        <v>8322</v>
      </c>
      <c r="R3040" t="s">
        <v>8362</v>
      </c>
      <c r="S3040" s="9">
        <f t="shared" si="190"/>
        <v>42433.252280092594</v>
      </c>
      <c r="T3040" s="9">
        <f t="shared" si="191"/>
        <v>42373.252280092594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>
        <f t="shared" si="189"/>
        <v>3148.4323999999997</v>
      </c>
      <c r="Q3041" t="s">
        <v>8322</v>
      </c>
      <c r="R3041" t="s">
        <v>8362</v>
      </c>
      <c r="S3041" s="9">
        <f t="shared" si="190"/>
        <v>41637.332638888889</v>
      </c>
      <c r="T3041" s="9">
        <f t="shared" si="191"/>
        <v>41610.794421296298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>
        <f t="shared" si="189"/>
        <v>3131.1192271880814</v>
      </c>
      <c r="Q3042" t="s">
        <v>8322</v>
      </c>
      <c r="R3042" t="s">
        <v>8362</v>
      </c>
      <c r="S3042" s="9">
        <f t="shared" si="190"/>
        <v>42181.958333333328</v>
      </c>
      <c r="T3042" s="9">
        <f t="shared" si="191"/>
        <v>42177.791909722218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>
        <f t="shared" si="189"/>
        <v>3131.0317334575948</v>
      </c>
      <c r="Q3043" t="s">
        <v>8322</v>
      </c>
      <c r="R3043" t="s">
        <v>8362</v>
      </c>
      <c r="S3043" s="9">
        <f t="shared" si="190"/>
        <v>42389.868611111116</v>
      </c>
      <c r="T3043" s="9">
        <f t="shared" si="191"/>
        <v>42359.868611111116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>
        <f t="shared" si="189"/>
        <v>3125.3983675373129</v>
      </c>
      <c r="Q3044" t="s">
        <v>8322</v>
      </c>
      <c r="R3044" t="s">
        <v>8362</v>
      </c>
      <c r="S3044" s="9">
        <f t="shared" si="190"/>
        <v>42283.688043981485</v>
      </c>
      <c r="T3044" s="9">
        <f t="shared" si="191"/>
        <v>42253.688043981485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>
        <f t="shared" si="189"/>
        <v>3126.5238562091499</v>
      </c>
      <c r="Q3045" t="s">
        <v>8322</v>
      </c>
      <c r="R3045" t="s">
        <v>8362</v>
      </c>
      <c r="S3045" s="9">
        <f t="shared" si="190"/>
        <v>42110.118055555555</v>
      </c>
      <c r="T3045" s="9">
        <f t="shared" si="191"/>
        <v>42083.070590277777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>
        <f t="shared" si="189"/>
        <v>3114.024345794392</v>
      </c>
      <c r="Q3046" t="s">
        <v>8322</v>
      </c>
      <c r="R3046" t="s">
        <v>8362</v>
      </c>
      <c r="S3046" s="9">
        <f t="shared" si="190"/>
        <v>42402.7268287037</v>
      </c>
      <c r="T3046" s="9">
        <f t="shared" si="191"/>
        <v>42387.7268287037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>
        <f t="shared" si="189"/>
        <v>3104.663283442469</v>
      </c>
      <c r="Q3047" t="s">
        <v>8322</v>
      </c>
      <c r="R3047" t="s">
        <v>8362</v>
      </c>
      <c r="S3047" s="9">
        <f t="shared" si="190"/>
        <v>41873.155729166669</v>
      </c>
      <c r="T3047" s="9">
        <f t="shared" si="191"/>
        <v>41843.155729166669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>
        <f t="shared" si="189"/>
        <v>3102.5999906367033</v>
      </c>
      <c r="Q3048" t="s">
        <v>8322</v>
      </c>
      <c r="R3048" t="s">
        <v>8362</v>
      </c>
      <c r="S3048" s="9">
        <f t="shared" si="190"/>
        <v>41892.202777777777</v>
      </c>
      <c r="T3048" s="9">
        <f t="shared" si="191"/>
        <v>41862.803078703706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>
        <f t="shared" si="189"/>
        <v>3091.3774976569816</v>
      </c>
      <c r="Q3049" t="s">
        <v>8322</v>
      </c>
      <c r="R3049" t="s">
        <v>8362</v>
      </c>
      <c r="S3049" s="9">
        <f t="shared" si="190"/>
        <v>42487.552777777775</v>
      </c>
      <c r="T3049" s="9">
        <f t="shared" si="191"/>
        <v>42443.989050925928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>
        <f t="shared" si="189"/>
        <v>3093.5786022514067</v>
      </c>
      <c r="Q3050" t="s">
        <v>8322</v>
      </c>
      <c r="R3050" t="s">
        <v>8362</v>
      </c>
      <c r="S3050" s="9">
        <f t="shared" si="190"/>
        <v>42004.890277777777</v>
      </c>
      <c r="T3050" s="9">
        <f t="shared" si="191"/>
        <v>41975.901180555549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>
        <f t="shared" si="189"/>
        <v>3088.6711643192484</v>
      </c>
      <c r="Q3051" t="s">
        <v>8322</v>
      </c>
      <c r="R3051" t="s">
        <v>8362</v>
      </c>
      <c r="S3051" s="9">
        <f t="shared" si="190"/>
        <v>42169.014525462961</v>
      </c>
      <c r="T3051" s="9">
        <f t="shared" si="191"/>
        <v>42139.014525462961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>
        <f t="shared" si="189"/>
        <v>3087.8146522556385</v>
      </c>
      <c r="Q3052" t="s">
        <v>8322</v>
      </c>
      <c r="R3052" t="s">
        <v>8362</v>
      </c>
      <c r="S3052" s="9">
        <f t="shared" si="190"/>
        <v>42495.16851851852</v>
      </c>
      <c r="T3052" s="9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>
        <f t="shared" si="189"/>
        <v>3090.1211571025397</v>
      </c>
      <c r="Q3053" t="s">
        <v>8322</v>
      </c>
      <c r="R3053" t="s">
        <v>8362</v>
      </c>
      <c r="S3053" s="9">
        <f t="shared" si="190"/>
        <v>42774.416030092587</v>
      </c>
      <c r="T3053" s="9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>
        <f t="shared" si="189"/>
        <v>3092.2521563088508</v>
      </c>
      <c r="Q3054" t="s">
        <v>8322</v>
      </c>
      <c r="R3054" t="s">
        <v>8362</v>
      </c>
      <c r="S3054" s="9">
        <f t="shared" si="190"/>
        <v>42152.665972222225</v>
      </c>
      <c r="T3054" s="9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>
        <f t="shared" si="189"/>
        <v>3095.0959377945333</v>
      </c>
      <c r="Q3055" t="s">
        <v>8322</v>
      </c>
      <c r="R3055" t="s">
        <v>8362</v>
      </c>
      <c r="S3055" s="9">
        <f t="shared" si="190"/>
        <v>41914.165972222225</v>
      </c>
      <c r="T3055" s="9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>
        <f t="shared" si="189"/>
        <v>3097.9781037735843</v>
      </c>
      <c r="Q3056" t="s">
        <v>8322</v>
      </c>
      <c r="R3056" t="s">
        <v>8362</v>
      </c>
      <c r="S3056" s="9">
        <f t="shared" si="190"/>
        <v>42065.044444444444</v>
      </c>
      <c r="T3056" s="9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>
        <f t="shared" si="189"/>
        <v>3100.9034844192629</v>
      </c>
      <c r="Q3057" t="s">
        <v>8322</v>
      </c>
      <c r="R3057" t="s">
        <v>8362</v>
      </c>
      <c r="S3057" s="9">
        <f t="shared" si="190"/>
        <v>42013.95821759259</v>
      </c>
      <c r="T3057" s="9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>
        <f t="shared" si="189"/>
        <v>3103.8334499054818</v>
      </c>
      <c r="Q3058" t="s">
        <v>8322</v>
      </c>
      <c r="R3058" t="s">
        <v>8362</v>
      </c>
      <c r="S3058" s="9">
        <f t="shared" si="190"/>
        <v>41911.636388888888</v>
      </c>
      <c r="T3058" s="9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>
        <f t="shared" si="189"/>
        <v>3106.7699053926203</v>
      </c>
      <c r="Q3059" t="s">
        <v>8322</v>
      </c>
      <c r="R3059" t="s">
        <v>8362</v>
      </c>
      <c r="S3059" s="9">
        <f t="shared" si="190"/>
        <v>42463.608923611115</v>
      </c>
      <c r="T3059" s="9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>
        <f t="shared" si="189"/>
        <v>3109.7119223484842</v>
      </c>
      <c r="Q3060" t="s">
        <v>8322</v>
      </c>
      <c r="R3060" t="s">
        <v>8362</v>
      </c>
      <c r="S3060" s="9">
        <f t="shared" si="190"/>
        <v>42510.374305555553</v>
      </c>
      <c r="T3060" s="9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>
        <f t="shared" si="189"/>
        <v>3112.6566729857814</v>
      </c>
      <c r="Q3061" t="s">
        <v>8322</v>
      </c>
      <c r="R3061" t="s">
        <v>8362</v>
      </c>
      <c r="S3061" s="9">
        <f t="shared" si="190"/>
        <v>41859.935717592591</v>
      </c>
      <c r="T3061" s="9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>
        <f t="shared" si="189"/>
        <v>3115.1819639468686</v>
      </c>
      <c r="Q3062" t="s">
        <v>8322</v>
      </c>
      <c r="R3062" t="s">
        <v>8362</v>
      </c>
      <c r="S3062" s="9">
        <f t="shared" si="190"/>
        <v>42275.274699074071</v>
      </c>
      <c r="T3062" s="9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>
        <f t="shared" si="189"/>
        <v>3117.8222127255458</v>
      </c>
      <c r="Q3063" t="s">
        <v>8322</v>
      </c>
      <c r="R3063" t="s">
        <v>8362</v>
      </c>
      <c r="S3063" s="9">
        <f t="shared" si="190"/>
        <v>41864.784120370372</v>
      </c>
      <c r="T3063" s="9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>
        <f t="shared" si="189"/>
        <v>3120.7859220532314</v>
      </c>
      <c r="Q3064" t="s">
        <v>8322</v>
      </c>
      <c r="R3064" t="s">
        <v>8362</v>
      </c>
      <c r="S3064" s="9">
        <f t="shared" si="190"/>
        <v>42277.75</v>
      </c>
      <c r="T3064" s="9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>
        <f t="shared" si="189"/>
        <v>3117.3956137012365</v>
      </c>
      <c r="Q3065" t="s">
        <v>8322</v>
      </c>
      <c r="R3065" t="s">
        <v>8362</v>
      </c>
      <c r="S3065" s="9">
        <f t="shared" si="190"/>
        <v>42665.922893518517</v>
      </c>
      <c r="T3065" s="9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>
        <f t="shared" si="189"/>
        <v>3119.8055142857138</v>
      </c>
      <c r="Q3066" t="s">
        <v>8322</v>
      </c>
      <c r="R3066" t="s">
        <v>8362</v>
      </c>
      <c r="S3066" s="9">
        <f t="shared" si="190"/>
        <v>42330.290972222225</v>
      </c>
      <c r="T3066" s="9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>
        <f t="shared" si="189"/>
        <v>3114.7042802669203</v>
      </c>
      <c r="Q3067" t="s">
        <v>8322</v>
      </c>
      <c r="R3067" t="s">
        <v>8362</v>
      </c>
      <c r="S3067" s="9">
        <f t="shared" si="190"/>
        <v>41850.055231481485</v>
      </c>
      <c r="T3067" s="9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>
        <f t="shared" si="189"/>
        <v>3117.6667843511445</v>
      </c>
      <c r="Q3068" t="s">
        <v>8322</v>
      </c>
      <c r="R3068" t="s">
        <v>8362</v>
      </c>
      <c r="S3068" s="9">
        <f t="shared" si="190"/>
        <v>42561.228437500002</v>
      </c>
      <c r="T3068" s="9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>
        <f t="shared" si="189"/>
        <v>3080.5776408787005</v>
      </c>
      <c r="Q3069" t="s">
        <v>8322</v>
      </c>
      <c r="R3069" t="s">
        <v>8362</v>
      </c>
      <c r="S3069" s="9">
        <f t="shared" si="190"/>
        <v>42256.938414351855</v>
      </c>
      <c r="T3069" s="9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>
        <f t="shared" si="189"/>
        <v>3083.3315391969404</v>
      </c>
      <c r="Q3070" t="s">
        <v>8322</v>
      </c>
      <c r="R3070" t="s">
        <v>8362</v>
      </c>
      <c r="S3070" s="9">
        <f t="shared" si="190"/>
        <v>42293.691574074073</v>
      </c>
      <c r="T3070" s="9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>
        <f t="shared" si="189"/>
        <v>3086.114631578947</v>
      </c>
      <c r="Q3071" t="s">
        <v>8322</v>
      </c>
      <c r="R3071" t="s">
        <v>8362</v>
      </c>
      <c r="S3071" s="9">
        <f t="shared" si="190"/>
        <v>41987.833726851852</v>
      </c>
      <c r="T3071" s="9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>
        <f t="shared" si="189"/>
        <v>3088.9356226053637</v>
      </c>
      <c r="Q3072" t="s">
        <v>8322</v>
      </c>
      <c r="R3072" t="s">
        <v>8362</v>
      </c>
      <c r="S3072" s="9">
        <f t="shared" si="190"/>
        <v>42711.733437499999</v>
      </c>
      <c r="T3072" s="9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>
        <f t="shared" si="189"/>
        <v>3091.5769798657716</v>
      </c>
      <c r="Q3073" t="s">
        <v>8322</v>
      </c>
      <c r="R3073" t="s">
        <v>8362</v>
      </c>
      <c r="S3073" s="9">
        <f t="shared" si="190"/>
        <v>42115.249305555553</v>
      </c>
      <c r="T3073" s="9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>
        <f t="shared" si="189"/>
        <v>3087.6600671785027</v>
      </c>
      <c r="Q3074" t="s">
        <v>8322</v>
      </c>
      <c r="R3074" t="s">
        <v>8362</v>
      </c>
      <c r="S3074" s="9">
        <f t="shared" si="190"/>
        <v>42673.073611111111</v>
      </c>
      <c r="T3074" s="9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E3075/D3075*100</f>
        <v>2.3035714285714284E-2</v>
      </c>
      <c r="P3075">
        <f t="shared" ref="P3075:P3138" si="193">AVERAGE(E3075:E7188 )</f>
        <v>3090.6241978866469</v>
      </c>
      <c r="Q3075" t="s">
        <v>8322</v>
      </c>
      <c r="R3075" t="s">
        <v>8362</v>
      </c>
      <c r="S3075" s="9">
        <f t="shared" ref="S3075:S3138" si="194">(((I3075/60)/60)/24)+DATE(1970,1,1)</f>
        <v>42169.804861111115</v>
      </c>
      <c r="T3075" s="9">
        <f t="shared" ref="T3075:T3138" si="195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>
        <f t="shared" si="193"/>
        <v>3092.975759615384</v>
      </c>
      <c r="Q3076" t="s">
        <v>8322</v>
      </c>
      <c r="R3076" t="s">
        <v>8362</v>
      </c>
      <c r="S3076" s="9">
        <f t="shared" si="194"/>
        <v>42439.571284722217</v>
      </c>
      <c r="T3076" s="9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>
        <f t="shared" si="193"/>
        <v>3095.9314629451392</v>
      </c>
      <c r="Q3077" t="s">
        <v>8322</v>
      </c>
      <c r="R3077" t="s">
        <v>8362</v>
      </c>
      <c r="S3077" s="9">
        <f t="shared" si="194"/>
        <v>42601.102314814809</v>
      </c>
      <c r="T3077" s="9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>
        <f t="shared" si="193"/>
        <v>3097.6655009633905</v>
      </c>
      <c r="Q3078" t="s">
        <v>8322</v>
      </c>
      <c r="R3078" t="s">
        <v>8362</v>
      </c>
      <c r="S3078" s="9">
        <f t="shared" si="194"/>
        <v>42286.651886574073</v>
      </c>
      <c r="T3078" s="9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>
        <f t="shared" si="193"/>
        <v>3099.2003760848597</v>
      </c>
      <c r="Q3079" t="s">
        <v>8322</v>
      </c>
      <c r="R3079" t="s">
        <v>8362</v>
      </c>
      <c r="S3079" s="9">
        <f t="shared" si="194"/>
        <v>42796.956921296296</v>
      </c>
      <c r="T3079" s="9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>
        <f t="shared" si="193"/>
        <v>3102.0905308880306</v>
      </c>
      <c r="Q3080" t="s">
        <v>8322</v>
      </c>
      <c r="R3080" t="s">
        <v>8362</v>
      </c>
      <c r="S3080" s="9">
        <f t="shared" si="194"/>
        <v>42061.138831018514</v>
      </c>
      <c r="T3080" s="9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>
        <f t="shared" si="193"/>
        <v>3105.0191207729463</v>
      </c>
      <c r="Q3081" t="s">
        <v>8322</v>
      </c>
      <c r="R3081" t="s">
        <v>8362</v>
      </c>
      <c r="S3081" s="9">
        <f t="shared" si="194"/>
        <v>42085.671701388885</v>
      </c>
      <c r="T3081" s="9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>
        <f t="shared" si="193"/>
        <v>3097.1651740812376</v>
      </c>
      <c r="Q3082" t="s">
        <v>8322</v>
      </c>
      <c r="R3082" t="s">
        <v>8362</v>
      </c>
      <c r="S3082" s="9">
        <f t="shared" si="194"/>
        <v>42000.0699537037</v>
      </c>
      <c r="T3082" s="9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>
        <f t="shared" si="193"/>
        <v>3099.7994094869309</v>
      </c>
      <c r="Q3083" t="s">
        <v>8322</v>
      </c>
      <c r="R3083" t="s">
        <v>8362</v>
      </c>
      <c r="S3083" s="9">
        <f t="shared" si="194"/>
        <v>42267.181608796294</v>
      </c>
      <c r="T3083" s="9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>
        <f t="shared" si="193"/>
        <v>3100.7653003875967</v>
      </c>
      <c r="Q3084" t="s">
        <v>8322</v>
      </c>
      <c r="R3084" t="s">
        <v>8362</v>
      </c>
      <c r="S3084" s="9">
        <f t="shared" si="194"/>
        <v>42323.96465277778</v>
      </c>
      <c r="T3084" s="9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>
        <f t="shared" si="193"/>
        <v>3103.7728322017456</v>
      </c>
      <c r="Q3085" t="s">
        <v>8322</v>
      </c>
      <c r="R3085" t="s">
        <v>8362</v>
      </c>
      <c r="S3085" s="9">
        <f t="shared" si="194"/>
        <v>41883.208333333336</v>
      </c>
      <c r="T3085" s="9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>
        <f t="shared" si="193"/>
        <v>3106.7318349514558</v>
      </c>
      <c r="Q3086" t="s">
        <v>8322</v>
      </c>
      <c r="R3086" t="s">
        <v>8362</v>
      </c>
      <c r="S3086" s="9">
        <f t="shared" si="194"/>
        <v>42129.783333333333</v>
      </c>
      <c r="T3086" s="9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>
        <f t="shared" si="193"/>
        <v>3109.2942565597664</v>
      </c>
      <c r="Q3087" t="s">
        <v>8322</v>
      </c>
      <c r="R3087" t="s">
        <v>8362</v>
      </c>
      <c r="S3087" s="9">
        <f t="shared" si="194"/>
        <v>42276.883784722217</v>
      </c>
      <c r="T3087" s="9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>
        <f t="shared" si="193"/>
        <v>3111.7254766536962</v>
      </c>
      <c r="Q3088" t="s">
        <v>8322</v>
      </c>
      <c r="R3088" t="s">
        <v>8362</v>
      </c>
      <c r="S3088" s="9">
        <f t="shared" si="194"/>
        <v>42233.67082175926</v>
      </c>
      <c r="T3088" s="9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>
        <f t="shared" si="193"/>
        <v>3114.7067088607591</v>
      </c>
      <c r="Q3089" t="s">
        <v>8322</v>
      </c>
      <c r="R3089" t="s">
        <v>8362</v>
      </c>
      <c r="S3089" s="9">
        <f t="shared" si="194"/>
        <v>42725.192013888889</v>
      </c>
      <c r="T3089" s="9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>
        <f t="shared" si="193"/>
        <v>3117.6206530214422</v>
      </c>
      <c r="Q3090" t="s">
        <v>8322</v>
      </c>
      <c r="R3090" t="s">
        <v>8362</v>
      </c>
      <c r="S3090" s="9">
        <f t="shared" si="194"/>
        <v>42012.570138888885</v>
      </c>
      <c r="T3090" s="9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>
        <f t="shared" si="193"/>
        <v>3120.5393073170726</v>
      </c>
      <c r="Q3091" t="s">
        <v>8322</v>
      </c>
      <c r="R3091" t="s">
        <v>8362</v>
      </c>
      <c r="S3091" s="9">
        <f t="shared" si="194"/>
        <v>42560.082638888889</v>
      </c>
      <c r="T3091" s="9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>
        <f t="shared" si="193"/>
        <v>3117.8699121093746</v>
      </c>
      <c r="Q3092" t="s">
        <v>8322</v>
      </c>
      <c r="R3092" t="s">
        <v>8362</v>
      </c>
      <c r="S3092" s="9">
        <f t="shared" si="194"/>
        <v>42125.777141203704</v>
      </c>
      <c r="T3092" s="9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>
        <f t="shared" si="193"/>
        <v>3109.7427077223847</v>
      </c>
      <c r="Q3093" t="s">
        <v>8322</v>
      </c>
      <c r="R3093" t="s">
        <v>8362</v>
      </c>
      <c r="S3093" s="9">
        <f t="shared" si="194"/>
        <v>42596.948414351849</v>
      </c>
      <c r="T3093" s="9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>
        <f t="shared" si="193"/>
        <v>3112.0066438356162</v>
      </c>
      <c r="Q3094" t="s">
        <v>8322</v>
      </c>
      <c r="R3094" t="s">
        <v>8362</v>
      </c>
      <c r="S3094" s="9">
        <f t="shared" si="194"/>
        <v>42292.916666666672</v>
      </c>
      <c r="T3094" s="9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>
        <f t="shared" si="193"/>
        <v>3113.8957884427027</v>
      </c>
      <c r="Q3095" t="s">
        <v>8322</v>
      </c>
      <c r="R3095" t="s">
        <v>8362</v>
      </c>
      <c r="S3095" s="9">
        <f t="shared" si="194"/>
        <v>41791.165972222225</v>
      </c>
      <c r="T3095" s="9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>
        <f t="shared" si="193"/>
        <v>3116.0564705882348</v>
      </c>
      <c r="Q3096" t="s">
        <v>8322</v>
      </c>
      <c r="R3096" t="s">
        <v>8362</v>
      </c>
      <c r="S3096" s="9">
        <f t="shared" si="194"/>
        <v>42267.795787037037</v>
      </c>
      <c r="T3096" s="9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>
        <f t="shared" si="193"/>
        <v>3119.0898920510299</v>
      </c>
      <c r="Q3097" t="s">
        <v>8322</v>
      </c>
      <c r="R3097" t="s">
        <v>8362</v>
      </c>
      <c r="S3097" s="9">
        <f t="shared" si="194"/>
        <v>42583.025231481486</v>
      </c>
      <c r="T3097" s="9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>
        <f t="shared" si="193"/>
        <v>3122.1047151277012</v>
      </c>
      <c r="Q3098" t="s">
        <v>8322</v>
      </c>
      <c r="R3098" t="s">
        <v>8362</v>
      </c>
      <c r="S3098" s="9">
        <f t="shared" si="194"/>
        <v>42144.825532407413</v>
      </c>
      <c r="T3098" s="9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>
        <f t="shared" si="193"/>
        <v>3124.3929203539819</v>
      </c>
      <c r="Q3099" t="s">
        <v>8322</v>
      </c>
      <c r="R3099" t="s">
        <v>8362</v>
      </c>
      <c r="S3099" s="9">
        <f t="shared" si="194"/>
        <v>42650.583333333328</v>
      </c>
      <c r="T3099" s="9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>
        <f t="shared" si="193"/>
        <v>3125.7801181102359</v>
      </c>
      <c r="Q3100" t="s">
        <v>8322</v>
      </c>
      <c r="R3100" t="s">
        <v>8362</v>
      </c>
      <c r="S3100" s="9">
        <f t="shared" si="194"/>
        <v>42408.01180555555</v>
      </c>
      <c r="T3100" s="9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>
        <f t="shared" si="193"/>
        <v>3127.1276847290637</v>
      </c>
      <c r="Q3101" t="s">
        <v>8322</v>
      </c>
      <c r="R3101" t="s">
        <v>8362</v>
      </c>
      <c r="S3101" s="9">
        <f t="shared" si="194"/>
        <v>42412.189710648148</v>
      </c>
      <c r="T3101" s="9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>
        <f t="shared" si="193"/>
        <v>3129.9374753451671</v>
      </c>
      <c r="Q3102" t="s">
        <v>8322</v>
      </c>
      <c r="R3102" t="s">
        <v>8362</v>
      </c>
      <c r="S3102" s="9">
        <f t="shared" si="194"/>
        <v>41932.622395833336</v>
      </c>
      <c r="T3102" s="9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>
        <f t="shared" si="193"/>
        <v>3131.2236920039481</v>
      </c>
      <c r="Q3103" t="s">
        <v>8322</v>
      </c>
      <c r="R3103" t="s">
        <v>8362</v>
      </c>
      <c r="S3103" s="9">
        <f t="shared" si="194"/>
        <v>42201.330555555556</v>
      </c>
      <c r="T3103" s="9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>
        <f t="shared" si="193"/>
        <v>3134.0213438735173</v>
      </c>
      <c r="Q3104" t="s">
        <v>8322</v>
      </c>
      <c r="R3104" t="s">
        <v>8362</v>
      </c>
      <c r="S3104" s="9">
        <f t="shared" si="194"/>
        <v>42605.340486111112</v>
      </c>
      <c r="T3104" s="9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>
        <f t="shared" si="193"/>
        <v>3130.931355093966</v>
      </c>
      <c r="Q3105" t="s">
        <v>8322</v>
      </c>
      <c r="R3105" t="s">
        <v>8362</v>
      </c>
      <c r="S3105" s="9">
        <f t="shared" si="194"/>
        <v>42167.156319444446</v>
      </c>
      <c r="T3105" s="9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>
        <f t="shared" si="193"/>
        <v>3134.0203960396034</v>
      </c>
      <c r="Q3106" t="s">
        <v>8322</v>
      </c>
      <c r="R3106" t="s">
        <v>8362</v>
      </c>
      <c r="S3106" s="9">
        <f t="shared" si="194"/>
        <v>42038.083333333328</v>
      </c>
      <c r="T3106" s="9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>
        <f t="shared" si="193"/>
        <v>3135.9520317145684</v>
      </c>
      <c r="Q3107" t="s">
        <v>8322</v>
      </c>
      <c r="R3107" t="s">
        <v>8362</v>
      </c>
      <c r="S3107" s="9">
        <f t="shared" si="194"/>
        <v>41931.208333333336</v>
      </c>
      <c r="T3107" s="9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>
        <f t="shared" si="193"/>
        <v>3136.6067460317458</v>
      </c>
      <c r="Q3108" t="s">
        <v>8322</v>
      </c>
      <c r="R3108" t="s">
        <v>8362</v>
      </c>
      <c r="S3108" s="9">
        <f t="shared" si="194"/>
        <v>42263.916666666672</v>
      </c>
      <c r="T3108" s="9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>
        <f t="shared" si="193"/>
        <v>3139.6808341608735</v>
      </c>
      <c r="Q3109" t="s">
        <v>8322</v>
      </c>
      <c r="R3109" t="s">
        <v>8362</v>
      </c>
      <c r="S3109" s="9">
        <f t="shared" si="194"/>
        <v>42135.814247685179</v>
      </c>
      <c r="T3109" s="9">
        <f t="shared" si="195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>
        <f t="shared" si="193"/>
        <v>3134.9439363817096</v>
      </c>
      <c r="Q3110" t="s">
        <v>8322</v>
      </c>
      <c r="R3110" t="s">
        <v>8362</v>
      </c>
      <c r="S3110" s="9">
        <f t="shared" si="194"/>
        <v>42122.638819444444</v>
      </c>
      <c r="T3110" s="9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>
        <f t="shared" si="193"/>
        <v>3138.0374129353231</v>
      </c>
      <c r="Q3111" t="s">
        <v>8322</v>
      </c>
      <c r="R3111" t="s">
        <v>8362</v>
      </c>
      <c r="S3111" s="9">
        <f t="shared" si="194"/>
        <v>41879.125115740739</v>
      </c>
      <c r="T3111" s="9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>
        <f t="shared" si="193"/>
        <v>3134.5563745019917</v>
      </c>
      <c r="Q3112" t="s">
        <v>8322</v>
      </c>
      <c r="R3112" t="s">
        <v>8362</v>
      </c>
      <c r="S3112" s="9">
        <f t="shared" si="194"/>
        <v>42785.031469907408</v>
      </c>
      <c r="T3112" s="9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>
        <f t="shared" si="193"/>
        <v>3137.6715852442667</v>
      </c>
      <c r="Q3113" t="s">
        <v>8322</v>
      </c>
      <c r="R3113" t="s">
        <v>8362</v>
      </c>
      <c r="S3113" s="9">
        <f t="shared" si="194"/>
        <v>41916.595138888886</v>
      </c>
      <c r="T3113" s="9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>
        <f t="shared" si="193"/>
        <v>3135.4856287425146</v>
      </c>
      <c r="Q3114" t="s">
        <v>8322</v>
      </c>
      <c r="R3114" t="s">
        <v>8362</v>
      </c>
      <c r="S3114" s="9">
        <f t="shared" si="194"/>
        <v>42675.121921296297</v>
      </c>
      <c r="T3114" s="9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>
        <f t="shared" si="193"/>
        <v>3138.0975024975023</v>
      </c>
      <c r="Q3115" t="s">
        <v>8322</v>
      </c>
      <c r="R3115" t="s">
        <v>8362</v>
      </c>
      <c r="S3115" s="9">
        <f t="shared" si="194"/>
        <v>42111.731273148151</v>
      </c>
      <c r="T3115" s="9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>
        <f t="shared" si="193"/>
        <v>3136.6005999999998</v>
      </c>
      <c r="Q3116" t="s">
        <v>8322</v>
      </c>
      <c r="R3116" t="s">
        <v>8362</v>
      </c>
      <c r="S3116" s="9">
        <f t="shared" si="194"/>
        <v>41903.632523148146</v>
      </c>
      <c r="T3116" s="9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>
        <f t="shared" si="193"/>
        <v>3139.74034034034</v>
      </c>
      <c r="Q3117" t="s">
        <v>8322</v>
      </c>
      <c r="R3117" t="s">
        <v>8362</v>
      </c>
      <c r="S3117" s="9">
        <f t="shared" si="194"/>
        <v>42526.447071759263</v>
      </c>
      <c r="T3117" s="9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>
        <f t="shared" si="193"/>
        <v>3142.5857715430857</v>
      </c>
      <c r="Q3118" t="s">
        <v>8322</v>
      </c>
      <c r="R3118" t="s">
        <v>8362</v>
      </c>
      <c r="S3118" s="9">
        <f t="shared" si="194"/>
        <v>42095.515335648146</v>
      </c>
      <c r="T3118" s="9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>
        <f t="shared" si="193"/>
        <v>3145.3065195586755</v>
      </c>
      <c r="Q3119" t="s">
        <v>8322</v>
      </c>
      <c r="R3119" t="s">
        <v>8362</v>
      </c>
      <c r="S3119" s="9">
        <f t="shared" si="194"/>
        <v>42517.55</v>
      </c>
      <c r="T3119" s="9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>
        <f t="shared" si="193"/>
        <v>3148.4634538152609</v>
      </c>
      <c r="Q3120" t="s">
        <v>8322</v>
      </c>
      <c r="R3120" t="s">
        <v>8362</v>
      </c>
      <c r="S3120" s="9">
        <f t="shared" si="194"/>
        <v>42553.649571759262</v>
      </c>
      <c r="T3120" s="9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>
        <f t="shared" si="193"/>
        <v>3150.0699497487435</v>
      </c>
      <c r="Q3121" t="s">
        <v>8322</v>
      </c>
      <c r="R3121" t="s">
        <v>8362</v>
      </c>
      <c r="S3121" s="9">
        <f t="shared" si="194"/>
        <v>42090.003842592589</v>
      </c>
      <c r="T3121" s="9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>
        <f t="shared" si="193"/>
        <v>3153.2340040241443</v>
      </c>
      <c r="Q3122" t="s">
        <v>8322</v>
      </c>
      <c r="R3122" t="s">
        <v>8362</v>
      </c>
      <c r="S3122" s="9">
        <f t="shared" si="194"/>
        <v>42495.900416666671</v>
      </c>
      <c r="T3122" s="9">
        <f t="shared" si="195"/>
        <v>42435.942083333335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4600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>
        <f t="shared" si="193"/>
        <v>3156.2805639476333</v>
      </c>
      <c r="Q3123" t="s">
        <v>8322</v>
      </c>
      <c r="R3123" t="s">
        <v>8362</v>
      </c>
      <c r="S3123" s="9">
        <f t="shared" si="194"/>
        <v>41908.679803240739</v>
      </c>
      <c r="T3123" s="9">
        <f t="shared" si="195"/>
        <v>41848.679803240739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4600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>
        <f t="shared" si="193"/>
        <v>3159.4522177419353</v>
      </c>
      <c r="Q3124" t="s">
        <v>8322</v>
      </c>
      <c r="R3124" t="s">
        <v>8362</v>
      </c>
      <c r="S3124" s="9">
        <f t="shared" si="194"/>
        <v>42683.973750000005</v>
      </c>
      <c r="T3124" s="9">
        <f t="shared" si="195"/>
        <v>42678.932083333333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4600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>
        <f t="shared" si="193"/>
        <v>3162.5233097880923</v>
      </c>
      <c r="Q3125" t="s">
        <v>8322</v>
      </c>
      <c r="R3125" t="s">
        <v>8362</v>
      </c>
      <c r="S3125" s="9">
        <f t="shared" si="194"/>
        <v>42560.993032407408</v>
      </c>
      <c r="T3125" s="9">
        <f t="shared" si="195"/>
        <v>42530.993032407408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4600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>
        <f t="shared" si="193"/>
        <v>3079.6652525252521</v>
      </c>
      <c r="Q3126" t="s">
        <v>8322</v>
      </c>
      <c r="R3126" t="s">
        <v>8362</v>
      </c>
      <c r="S3126" s="9">
        <f t="shared" si="194"/>
        <v>42037.780104166668</v>
      </c>
      <c r="T3126" s="9">
        <f t="shared" si="195"/>
        <v>41977.780104166668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4600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>
        <f t="shared" si="193"/>
        <v>3082.7528816986851</v>
      </c>
      <c r="Q3127" t="s">
        <v>8322</v>
      </c>
      <c r="R3127" t="s">
        <v>8362</v>
      </c>
      <c r="S3127" s="9">
        <f t="shared" si="194"/>
        <v>42376.20685185185</v>
      </c>
      <c r="T3127" s="9">
        <f t="shared" si="195"/>
        <v>42346.20685185185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4600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>
        <f t="shared" si="193"/>
        <v>3085.8730769230765</v>
      </c>
      <c r="Q3128" t="s">
        <v>8322</v>
      </c>
      <c r="R3128" t="s">
        <v>8362</v>
      </c>
      <c r="S3128" s="9">
        <f t="shared" si="194"/>
        <v>42456.976412037038</v>
      </c>
      <c r="T3128" s="9">
        <f t="shared" si="195"/>
        <v>42427.01807870371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4600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>
        <f t="shared" si="193"/>
        <v>3087.9458966565344</v>
      </c>
      <c r="Q3129" t="s">
        <v>8322</v>
      </c>
      <c r="R3129" t="s">
        <v>8362</v>
      </c>
      <c r="S3129" s="9">
        <f t="shared" si="194"/>
        <v>42064.856817129628</v>
      </c>
      <c r="T3129" s="9">
        <f t="shared" si="195"/>
        <v>42034.856817129628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>
        <f t="shared" si="193"/>
        <v>3091.0776876267746</v>
      </c>
      <c r="Q3130" t="s">
        <v>8322</v>
      </c>
      <c r="R3130" t="s">
        <v>8323</v>
      </c>
      <c r="S3130" s="9">
        <f t="shared" si="194"/>
        <v>42810.784039351856</v>
      </c>
      <c r="T3130" s="9">
        <f t="shared" si="195"/>
        <v>42780.825706018513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>
        <f t="shared" si="193"/>
        <v>3077.6767512690353</v>
      </c>
      <c r="Q3131" t="s">
        <v>8322</v>
      </c>
      <c r="R3131" t="s">
        <v>8323</v>
      </c>
      <c r="S3131" s="9">
        <f t="shared" si="194"/>
        <v>42843.801145833335</v>
      </c>
      <c r="T3131" s="9">
        <f t="shared" si="195"/>
        <v>42803.842812499999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>
        <f t="shared" si="193"/>
        <v>3080.7943089430892</v>
      </c>
      <c r="Q3132" t="s">
        <v>8322</v>
      </c>
      <c r="R3132" t="s">
        <v>8323</v>
      </c>
      <c r="S3132" s="9">
        <f t="shared" si="194"/>
        <v>42839.207638888889</v>
      </c>
      <c r="T3132" s="9">
        <f t="shared" si="195"/>
        <v>42808.640231481477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>
        <f t="shared" si="193"/>
        <v>3083.5468972533058</v>
      </c>
      <c r="Q3133" t="s">
        <v>8322</v>
      </c>
      <c r="R3133" t="s">
        <v>8323</v>
      </c>
      <c r="S3133" s="9">
        <f t="shared" si="194"/>
        <v>42833.537557870368</v>
      </c>
      <c r="T3133" s="9">
        <f t="shared" si="195"/>
        <v>42803.579224537039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>
        <f t="shared" si="193"/>
        <v>3086.030142566191</v>
      </c>
      <c r="Q3134" t="s">
        <v>8322</v>
      </c>
      <c r="R3134" t="s">
        <v>8323</v>
      </c>
      <c r="S3134" s="9">
        <f t="shared" si="194"/>
        <v>42846.308564814812</v>
      </c>
      <c r="T3134" s="9">
        <f t="shared" si="195"/>
        <v>42786.350231481483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>
        <f t="shared" si="193"/>
        <v>3089.1657492354734</v>
      </c>
      <c r="Q3135" t="s">
        <v>8322</v>
      </c>
      <c r="R3135" t="s">
        <v>8323</v>
      </c>
      <c r="S3135" s="9">
        <f t="shared" si="194"/>
        <v>42818.523541666669</v>
      </c>
      <c r="T3135" s="9">
        <f t="shared" si="195"/>
        <v>42788.565208333333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>
        <f t="shared" si="193"/>
        <v>3091.76693877551</v>
      </c>
      <c r="Q3136" t="s">
        <v>8322</v>
      </c>
      <c r="R3136" t="s">
        <v>8323</v>
      </c>
      <c r="S3136" s="9">
        <f t="shared" si="194"/>
        <v>42821.678460648152</v>
      </c>
      <c r="T3136" s="9">
        <f t="shared" si="195"/>
        <v>42800.720127314817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>
        <f t="shared" si="193"/>
        <v>3094.6951991828391</v>
      </c>
      <c r="Q3137" t="s">
        <v>8322</v>
      </c>
      <c r="R3137" t="s">
        <v>8323</v>
      </c>
      <c r="S3137" s="9">
        <f t="shared" si="194"/>
        <v>42829.151863425926</v>
      </c>
      <c r="T3137" s="9">
        <f t="shared" si="195"/>
        <v>42807.151863425926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>
        <f t="shared" si="193"/>
        <v>3097.6938650306743</v>
      </c>
      <c r="Q3138" t="s">
        <v>8322</v>
      </c>
      <c r="R3138" t="s">
        <v>8323</v>
      </c>
      <c r="S3138" s="9">
        <f t="shared" si="194"/>
        <v>42825.957638888889</v>
      </c>
      <c r="T3138" s="9">
        <f t="shared" si="195"/>
        <v>42789.462430555555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E3139/D3139*100</f>
        <v>3.3333333333333335</v>
      </c>
      <c r="P3139">
        <f t="shared" ref="P3139:P3202" si="197">AVERAGE(E3139:E7252 )</f>
        <v>3100.2104401228244</v>
      </c>
      <c r="Q3139" t="s">
        <v>8322</v>
      </c>
      <c r="R3139" t="s">
        <v>8323</v>
      </c>
      <c r="S3139" s="9">
        <f t="shared" ref="S3139:S3202" si="198">(((I3139/60)/60)/24)+DATE(1970,1,1)</f>
        <v>42858.8</v>
      </c>
      <c r="T3139" s="9">
        <f t="shared" ref="T3139:T3202" si="199">(((J3139/60)/60)/24)+DATE(1970,1,1)</f>
        <v>42807.885057870371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>
        <f t="shared" si="197"/>
        <v>3103.3356557377047</v>
      </c>
      <c r="Q3140" t="s">
        <v>8322</v>
      </c>
      <c r="R3140" t="s">
        <v>8323</v>
      </c>
      <c r="S3140" s="9">
        <f t="shared" si="198"/>
        <v>42828.645914351851</v>
      </c>
      <c r="T3140" s="9">
        <f t="shared" si="199"/>
        <v>42809.645914351851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>
        <f t="shared" si="197"/>
        <v>3106.5185641025637</v>
      </c>
      <c r="Q3141" t="s">
        <v>8322</v>
      </c>
      <c r="R3141" t="s">
        <v>8323</v>
      </c>
      <c r="S3141" s="9">
        <f t="shared" si="198"/>
        <v>42819.189583333333</v>
      </c>
      <c r="T3141" s="9">
        <f t="shared" si="199"/>
        <v>42785.270370370374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>
        <f t="shared" si="197"/>
        <v>3106.9359342915809</v>
      </c>
      <c r="Q3142" t="s">
        <v>8322</v>
      </c>
      <c r="R3142" t="s">
        <v>8323</v>
      </c>
      <c r="S3142" s="9">
        <f t="shared" si="198"/>
        <v>42832.677118055552</v>
      </c>
      <c r="T3142" s="9">
        <f t="shared" si="199"/>
        <v>42802.718784722223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>
        <f t="shared" si="197"/>
        <v>3110.0304213771838</v>
      </c>
      <c r="Q3143" t="s">
        <v>8322</v>
      </c>
      <c r="R3143" t="s">
        <v>8323</v>
      </c>
      <c r="S3143" s="9">
        <f t="shared" si="198"/>
        <v>42841.833333333328</v>
      </c>
      <c r="T3143" s="9">
        <f t="shared" si="199"/>
        <v>42800.753333333334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>
        <f t="shared" si="197"/>
        <v>3112.9646090534975</v>
      </c>
      <c r="Q3144" t="s">
        <v>8322</v>
      </c>
      <c r="R3144" t="s">
        <v>8323</v>
      </c>
      <c r="S3144" s="9">
        <f t="shared" si="198"/>
        <v>42813.471516203703</v>
      </c>
      <c r="T3144" s="9">
        <f t="shared" si="199"/>
        <v>42783.513182870374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>
        <f t="shared" si="197"/>
        <v>3116.1242018537587</v>
      </c>
      <c r="Q3145" t="s">
        <v>8322</v>
      </c>
      <c r="R3145" t="s">
        <v>8323</v>
      </c>
      <c r="S3145" s="9">
        <f t="shared" si="198"/>
        <v>42834.358287037037</v>
      </c>
      <c r="T3145" s="9">
        <f t="shared" si="199"/>
        <v>42808.358287037037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>
        <f t="shared" si="197"/>
        <v>3119.3367010309275</v>
      </c>
      <c r="Q3146" t="s">
        <v>8322</v>
      </c>
      <c r="R3146" t="s">
        <v>8323</v>
      </c>
      <c r="S3146" s="9">
        <f t="shared" si="198"/>
        <v>42813.25</v>
      </c>
      <c r="T3146" s="9">
        <f t="shared" si="199"/>
        <v>42796.538275462968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>
        <f t="shared" si="197"/>
        <v>3114.7746130030951</v>
      </c>
      <c r="Q3147" t="s">
        <v>8322</v>
      </c>
      <c r="R3147" t="s">
        <v>8323</v>
      </c>
      <c r="S3147" s="9">
        <f t="shared" si="198"/>
        <v>42821.999236111107</v>
      </c>
      <c r="T3147" s="9">
        <f t="shared" si="199"/>
        <v>42762.040902777779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>
        <f t="shared" si="197"/>
        <v>3117.9923553719</v>
      </c>
      <c r="Q3148" t="s">
        <v>8322</v>
      </c>
      <c r="R3148" t="s">
        <v>8323</v>
      </c>
      <c r="S3148" s="9">
        <f t="shared" si="198"/>
        <v>42841.640810185185</v>
      </c>
      <c r="T3148" s="9">
        <f t="shared" si="199"/>
        <v>42796.682476851856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>
        <f t="shared" si="197"/>
        <v>3115.7875904860384</v>
      </c>
      <c r="Q3149" t="s">
        <v>8322</v>
      </c>
      <c r="R3149" t="s">
        <v>8323</v>
      </c>
      <c r="S3149" s="9">
        <f t="shared" si="198"/>
        <v>41950.011053240742</v>
      </c>
      <c r="T3149" s="9">
        <f t="shared" si="199"/>
        <v>41909.969386574077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>
        <f t="shared" si="197"/>
        <v>3094.6807453416141</v>
      </c>
      <c r="Q3150" t="s">
        <v>8322</v>
      </c>
      <c r="R3150" t="s">
        <v>8323</v>
      </c>
      <c r="S3150" s="9">
        <f t="shared" si="198"/>
        <v>41913.166666666664</v>
      </c>
      <c r="T3150" s="9">
        <f t="shared" si="199"/>
        <v>41891.665324074071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>
        <f t="shared" si="197"/>
        <v>3095.4410362694293</v>
      </c>
      <c r="Q3151" t="s">
        <v>8322</v>
      </c>
      <c r="R3151" t="s">
        <v>8323</v>
      </c>
      <c r="S3151" s="9">
        <f t="shared" si="198"/>
        <v>41250.083333333336</v>
      </c>
      <c r="T3151" s="9">
        <f t="shared" si="199"/>
        <v>41226.017361111109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>
        <f t="shared" si="197"/>
        <v>3097.3035269709535</v>
      </c>
      <c r="Q3152" t="s">
        <v>8322</v>
      </c>
      <c r="R3152" t="s">
        <v>8323</v>
      </c>
      <c r="S3152" s="9">
        <f t="shared" si="198"/>
        <v>40568.166666666664</v>
      </c>
      <c r="T3152" s="9">
        <f t="shared" si="199"/>
        <v>40478.263923611114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>
        <f t="shared" si="197"/>
        <v>3096.84901349948</v>
      </c>
      <c r="Q3153" t="s">
        <v>8322</v>
      </c>
      <c r="R3153" t="s">
        <v>8323</v>
      </c>
      <c r="S3153" s="9">
        <f t="shared" si="198"/>
        <v>41892.83997685185</v>
      </c>
      <c r="T3153" s="9">
        <f t="shared" si="199"/>
        <v>41862.83997685185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>
        <f t="shared" si="197"/>
        <v>3096.4153846153836</v>
      </c>
      <c r="Q3154" t="s">
        <v>8322</v>
      </c>
      <c r="R3154" t="s">
        <v>8323</v>
      </c>
      <c r="S3154" s="9">
        <f t="shared" si="198"/>
        <v>41580.867673611108</v>
      </c>
      <c r="T3154" s="9">
        <f t="shared" si="199"/>
        <v>41550.867673611108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>
        <f t="shared" si="197"/>
        <v>3097.2118626430793</v>
      </c>
      <c r="Q3155" t="s">
        <v>8322</v>
      </c>
      <c r="R3155" t="s">
        <v>8323</v>
      </c>
      <c r="S3155" s="9">
        <f t="shared" si="198"/>
        <v>40664.207638888889</v>
      </c>
      <c r="T3155" s="9">
        <f t="shared" si="199"/>
        <v>40633.154363425929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>
        <f t="shared" si="197"/>
        <v>3089.9511458333322</v>
      </c>
      <c r="Q3156" t="s">
        <v>8322</v>
      </c>
      <c r="R3156" t="s">
        <v>8323</v>
      </c>
      <c r="S3156" s="9">
        <f t="shared" si="198"/>
        <v>41000.834004629629</v>
      </c>
      <c r="T3156" s="9">
        <f t="shared" si="199"/>
        <v>40970.875671296293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>
        <f t="shared" si="197"/>
        <v>3084.9302398331588</v>
      </c>
      <c r="Q3157" t="s">
        <v>8322</v>
      </c>
      <c r="R3157" t="s">
        <v>8323</v>
      </c>
      <c r="S3157" s="9">
        <f t="shared" si="198"/>
        <v>41263.499131944445</v>
      </c>
      <c r="T3157" s="9">
        <f t="shared" si="199"/>
        <v>41233.499131944445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>
        <f t="shared" si="197"/>
        <v>3078.3119728601246</v>
      </c>
      <c r="Q3158" t="s">
        <v>8322</v>
      </c>
      <c r="R3158" t="s">
        <v>8323</v>
      </c>
      <c r="S3158" s="9">
        <f t="shared" si="198"/>
        <v>41061.953055555554</v>
      </c>
      <c r="T3158" s="9">
        <f t="shared" si="199"/>
        <v>41026.953055555554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>
        <f t="shared" si="197"/>
        <v>3075.6769801462897</v>
      </c>
      <c r="Q3159" t="s">
        <v>8322</v>
      </c>
      <c r="R3159" t="s">
        <v>8323</v>
      </c>
      <c r="S3159" s="9">
        <f t="shared" si="198"/>
        <v>41839.208333333336</v>
      </c>
      <c r="T3159" s="9">
        <f t="shared" si="199"/>
        <v>41829.788252314815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>
        <f t="shared" si="197"/>
        <v>3074.6682740585766</v>
      </c>
      <c r="Q3160" t="s">
        <v>8322</v>
      </c>
      <c r="R3160" t="s">
        <v>8323</v>
      </c>
      <c r="S3160" s="9">
        <f t="shared" si="198"/>
        <v>41477.839722222219</v>
      </c>
      <c r="T3160" s="9">
        <f t="shared" si="199"/>
        <v>41447.839722222219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>
        <f t="shared" si="197"/>
        <v>3071.9192356020935</v>
      </c>
      <c r="Q3161" t="s">
        <v>8322</v>
      </c>
      <c r="R3161" t="s">
        <v>8323</v>
      </c>
      <c r="S3161" s="9">
        <f t="shared" si="198"/>
        <v>40926.958333333336</v>
      </c>
      <c r="T3161" s="9">
        <f t="shared" si="199"/>
        <v>40884.066678240742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>
        <f t="shared" si="197"/>
        <v>3073.0405136268337</v>
      </c>
      <c r="Q3162" t="s">
        <v>8322</v>
      </c>
      <c r="R3162" t="s">
        <v>8323</v>
      </c>
      <c r="S3162" s="9">
        <f t="shared" si="198"/>
        <v>41864.207638888889</v>
      </c>
      <c r="T3162" s="9">
        <f t="shared" si="199"/>
        <v>41841.26489583333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>
        <f t="shared" si="197"/>
        <v>3071.4707764952773</v>
      </c>
      <c r="Q3163" t="s">
        <v>8322</v>
      </c>
      <c r="R3163" t="s">
        <v>8323</v>
      </c>
      <c r="S3163" s="9">
        <f t="shared" si="198"/>
        <v>41927.536134259259</v>
      </c>
      <c r="T3163" s="9">
        <f t="shared" si="199"/>
        <v>41897.536134259259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>
        <f t="shared" si="197"/>
        <v>3072.48912815126</v>
      </c>
      <c r="Q3164" t="s">
        <v>8322</v>
      </c>
      <c r="R3164" t="s">
        <v>8323</v>
      </c>
      <c r="S3164" s="9">
        <f t="shared" si="198"/>
        <v>41827.083333333336</v>
      </c>
      <c r="T3164" s="9">
        <f t="shared" si="199"/>
        <v>41799.685902777775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>
        <f t="shared" si="197"/>
        <v>3070.3718717139845</v>
      </c>
      <c r="Q3165" t="s">
        <v>8322</v>
      </c>
      <c r="R3165" t="s">
        <v>8323</v>
      </c>
      <c r="S3165" s="9">
        <f t="shared" si="198"/>
        <v>41805.753761574073</v>
      </c>
      <c r="T3165" s="9">
        <f t="shared" si="199"/>
        <v>41775.753761574073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>
        <f t="shared" si="197"/>
        <v>3058.3933157894726</v>
      </c>
      <c r="Q3166" t="s">
        <v>8322</v>
      </c>
      <c r="R3166" t="s">
        <v>8323</v>
      </c>
      <c r="S3166" s="9">
        <f t="shared" si="198"/>
        <v>41799.80572916667</v>
      </c>
      <c r="T3166" s="9">
        <f t="shared" si="199"/>
        <v>41766.80572916667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>
        <f t="shared" si="197"/>
        <v>3058.803635405689</v>
      </c>
      <c r="Q3167" t="s">
        <v>8322</v>
      </c>
      <c r="R3167" t="s">
        <v>8323</v>
      </c>
      <c r="S3167" s="9">
        <f t="shared" si="198"/>
        <v>40666.165972222225</v>
      </c>
      <c r="T3167" s="9">
        <f t="shared" si="199"/>
        <v>40644.159259259257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>
        <f t="shared" si="197"/>
        <v>3060.7433016877626</v>
      </c>
      <c r="Q3168" t="s">
        <v>8322</v>
      </c>
      <c r="R3168" t="s">
        <v>8323</v>
      </c>
      <c r="S3168" s="9">
        <f t="shared" si="198"/>
        <v>41969.332638888889</v>
      </c>
      <c r="T3168" s="9">
        <f t="shared" si="199"/>
        <v>41940.69158564815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>
        <f t="shared" si="197"/>
        <v>3004.7569376979927</v>
      </c>
      <c r="Q3169" t="s">
        <v>8322</v>
      </c>
      <c r="R3169" t="s">
        <v>8323</v>
      </c>
      <c r="S3169" s="9">
        <f t="shared" si="198"/>
        <v>41853.175706018519</v>
      </c>
      <c r="T3169" s="9">
        <f t="shared" si="199"/>
        <v>41839.175706018519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>
        <f t="shared" si="197"/>
        <v>3004.2492811839311</v>
      </c>
      <c r="Q3170" t="s">
        <v>8322</v>
      </c>
      <c r="R3170" t="s">
        <v>8323</v>
      </c>
      <c r="S3170" s="9">
        <f t="shared" si="198"/>
        <v>41803.916666666664</v>
      </c>
      <c r="T3170" s="9">
        <f t="shared" si="199"/>
        <v>41772.105937500004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>
        <f t="shared" si="197"/>
        <v>3004.1426666666657</v>
      </c>
      <c r="Q3171" t="s">
        <v>8322</v>
      </c>
      <c r="R3171" t="s">
        <v>8323</v>
      </c>
      <c r="S3171" s="9">
        <f t="shared" si="198"/>
        <v>41621.207638888889</v>
      </c>
      <c r="T3171" s="9">
        <f t="shared" si="199"/>
        <v>41591.737974537034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>
        <f t="shared" si="197"/>
        <v>2998.5951483050835</v>
      </c>
      <c r="Q3172" t="s">
        <v>8322</v>
      </c>
      <c r="R3172" t="s">
        <v>8323</v>
      </c>
      <c r="S3172" s="9">
        <f t="shared" si="198"/>
        <v>41822.166666666664</v>
      </c>
      <c r="T3172" s="9">
        <f t="shared" si="199"/>
        <v>41789.080370370371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>
        <f t="shared" si="197"/>
        <v>2999.3942948038166</v>
      </c>
      <c r="Q3173" t="s">
        <v>8322</v>
      </c>
      <c r="R3173" t="s">
        <v>8323</v>
      </c>
      <c r="S3173" s="9">
        <f t="shared" si="198"/>
        <v>42496.608310185184</v>
      </c>
      <c r="T3173" s="9">
        <f t="shared" si="199"/>
        <v>42466.608310185184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>
        <f t="shared" si="197"/>
        <v>2994.4923779193196</v>
      </c>
      <c r="Q3174" t="s">
        <v>8322</v>
      </c>
      <c r="R3174" t="s">
        <v>8323</v>
      </c>
      <c r="S3174" s="9">
        <f t="shared" si="198"/>
        <v>40953.729953703703</v>
      </c>
      <c r="T3174" s="9">
        <f t="shared" si="199"/>
        <v>40923.729953703703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>
        <f t="shared" si="197"/>
        <v>2995.2304144527088</v>
      </c>
      <c r="Q3175" t="s">
        <v>8322</v>
      </c>
      <c r="R3175" t="s">
        <v>8323</v>
      </c>
      <c r="S3175" s="9">
        <f t="shared" si="198"/>
        <v>41908.878379629627</v>
      </c>
      <c r="T3175" s="9">
        <f t="shared" si="199"/>
        <v>41878.878379629627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>
        <f t="shared" si="197"/>
        <v>2987.4593829787223</v>
      </c>
      <c r="Q3176" t="s">
        <v>8322</v>
      </c>
      <c r="R3176" t="s">
        <v>8323</v>
      </c>
      <c r="S3176" s="9">
        <f t="shared" si="198"/>
        <v>41876.864675925928</v>
      </c>
      <c r="T3176" s="9">
        <f t="shared" si="199"/>
        <v>41862.864675925928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>
        <f t="shared" si="197"/>
        <v>2987.4098189563356</v>
      </c>
      <c r="Q3177" t="s">
        <v>8322</v>
      </c>
      <c r="R3177" t="s">
        <v>8323</v>
      </c>
      <c r="S3177" s="9">
        <f t="shared" si="198"/>
        <v>40591.886886574073</v>
      </c>
      <c r="T3177" s="9">
        <f t="shared" si="199"/>
        <v>40531.886886574073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>
        <f t="shared" si="197"/>
        <v>2984.7546055437087</v>
      </c>
      <c r="Q3178" t="s">
        <v>8322</v>
      </c>
      <c r="R3178" t="s">
        <v>8323</v>
      </c>
      <c r="S3178" s="9">
        <f t="shared" si="198"/>
        <v>41504.625</v>
      </c>
      <c r="T3178" s="9">
        <f t="shared" si="199"/>
        <v>41477.930914351848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>
        <f t="shared" si="197"/>
        <v>2985.6113340448228</v>
      </c>
      <c r="Q3179" t="s">
        <v>8322</v>
      </c>
      <c r="R3179" t="s">
        <v>8323</v>
      </c>
      <c r="S3179" s="9">
        <f t="shared" si="198"/>
        <v>41811.666770833333</v>
      </c>
      <c r="T3179" s="9">
        <f t="shared" si="199"/>
        <v>41781.666770833333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>
        <f t="shared" si="197"/>
        <v>2985.6654059829048</v>
      </c>
      <c r="Q3180" t="s">
        <v>8322</v>
      </c>
      <c r="R3180" t="s">
        <v>8323</v>
      </c>
      <c r="S3180" s="9">
        <f t="shared" si="198"/>
        <v>41836.605034722219</v>
      </c>
      <c r="T3180" s="9">
        <f t="shared" si="199"/>
        <v>41806.605034722219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>
        <f t="shared" si="197"/>
        <v>2986.1035508021378</v>
      </c>
      <c r="Q3181" t="s">
        <v>8322</v>
      </c>
      <c r="R3181" t="s">
        <v>8323</v>
      </c>
      <c r="S3181" s="9">
        <f t="shared" si="198"/>
        <v>41400.702210648145</v>
      </c>
      <c r="T3181" s="9">
        <f t="shared" si="199"/>
        <v>41375.702210648145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>
        <f t="shared" si="197"/>
        <v>2984.1670235546035</v>
      </c>
      <c r="Q3182" t="s">
        <v>8322</v>
      </c>
      <c r="R3182" t="s">
        <v>8323</v>
      </c>
      <c r="S3182" s="9">
        <f t="shared" si="198"/>
        <v>41810.412604166668</v>
      </c>
      <c r="T3182" s="9">
        <f t="shared" si="199"/>
        <v>41780.412604166668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>
        <f t="shared" si="197"/>
        <v>2985.8252947481237</v>
      </c>
      <c r="Q3183" t="s">
        <v>8322</v>
      </c>
      <c r="R3183" t="s">
        <v>8323</v>
      </c>
      <c r="S3183" s="9">
        <f t="shared" si="198"/>
        <v>41805.666666666664</v>
      </c>
      <c r="T3183" s="9">
        <f t="shared" si="199"/>
        <v>41779.310034722221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>
        <f t="shared" si="197"/>
        <v>2988.444206008583</v>
      </c>
      <c r="Q3184" t="s">
        <v>8322</v>
      </c>
      <c r="R3184" t="s">
        <v>8323</v>
      </c>
      <c r="S3184" s="9">
        <f t="shared" si="198"/>
        <v>40939.708333333336</v>
      </c>
      <c r="T3184" s="9">
        <f t="shared" si="199"/>
        <v>40883.949317129627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>
        <f t="shared" si="197"/>
        <v>2984.068743286788</v>
      </c>
      <c r="Q3185" t="s">
        <v>8322</v>
      </c>
      <c r="R3185" t="s">
        <v>8323</v>
      </c>
      <c r="S3185" s="9">
        <f t="shared" si="198"/>
        <v>41509.79478009259</v>
      </c>
      <c r="T3185" s="9">
        <f t="shared" si="199"/>
        <v>41491.79478009259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>
        <f t="shared" si="197"/>
        <v>2984.3473118279567</v>
      </c>
      <c r="Q3186" t="s">
        <v>8322</v>
      </c>
      <c r="R3186" t="s">
        <v>8323</v>
      </c>
      <c r="S3186" s="9">
        <f t="shared" si="198"/>
        <v>41821.993414351848</v>
      </c>
      <c r="T3186" s="9">
        <f t="shared" si="199"/>
        <v>41791.993414351848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>
        <f t="shared" si="197"/>
        <v>2982.597416576964</v>
      </c>
      <c r="Q3187" t="s">
        <v>8322</v>
      </c>
      <c r="R3187" t="s">
        <v>8323</v>
      </c>
      <c r="S3187" s="9">
        <f t="shared" si="198"/>
        <v>41836.977326388893</v>
      </c>
      <c r="T3187" s="9">
        <f t="shared" si="199"/>
        <v>41829.977326388893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>
        <f t="shared" si="197"/>
        <v>2984.7338362068958</v>
      </c>
      <c r="Q3188" t="s">
        <v>8322</v>
      </c>
      <c r="R3188" t="s">
        <v>8323</v>
      </c>
      <c r="S3188" s="9">
        <f t="shared" si="198"/>
        <v>41898.875</v>
      </c>
      <c r="T3188" s="9">
        <f t="shared" si="199"/>
        <v>41868.924050925925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>
        <f t="shared" si="197"/>
        <v>2984.4261057173671</v>
      </c>
      <c r="Q3189" t="s">
        <v>8322</v>
      </c>
      <c r="R3189" t="s">
        <v>8323</v>
      </c>
      <c r="S3189" s="9">
        <f t="shared" si="198"/>
        <v>41855.666354166664</v>
      </c>
      <c r="T3189" s="9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>
        <f t="shared" si="197"/>
        <v>2968.8110151187898</v>
      </c>
      <c r="Q3190" t="s">
        <v>8322</v>
      </c>
      <c r="R3190" t="s">
        <v>8364</v>
      </c>
      <c r="S3190" s="9">
        <f t="shared" si="198"/>
        <v>42165.415532407409</v>
      </c>
      <c r="T3190" s="9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>
        <f t="shared" si="197"/>
        <v>2971.8799999999997</v>
      </c>
      <c r="Q3191" t="s">
        <v>8322</v>
      </c>
      <c r="R3191" t="s">
        <v>8364</v>
      </c>
      <c r="S3191" s="9">
        <f t="shared" si="198"/>
        <v>42148.346435185187</v>
      </c>
      <c r="T3191" s="9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>
        <f t="shared" si="197"/>
        <v>2967.7586580086577</v>
      </c>
      <c r="Q3192" t="s">
        <v>8322</v>
      </c>
      <c r="R3192" t="s">
        <v>8364</v>
      </c>
      <c r="S3192" s="9">
        <f t="shared" si="198"/>
        <v>42713.192997685182</v>
      </c>
      <c r="T3192" s="9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>
        <f t="shared" si="197"/>
        <v>2970.9739978331522</v>
      </c>
      <c r="Q3193" t="s">
        <v>8322</v>
      </c>
      <c r="R3193" t="s">
        <v>8364</v>
      </c>
      <c r="S3193" s="9">
        <f t="shared" si="198"/>
        <v>42598.755428240736</v>
      </c>
      <c r="T3193" s="9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>
        <f t="shared" si="197"/>
        <v>2974.032537960954</v>
      </c>
      <c r="Q3194" t="s">
        <v>8322</v>
      </c>
      <c r="R3194" t="s">
        <v>8364</v>
      </c>
      <c r="S3194" s="9">
        <f t="shared" si="198"/>
        <v>42063.916666666672</v>
      </c>
      <c r="T3194" s="9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>
        <f t="shared" si="197"/>
        <v>2977.1509229098801</v>
      </c>
      <c r="Q3195" t="s">
        <v>8322</v>
      </c>
      <c r="R3195" t="s">
        <v>8364</v>
      </c>
      <c r="S3195" s="9">
        <f t="shared" si="198"/>
        <v>42055.968240740738</v>
      </c>
      <c r="T3195" s="9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>
        <f t="shared" si="197"/>
        <v>2979.7489130434778</v>
      </c>
      <c r="Q3196" t="s">
        <v>8322</v>
      </c>
      <c r="R3196" t="s">
        <v>8364</v>
      </c>
      <c r="S3196" s="9">
        <f t="shared" si="198"/>
        <v>42212.062476851846</v>
      </c>
      <c r="T3196" s="9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>
        <f t="shared" si="197"/>
        <v>2982.991294885745</v>
      </c>
      <c r="Q3197" t="s">
        <v>8322</v>
      </c>
      <c r="R3197" t="s">
        <v>8364</v>
      </c>
      <c r="S3197" s="9">
        <f t="shared" si="198"/>
        <v>42047.594236111108</v>
      </c>
      <c r="T3197" s="9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>
        <f t="shared" si="197"/>
        <v>2983.9858387799559</v>
      </c>
      <c r="Q3198" t="s">
        <v>8322</v>
      </c>
      <c r="R3198" t="s">
        <v>8364</v>
      </c>
      <c r="S3198" s="9">
        <f t="shared" si="198"/>
        <v>42217.583333333328</v>
      </c>
      <c r="T3198" s="9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>
        <f t="shared" si="197"/>
        <v>2985.2769901853867</v>
      </c>
      <c r="Q3199" t="s">
        <v>8322</v>
      </c>
      <c r="R3199" t="s">
        <v>8364</v>
      </c>
      <c r="S3199" s="9">
        <f t="shared" si="198"/>
        <v>42039.493263888886</v>
      </c>
      <c r="T3199" s="9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>
        <f t="shared" si="197"/>
        <v>2987.286026200873</v>
      </c>
      <c r="Q3200" t="s">
        <v>8322</v>
      </c>
      <c r="R3200" t="s">
        <v>8364</v>
      </c>
      <c r="S3200" s="9">
        <f t="shared" si="198"/>
        <v>42051.424502314811</v>
      </c>
      <c r="T3200" s="9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>
        <f t="shared" si="197"/>
        <v>2990.4306010928958</v>
      </c>
      <c r="Q3201" t="s">
        <v>8322</v>
      </c>
      <c r="R3201" t="s">
        <v>8364</v>
      </c>
      <c r="S3201" s="9">
        <f t="shared" si="198"/>
        <v>41888.875</v>
      </c>
      <c r="T3201" s="9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>
        <f t="shared" si="197"/>
        <v>2990.8490153172861</v>
      </c>
      <c r="Q3202" t="s">
        <v>8322</v>
      </c>
      <c r="R3202" t="s">
        <v>8364</v>
      </c>
      <c r="S3202" s="9">
        <f t="shared" si="198"/>
        <v>42490.231944444444</v>
      </c>
      <c r="T3202" s="9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E3203/D3203*100</f>
        <v>1.25</v>
      </c>
      <c r="P3203">
        <f t="shared" ref="P3203:P3266" si="201">AVERAGE(E3203:E7316 )</f>
        <v>2994.1237677984659</v>
      </c>
      <c r="Q3203" t="s">
        <v>8322</v>
      </c>
      <c r="R3203" t="s">
        <v>8364</v>
      </c>
      <c r="S3203" s="9">
        <f t="shared" ref="S3203:S3266" si="202">(((I3203/60)/60)/24)+DATE(1970,1,1)</f>
        <v>41882.767094907409</v>
      </c>
      <c r="T3203" s="9">
        <f t="shared" ref="T3203:T3266" si="203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>
        <f t="shared" si="201"/>
        <v>2997.3793859649118</v>
      </c>
      <c r="Q3204" t="s">
        <v>8322</v>
      </c>
      <c r="R3204" t="s">
        <v>8364</v>
      </c>
      <c r="S3204" s="9">
        <f t="shared" si="202"/>
        <v>42352.249305555553</v>
      </c>
      <c r="T3204" s="9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>
        <f t="shared" si="201"/>
        <v>2997.6772777167944</v>
      </c>
      <c r="Q3205" t="s">
        <v>8322</v>
      </c>
      <c r="R3205" t="s">
        <v>8364</v>
      </c>
      <c r="S3205" s="9">
        <f t="shared" si="202"/>
        <v>42272.988680555558</v>
      </c>
      <c r="T3205" s="9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>
        <f t="shared" si="201"/>
        <v>3000.6967032967027</v>
      </c>
      <c r="Q3206" t="s">
        <v>8322</v>
      </c>
      <c r="R3206" t="s">
        <v>8364</v>
      </c>
      <c r="S3206" s="9">
        <f t="shared" si="202"/>
        <v>42202.676388888889</v>
      </c>
      <c r="T3206" s="9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>
        <f t="shared" si="201"/>
        <v>3003.9977997799774</v>
      </c>
      <c r="Q3207" t="s">
        <v>8322</v>
      </c>
      <c r="R3207" t="s">
        <v>8364</v>
      </c>
      <c r="S3207" s="9">
        <f t="shared" si="202"/>
        <v>42125.374675925923</v>
      </c>
      <c r="T3207" s="9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>
        <f t="shared" si="201"/>
        <v>3007.005506607929</v>
      </c>
      <c r="Q3208" t="s">
        <v>8322</v>
      </c>
      <c r="R3208" t="s">
        <v>8364</v>
      </c>
      <c r="S3208" s="9">
        <f t="shared" si="202"/>
        <v>42266.276053240741</v>
      </c>
      <c r="T3208" s="9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>
        <f t="shared" si="201"/>
        <v>3010.3208379272323</v>
      </c>
      <c r="Q3209" t="s">
        <v>8322</v>
      </c>
      <c r="R3209" t="s">
        <v>8364</v>
      </c>
      <c r="S3209" s="9">
        <f t="shared" si="202"/>
        <v>42117.236192129625</v>
      </c>
      <c r="T3209" s="9">
        <f t="shared" si="203"/>
        <v>42057.277858796297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>
        <f t="shared" si="201"/>
        <v>3010.8289183222951</v>
      </c>
      <c r="Q3210" t="s">
        <v>8322</v>
      </c>
      <c r="R3210" t="s">
        <v>8323</v>
      </c>
      <c r="S3210" s="9">
        <f t="shared" si="202"/>
        <v>41848.605057870373</v>
      </c>
      <c r="T3210" s="9">
        <f t="shared" si="203"/>
        <v>41827.605057870373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>
        <f t="shared" si="201"/>
        <v>3008.4375690607731</v>
      </c>
      <c r="Q3211" t="s">
        <v>8322</v>
      </c>
      <c r="R3211" t="s">
        <v>8323</v>
      </c>
      <c r="S3211" s="9">
        <f t="shared" si="202"/>
        <v>41810.958333333336</v>
      </c>
      <c r="T3211" s="9">
        <f t="shared" si="203"/>
        <v>41778.637245370373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>
        <f t="shared" si="201"/>
        <v>2999.2259955752206</v>
      </c>
      <c r="Q3212" t="s">
        <v>8322</v>
      </c>
      <c r="R3212" t="s">
        <v>8323</v>
      </c>
      <c r="S3212" s="9">
        <f t="shared" si="202"/>
        <v>41061.165972222225</v>
      </c>
      <c r="T3212" s="9">
        <f t="shared" si="203"/>
        <v>41013.936562499999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>
        <f t="shared" si="201"/>
        <v>2998.3691029900324</v>
      </c>
      <c r="Q3213" t="s">
        <v>8322</v>
      </c>
      <c r="R3213" t="s">
        <v>8323</v>
      </c>
      <c r="S3213" s="9">
        <f t="shared" si="202"/>
        <v>41866.083333333336</v>
      </c>
      <c r="T3213" s="9">
        <f t="shared" si="203"/>
        <v>41834.586574074077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>
        <f t="shared" si="201"/>
        <v>2971.1599778270502</v>
      </c>
      <c r="Q3214" t="s">
        <v>8322</v>
      </c>
      <c r="R3214" t="s">
        <v>8323</v>
      </c>
      <c r="S3214" s="9">
        <f t="shared" si="202"/>
        <v>41859.795729166668</v>
      </c>
      <c r="T3214" s="9">
        <f t="shared" si="203"/>
        <v>41829.795729166668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>
        <f t="shared" si="201"/>
        <v>2968.8527192008873</v>
      </c>
      <c r="Q3215" t="s">
        <v>8322</v>
      </c>
      <c r="R3215" t="s">
        <v>8323</v>
      </c>
      <c r="S3215" s="9">
        <f t="shared" si="202"/>
        <v>42211.763414351852</v>
      </c>
      <c r="T3215" s="9">
        <f t="shared" si="203"/>
        <v>42171.763414351852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>
        <f t="shared" si="201"/>
        <v>2965.4769999999994</v>
      </c>
      <c r="Q3216" t="s">
        <v>8322</v>
      </c>
      <c r="R3216" t="s">
        <v>8323</v>
      </c>
      <c r="S3216" s="9">
        <f t="shared" si="202"/>
        <v>42374.996527777781</v>
      </c>
      <c r="T3216" s="9">
        <f t="shared" si="203"/>
        <v>42337.792511574073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>
        <f t="shared" si="201"/>
        <v>2955.1427141268068</v>
      </c>
      <c r="Q3217" t="s">
        <v>8322</v>
      </c>
      <c r="R3217" t="s">
        <v>8323</v>
      </c>
      <c r="S3217" s="9">
        <f t="shared" si="202"/>
        <v>42257.165972222225</v>
      </c>
      <c r="T3217" s="9">
        <f t="shared" si="203"/>
        <v>42219.665173611109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>
        <f t="shared" si="201"/>
        <v>2919.3210467706008</v>
      </c>
      <c r="Q3218" t="s">
        <v>8322</v>
      </c>
      <c r="R3218" t="s">
        <v>8323</v>
      </c>
      <c r="S3218" s="9">
        <f t="shared" si="202"/>
        <v>42196.604166666672</v>
      </c>
      <c r="T3218" s="9">
        <f t="shared" si="203"/>
        <v>42165.462627314817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>
        <f t="shared" si="201"/>
        <v>2920.3448160535108</v>
      </c>
      <c r="Q3219" t="s">
        <v>8322</v>
      </c>
      <c r="R3219" t="s">
        <v>8323</v>
      </c>
      <c r="S3219" s="9">
        <f t="shared" si="202"/>
        <v>42678.546111111107</v>
      </c>
      <c r="T3219" s="9">
        <f t="shared" si="203"/>
        <v>42648.546111111107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>
        <f t="shared" si="201"/>
        <v>2917.7771205357135</v>
      </c>
      <c r="Q3220" t="s">
        <v>8322</v>
      </c>
      <c r="R3220" t="s">
        <v>8323</v>
      </c>
      <c r="S3220" s="9">
        <f t="shared" si="202"/>
        <v>42004</v>
      </c>
      <c r="T3220" s="9">
        <f t="shared" si="203"/>
        <v>41971.002152777779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>
        <f t="shared" si="201"/>
        <v>2907.3478212290497</v>
      </c>
      <c r="Q3221" t="s">
        <v>8322</v>
      </c>
      <c r="R3221" t="s">
        <v>8323</v>
      </c>
      <c r="S3221" s="9">
        <f t="shared" si="202"/>
        <v>42085.941516203704</v>
      </c>
      <c r="T3221" s="9">
        <f t="shared" si="203"/>
        <v>42050.983182870375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>
        <f t="shared" si="201"/>
        <v>2888.2039149888137</v>
      </c>
      <c r="Q3222" t="s">
        <v>8322</v>
      </c>
      <c r="R3222" t="s">
        <v>8323</v>
      </c>
      <c r="S3222" s="9">
        <f t="shared" si="202"/>
        <v>42806.875</v>
      </c>
      <c r="T3222" s="9">
        <f t="shared" si="203"/>
        <v>42772.833379629628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>
        <f t="shared" si="201"/>
        <v>2874.4997760358342</v>
      </c>
      <c r="Q3223" t="s">
        <v>8322</v>
      </c>
      <c r="R3223" t="s">
        <v>8323</v>
      </c>
      <c r="S3223" s="9">
        <f t="shared" si="202"/>
        <v>42190.696793981479</v>
      </c>
      <c r="T3223" s="9">
        <f t="shared" si="203"/>
        <v>42155.696793981479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>
        <f t="shared" si="201"/>
        <v>2873.0844170403584</v>
      </c>
      <c r="Q3224" t="s">
        <v>8322</v>
      </c>
      <c r="R3224" t="s">
        <v>8323</v>
      </c>
      <c r="S3224" s="9">
        <f t="shared" si="202"/>
        <v>42301.895138888889</v>
      </c>
      <c r="T3224" s="9">
        <f t="shared" si="203"/>
        <v>42270.582141203704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>
        <f t="shared" si="201"/>
        <v>2872.8072951739618</v>
      </c>
      <c r="Q3225" t="s">
        <v>8322</v>
      </c>
      <c r="R3225" t="s">
        <v>8323</v>
      </c>
      <c r="S3225" s="9">
        <f t="shared" si="202"/>
        <v>42236.835370370376</v>
      </c>
      <c r="T3225" s="9">
        <f t="shared" si="203"/>
        <v>42206.835370370376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>
        <f t="shared" si="201"/>
        <v>2872.2205617977525</v>
      </c>
      <c r="Q3226" t="s">
        <v>8322</v>
      </c>
      <c r="R3226" t="s">
        <v>8323</v>
      </c>
      <c r="S3226" s="9">
        <f t="shared" si="202"/>
        <v>42745.208333333328</v>
      </c>
      <c r="T3226" s="9">
        <f t="shared" si="203"/>
        <v>42697.850844907407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>
        <f t="shared" si="201"/>
        <v>2841.0194600674913</v>
      </c>
      <c r="Q3227" t="s">
        <v>8322</v>
      </c>
      <c r="R3227" t="s">
        <v>8323</v>
      </c>
      <c r="S3227" s="9">
        <f t="shared" si="202"/>
        <v>42524.875</v>
      </c>
      <c r="T3227" s="9">
        <f t="shared" si="203"/>
        <v>42503.559467592597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>
        <f t="shared" si="201"/>
        <v>2841.913626126126</v>
      </c>
      <c r="Q3228" t="s">
        <v>8322</v>
      </c>
      <c r="R3228" t="s">
        <v>8323</v>
      </c>
      <c r="S3228" s="9">
        <f t="shared" si="202"/>
        <v>42307.583472222221</v>
      </c>
      <c r="T3228" s="9">
        <f t="shared" si="203"/>
        <v>42277.583472222221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>
        <f t="shared" si="201"/>
        <v>2843.7083427282973</v>
      </c>
      <c r="Q3229" t="s">
        <v>8322</v>
      </c>
      <c r="R3229" t="s">
        <v>8323</v>
      </c>
      <c r="S3229" s="9">
        <f t="shared" si="202"/>
        <v>42752.882361111115</v>
      </c>
      <c r="T3229" s="9">
        <f t="shared" si="203"/>
        <v>42722.882361111115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>
        <f t="shared" si="201"/>
        <v>2845.2249435665913</v>
      </c>
      <c r="Q3230" t="s">
        <v>8322</v>
      </c>
      <c r="R3230" t="s">
        <v>8323</v>
      </c>
      <c r="S3230" s="9">
        <f t="shared" si="202"/>
        <v>42355.207638888889</v>
      </c>
      <c r="T3230" s="9">
        <f t="shared" si="203"/>
        <v>42323.70930555556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>
        <f t="shared" si="201"/>
        <v>2840.3449717514118</v>
      </c>
      <c r="Q3231" t="s">
        <v>8322</v>
      </c>
      <c r="R3231" t="s">
        <v>8323</v>
      </c>
      <c r="S3231" s="9">
        <f t="shared" si="202"/>
        <v>41963.333310185189</v>
      </c>
      <c r="T3231" s="9">
        <f t="shared" si="203"/>
        <v>41933.291643518518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>
        <f t="shared" si="201"/>
        <v>2819.1541855203623</v>
      </c>
      <c r="Q3232" t="s">
        <v>8322</v>
      </c>
      <c r="R3232" t="s">
        <v>8323</v>
      </c>
      <c r="S3232" s="9">
        <f t="shared" si="202"/>
        <v>41913.165972222225</v>
      </c>
      <c r="T3232" s="9">
        <f t="shared" si="203"/>
        <v>41898.168125000004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>
        <f t="shared" si="201"/>
        <v>2819.1113250283129</v>
      </c>
      <c r="Q3233" t="s">
        <v>8322</v>
      </c>
      <c r="R3233" t="s">
        <v>8323</v>
      </c>
      <c r="S3233" s="9">
        <f t="shared" si="202"/>
        <v>42476.943831018521</v>
      </c>
      <c r="T3233" s="9">
        <f t="shared" si="203"/>
        <v>42446.943831018521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>
        <f t="shared" si="201"/>
        <v>2820.4821995464854</v>
      </c>
      <c r="Q3234" t="s">
        <v>8322</v>
      </c>
      <c r="R3234" t="s">
        <v>8323</v>
      </c>
      <c r="S3234" s="9">
        <f t="shared" si="202"/>
        <v>42494.165972222225</v>
      </c>
      <c r="T3234" s="9">
        <f t="shared" si="203"/>
        <v>42463.81385416667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>
        <f t="shared" si="201"/>
        <v>2822.1944381384792</v>
      </c>
      <c r="Q3235" t="s">
        <v>8322</v>
      </c>
      <c r="R3235" t="s">
        <v>8323</v>
      </c>
      <c r="S3235" s="9">
        <f t="shared" si="202"/>
        <v>42796.805034722223</v>
      </c>
      <c r="T3235" s="9">
        <f t="shared" si="203"/>
        <v>42766.805034722223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>
        <f t="shared" si="201"/>
        <v>2818.6514772727278</v>
      </c>
      <c r="Q3236" t="s">
        <v>8322</v>
      </c>
      <c r="R3236" t="s">
        <v>8323</v>
      </c>
      <c r="S3236" s="9">
        <f t="shared" si="202"/>
        <v>42767.979861111111</v>
      </c>
      <c r="T3236" s="9">
        <f t="shared" si="203"/>
        <v>42734.789444444439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>
        <f t="shared" si="201"/>
        <v>2817.2896359499437</v>
      </c>
      <c r="Q3237" t="s">
        <v>8322</v>
      </c>
      <c r="R3237" t="s">
        <v>8323</v>
      </c>
      <c r="S3237" s="9">
        <f t="shared" si="202"/>
        <v>42552.347812499997</v>
      </c>
      <c r="T3237" s="9">
        <f t="shared" si="203"/>
        <v>42522.347812499997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>
        <f t="shared" si="201"/>
        <v>2802.8662756264248</v>
      </c>
      <c r="Q3238" t="s">
        <v>8322</v>
      </c>
      <c r="R3238" t="s">
        <v>8323</v>
      </c>
      <c r="S3238" s="9">
        <f t="shared" si="202"/>
        <v>42732.917048611111</v>
      </c>
      <c r="T3238" s="9">
        <f t="shared" si="203"/>
        <v>42702.917048611111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>
        <f t="shared" si="201"/>
        <v>2783.1203990878003</v>
      </c>
      <c r="Q3239" t="s">
        <v>8322</v>
      </c>
      <c r="R3239" t="s">
        <v>8323</v>
      </c>
      <c r="S3239" s="9">
        <f t="shared" si="202"/>
        <v>42276.165972222225</v>
      </c>
      <c r="T3239" s="9">
        <f t="shared" si="203"/>
        <v>42252.474351851852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>
        <f t="shared" si="201"/>
        <v>2746.0284817351608</v>
      </c>
      <c r="Q3240" t="s">
        <v>8322</v>
      </c>
      <c r="R3240" t="s">
        <v>8323</v>
      </c>
      <c r="S3240" s="9">
        <f t="shared" si="202"/>
        <v>42186.510393518518</v>
      </c>
      <c r="T3240" s="9">
        <f t="shared" si="203"/>
        <v>42156.510393518518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>
        <f t="shared" si="201"/>
        <v>2745.572514285715</v>
      </c>
      <c r="Q3241" t="s">
        <v>8322</v>
      </c>
      <c r="R3241" t="s">
        <v>8323</v>
      </c>
      <c r="S3241" s="9">
        <f t="shared" si="202"/>
        <v>42302.999305555553</v>
      </c>
      <c r="T3241" s="9">
        <f t="shared" si="203"/>
        <v>42278.089039351849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>
        <f t="shared" si="201"/>
        <v>2741.6098054919917</v>
      </c>
      <c r="Q3242" t="s">
        <v>8322</v>
      </c>
      <c r="R3242" t="s">
        <v>8323</v>
      </c>
      <c r="S3242" s="9">
        <f t="shared" si="202"/>
        <v>42782.958333333328</v>
      </c>
      <c r="T3242" s="9">
        <f t="shared" si="203"/>
        <v>42754.693842592591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>
        <f t="shared" si="201"/>
        <v>2741.2943528064147</v>
      </c>
      <c r="Q3243" t="s">
        <v>8322</v>
      </c>
      <c r="R3243" t="s">
        <v>8323</v>
      </c>
      <c r="S3243" s="9">
        <f t="shared" si="202"/>
        <v>41926.290972222225</v>
      </c>
      <c r="T3243" s="9">
        <f t="shared" si="203"/>
        <v>41893.324884259258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>
        <f t="shared" si="201"/>
        <v>2733.1983600917438</v>
      </c>
      <c r="Q3244" t="s">
        <v>8322</v>
      </c>
      <c r="R3244" t="s">
        <v>8323</v>
      </c>
      <c r="S3244" s="9">
        <f t="shared" si="202"/>
        <v>41901.755694444444</v>
      </c>
      <c r="T3244" s="9">
        <f t="shared" si="203"/>
        <v>41871.755694444444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>
        <f t="shared" si="201"/>
        <v>2721.7204936854196</v>
      </c>
      <c r="Q3245" t="s">
        <v>8322</v>
      </c>
      <c r="R3245" t="s">
        <v>8323</v>
      </c>
      <c r="S3245" s="9">
        <f t="shared" si="202"/>
        <v>42286</v>
      </c>
      <c r="T3245" s="9">
        <f t="shared" si="203"/>
        <v>42262.096782407403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>
        <f t="shared" si="201"/>
        <v>2715.3925862068968</v>
      </c>
      <c r="Q3246" t="s">
        <v>8322</v>
      </c>
      <c r="R3246" t="s">
        <v>8323</v>
      </c>
      <c r="S3246" s="9">
        <f t="shared" si="202"/>
        <v>42705.735902777778</v>
      </c>
      <c r="T3246" s="9">
        <f t="shared" si="203"/>
        <v>42675.694236111114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>
        <f t="shared" si="201"/>
        <v>2716.622036823936</v>
      </c>
      <c r="Q3247" t="s">
        <v>8322</v>
      </c>
      <c r="R3247" t="s">
        <v>8323</v>
      </c>
      <c r="S3247" s="9">
        <f t="shared" si="202"/>
        <v>42167.083333333328</v>
      </c>
      <c r="T3247" s="9">
        <f t="shared" si="203"/>
        <v>42135.60020833333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>
        <f t="shared" si="201"/>
        <v>2694.5167626728121</v>
      </c>
      <c r="Q3248" t="s">
        <v>8322</v>
      </c>
      <c r="R3248" t="s">
        <v>8323</v>
      </c>
      <c r="S3248" s="9">
        <f t="shared" si="202"/>
        <v>42259.165972222225</v>
      </c>
      <c r="T3248" s="9">
        <f t="shared" si="203"/>
        <v>42230.472222222219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>
        <f t="shared" si="201"/>
        <v>2684.7964821222618</v>
      </c>
      <c r="Q3249" t="s">
        <v>8322</v>
      </c>
      <c r="R3249" t="s">
        <v>8323</v>
      </c>
      <c r="S3249" s="9">
        <f t="shared" si="202"/>
        <v>42197.434166666666</v>
      </c>
      <c r="T3249" s="9">
        <f t="shared" si="203"/>
        <v>42167.434166666666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>
        <f t="shared" si="201"/>
        <v>2684.8407043879915</v>
      </c>
      <c r="Q3250" t="s">
        <v>8322</v>
      </c>
      <c r="R3250" t="s">
        <v>8323</v>
      </c>
      <c r="S3250" s="9">
        <f t="shared" si="202"/>
        <v>42098.846724537041</v>
      </c>
      <c r="T3250" s="9">
        <f t="shared" si="203"/>
        <v>42068.888391203705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>
        <f t="shared" si="201"/>
        <v>2673.9619075144519</v>
      </c>
      <c r="Q3251" t="s">
        <v>8322</v>
      </c>
      <c r="R3251" t="s">
        <v>8323</v>
      </c>
      <c r="S3251" s="9">
        <f t="shared" si="202"/>
        <v>42175.746689814812</v>
      </c>
      <c r="T3251" s="9">
        <f t="shared" si="203"/>
        <v>42145.746689814812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>
        <f t="shared" si="201"/>
        <v>2670.3773726851859</v>
      </c>
      <c r="Q3252" t="s">
        <v>8322</v>
      </c>
      <c r="R3252" t="s">
        <v>8323</v>
      </c>
      <c r="S3252" s="9">
        <f t="shared" si="202"/>
        <v>41948.783842592595</v>
      </c>
      <c r="T3252" s="9">
        <f t="shared" si="203"/>
        <v>41918.742175925923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>
        <f t="shared" si="201"/>
        <v>2644.0533603708004</v>
      </c>
      <c r="Q3253" t="s">
        <v>8322</v>
      </c>
      <c r="R3253" t="s">
        <v>8323</v>
      </c>
      <c r="S3253" s="9">
        <f t="shared" si="202"/>
        <v>42176.731087962966</v>
      </c>
      <c r="T3253" s="9">
        <f t="shared" si="203"/>
        <v>42146.731087962966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>
        <f t="shared" si="201"/>
        <v>2645.1937935034812</v>
      </c>
      <c r="Q3254" t="s">
        <v>8322</v>
      </c>
      <c r="R3254" t="s">
        <v>8323</v>
      </c>
      <c r="S3254" s="9">
        <f t="shared" si="202"/>
        <v>42620.472685185188</v>
      </c>
      <c r="T3254" s="9">
        <f t="shared" si="203"/>
        <v>42590.472685185188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>
        <f t="shared" si="201"/>
        <v>2644.925725900117</v>
      </c>
      <c r="Q3255" t="s">
        <v>8322</v>
      </c>
      <c r="R3255" t="s">
        <v>8323</v>
      </c>
      <c r="S3255" s="9">
        <f t="shared" si="202"/>
        <v>42621.15625</v>
      </c>
      <c r="T3255" s="9">
        <f t="shared" si="203"/>
        <v>42602.576712962968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>
        <f t="shared" si="201"/>
        <v>2624.3209883720938</v>
      </c>
      <c r="Q3256" t="s">
        <v>8322</v>
      </c>
      <c r="R3256" t="s">
        <v>8323</v>
      </c>
      <c r="S3256" s="9">
        <f t="shared" si="202"/>
        <v>42089.044085648144</v>
      </c>
      <c r="T3256" s="9">
        <f t="shared" si="203"/>
        <v>42059.085752314815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>
        <f t="shared" si="201"/>
        <v>2612.0518626309672</v>
      </c>
      <c r="Q3257" t="s">
        <v>8322</v>
      </c>
      <c r="R3257" t="s">
        <v>8323</v>
      </c>
      <c r="S3257" s="9">
        <f t="shared" si="202"/>
        <v>41919.768229166664</v>
      </c>
      <c r="T3257" s="9">
        <f t="shared" si="203"/>
        <v>41889.768229166664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>
        <f t="shared" si="201"/>
        <v>2614.4843240093251</v>
      </c>
      <c r="Q3258" t="s">
        <v>8322</v>
      </c>
      <c r="R3258" t="s">
        <v>8323</v>
      </c>
      <c r="S3258" s="9">
        <f t="shared" si="202"/>
        <v>42166.165972222225</v>
      </c>
      <c r="T3258" s="9">
        <f t="shared" si="203"/>
        <v>42144.573807870373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>
        <f t="shared" si="201"/>
        <v>2602.5922403733966</v>
      </c>
      <c r="Q3259" t="s">
        <v>8322</v>
      </c>
      <c r="R3259" t="s">
        <v>8323</v>
      </c>
      <c r="S3259" s="9">
        <f t="shared" si="202"/>
        <v>42788.559629629628</v>
      </c>
      <c r="T3259" s="9">
        <f t="shared" si="203"/>
        <v>42758.559629629628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>
        <f t="shared" si="201"/>
        <v>2603.1490186915894</v>
      </c>
      <c r="Q3260" t="s">
        <v>8322</v>
      </c>
      <c r="R3260" t="s">
        <v>8323</v>
      </c>
      <c r="S3260" s="9">
        <f t="shared" si="202"/>
        <v>42012.887280092589</v>
      </c>
      <c r="T3260" s="9">
        <f t="shared" si="203"/>
        <v>41982.887280092589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>
        <f t="shared" si="201"/>
        <v>2597.5796023391817</v>
      </c>
      <c r="Q3261" t="s">
        <v>8322</v>
      </c>
      <c r="R3261" t="s">
        <v>8323</v>
      </c>
      <c r="S3261" s="9">
        <f t="shared" si="202"/>
        <v>42644.165972222225</v>
      </c>
      <c r="T3261" s="9">
        <f t="shared" si="203"/>
        <v>42614.760937500003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>
        <f t="shared" si="201"/>
        <v>2572.0280562060902</v>
      </c>
      <c r="Q3262" t="s">
        <v>8322</v>
      </c>
      <c r="R3262" t="s">
        <v>8323</v>
      </c>
      <c r="S3262" s="9">
        <f t="shared" si="202"/>
        <v>42338.714328703703</v>
      </c>
      <c r="T3262" s="9">
        <f t="shared" si="203"/>
        <v>42303.672662037032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>
        <f t="shared" si="201"/>
        <v>2568.6400468933189</v>
      </c>
      <c r="Q3263" t="s">
        <v>8322</v>
      </c>
      <c r="R3263" t="s">
        <v>8323</v>
      </c>
      <c r="S3263" s="9">
        <f t="shared" si="202"/>
        <v>42201.725416666668</v>
      </c>
      <c r="T3263" s="9">
        <f t="shared" si="203"/>
        <v>42171.725416666668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>
        <f t="shared" si="201"/>
        <v>2567.7640375586866</v>
      </c>
      <c r="Q3264" t="s">
        <v>8322</v>
      </c>
      <c r="R3264" t="s">
        <v>8323</v>
      </c>
      <c r="S3264" s="9">
        <f t="shared" si="202"/>
        <v>41995.166666666672</v>
      </c>
      <c r="T3264" s="9">
        <f t="shared" si="203"/>
        <v>41964.315532407403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>
        <f t="shared" si="201"/>
        <v>2556.0093537015287</v>
      </c>
      <c r="Q3265" t="s">
        <v>8322</v>
      </c>
      <c r="R3265" t="s">
        <v>8323</v>
      </c>
      <c r="S3265" s="9">
        <f t="shared" si="202"/>
        <v>42307.875</v>
      </c>
      <c r="T3265" s="9">
        <f t="shared" si="203"/>
        <v>42284.516064814816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>
        <f t="shared" si="201"/>
        <v>2555.7174117647069</v>
      </c>
      <c r="Q3266" t="s">
        <v>8322</v>
      </c>
      <c r="R3266" t="s">
        <v>8323</v>
      </c>
      <c r="S3266" s="9">
        <f t="shared" si="202"/>
        <v>42032.916666666672</v>
      </c>
      <c r="T3266" s="9">
        <f t="shared" si="203"/>
        <v>42016.800208333334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E3267/D3267*100</f>
        <v>164</v>
      </c>
      <c r="P3267">
        <f t="shared" ref="P3267:P3330" si="205">AVERAGE(E3267:E7380 )</f>
        <v>2555.694699646644</v>
      </c>
      <c r="Q3267" t="s">
        <v>8322</v>
      </c>
      <c r="R3267" t="s">
        <v>8323</v>
      </c>
      <c r="S3267" s="9">
        <f t="shared" ref="S3267:S3330" si="206">(((I3267/60)/60)/24)+DATE(1970,1,1)</f>
        <v>42341.708333333328</v>
      </c>
      <c r="T3267" s="9">
        <f t="shared" ref="T3267:T3330" si="207">(((J3267/60)/60)/24)+DATE(1970,1,1)</f>
        <v>42311.711979166663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>
        <f t="shared" si="205"/>
        <v>2553.4867924528312</v>
      </c>
      <c r="Q3268" t="s">
        <v>8322</v>
      </c>
      <c r="R3268" t="s">
        <v>8323</v>
      </c>
      <c r="S3268" s="9">
        <f t="shared" si="206"/>
        <v>42167.875</v>
      </c>
      <c r="T3268" s="9">
        <f t="shared" si="207"/>
        <v>42136.536134259266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>
        <f t="shared" si="205"/>
        <v>2547.2016528925628</v>
      </c>
      <c r="Q3269" t="s">
        <v>8322</v>
      </c>
      <c r="R3269" t="s">
        <v>8323</v>
      </c>
      <c r="S3269" s="9">
        <f t="shared" si="206"/>
        <v>42202.757638888885</v>
      </c>
      <c r="T3269" s="9">
        <f t="shared" si="207"/>
        <v>42172.757638888885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>
        <f t="shared" si="205"/>
        <v>2532.1096926713958</v>
      </c>
      <c r="Q3270" t="s">
        <v>8322</v>
      </c>
      <c r="R3270" t="s">
        <v>8323</v>
      </c>
      <c r="S3270" s="9">
        <f t="shared" si="206"/>
        <v>42606.90425925926</v>
      </c>
      <c r="T3270" s="9">
        <f t="shared" si="207"/>
        <v>42590.90425925926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>
        <f t="shared" si="205"/>
        <v>2532.0766863905333</v>
      </c>
      <c r="Q3271" t="s">
        <v>8322</v>
      </c>
      <c r="R3271" t="s">
        <v>8323</v>
      </c>
      <c r="S3271" s="9">
        <f t="shared" si="206"/>
        <v>42171.458333333328</v>
      </c>
      <c r="T3271" s="9">
        <f t="shared" si="207"/>
        <v>42137.395798611105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>
        <f t="shared" si="205"/>
        <v>2525.455924170617</v>
      </c>
      <c r="Q3272" t="s">
        <v>8322</v>
      </c>
      <c r="R3272" t="s">
        <v>8323</v>
      </c>
      <c r="S3272" s="9">
        <f t="shared" si="206"/>
        <v>42197.533159722225</v>
      </c>
      <c r="T3272" s="9">
        <f t="shared" si="207"/>
        <v>42167.533159722225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>
        <f t="shared" si="205"/>
        <v>2526.2809015421126</v>
      </c>
      <c r="Q3273" t="s">
        <v>8322</v>
      </c>
      <c r="R3273" t="s">
        <v>8323</v>
      </c>
      <c r="S3273" s="9">
        <f t="shared" si="206"/>
        <v>41945.478877314818</v>
      </c>
      <c r="T3273" s="9">
        <f t="shared" si="207"/>
        <v>41915.437210648146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>
        <f t="shared" si="205"/>
        <v>2526.9653206650842</v>
      </c>
      <c r="Q3274" t="s">
        <v>8322</v>
      </c>
      <c r="R3274" t="s">
        <v>8323</v>
      </c>
      <c r="S3274" s="9">
        <f t="shared" si="206"/>
        <v>42314.541770833333</v>
      </c>
      <c r="T3274" s="9">
        <f t="shared" si="207"/>
        <v>42284.500104166669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>
        <f t="shared" si="205"/>
        <v>2511.6073721759817</v>
      </c>
      <c r="Q3275" t="s">
        <v>8322</v>
      </c>
      <c r="R3275" t="s">
        <v>8323</v>
      </c>
      <c r="S3275" s="9">
        <f t="shared" si="206"/>
        <v>42627.791666666672</v>
      </c>
      <c r="T3275" s="9">
        <f t="shared" si="207"/>
        <v>42611.801412037035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>
        <f t="shared" si="205"/>
        <v>2509.4830952380958</v>
      </c>
      <c r="Q3276" t="s">
        <v>8322</v>
      </c>
      <c r="R3276" t="s">
        <v>8323</v>
      </c>
      <c r="S3276" s="9">
        <f t="shared" si="206"/>
        <v>42444.875</v>
      </c>
      <c r="T3276" s="9">
        <f t="shared" si="207"/>
        <v>42400.704537037032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>
        <f t="shared" si="205"/>
        <v>2493.7554231227655</v>
      </c>
      <c r="Q3277" t="s">
        <v>8322</v>
      </c>
      <c r="R3277" t="s">
        <v>8323</v>
      </c>
      <c r="S3277" s="9">
        <f t="shared" si="206"/>
        <v>42044.1875</v>
      </c>
      <c r="T3277" s="9">
        <f t="shared" si="207"/>
        <v>42017.88045138889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>
        <f t="shared" si="205"/>
        <v>2494.5773269689739</v>
      </c>
      <c r="Q3278" t="s">
        <v>8322</v>
      </c>
      <c r="R3278" t="s">
        <v>8323</v>
      </c>
      <c r="S3278" s="9">
        <f t="shared" si="206"/>
        <v>42461.165972222225</v>
      </c>
      <c r="T3278" s="9">
        <f t="shared" si="207"/>
        <v>42426.949988425928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>
        <f t="shared" si="205"/>
        <v>2491.2757467144565</v>
      </c>
      <c r="Q3279" t="s">
        <v>8322</v>
      </c>
      <c r="R3279" t="s">
        <v>8323</v>
      </c>
      <c r="S3279" s="9">
        <f t="shared" si="206"/>
        <v>41961.724606481483</v>
      </c>
      <c r="T3279" s="9">
        <f t="shared" si="207"/>
        <v>41931.682939814818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>
        <f t="shared" si="205"/>
        <v>2487.7605263157898</v>
      </c>
      <c r="Q3280" t="s">
        <v>8322</v>
      </c>
      <c r="R3280" t="s">
        <v>8323</v>
      </c>
      <c r="S3280" s="9">
        <f t="shared" si="206"/>
        <v>42154.848414351851</v>
      </c>
      <c r="T3280" s="9">
        <f t="shared" si="207"/>
        <v>42124.848414351851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>
        <f t="shared" si="205"/>
        <v>2487.6440718562876</v>
      </c>
      <c r="Q3281" t="s">
        <v>8322</v>
      </c>
      <c r="R3281" t="s">
        <v>8323</v>
      </c>
      <c r="S3281" s="9">
        <f t="shared" si="206"/>
        <v>42461.06086805556</v>
      </c>
      <c r="T3281" s="9">
        <f t="shared" si="207"/>
        <v>42431.102534722217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>
        <f t="shared" si="205"/>
        <v>2482.6796163069548</v>
      </c>
      <c r="Q3282" t="s">
        <v>8322</v>
      </c>
      <c r="R3282" t="s">
        <v>8323</v>
      </c>
      <c r="S3282" s="9">
        <f t="shared" si="206"/>
        <v>42156.208333333328</v>
      </c>
      <c r="T3282" s="9">
        <f t="shared" si="207"/>
        <v>42121.756921296299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>
        <f t="shared" si="205"/>
        <v>2483.1870348139259</v>
      </c>
      <c r="Q3283" t="s">
        <v>8322</v>
      </c>
      <c r="R3283" t="s">
        <v>8323</v>
      </c>
      <c r="S3283" s="9">
        <f t="shared" si="206"/>
        <v>42249.019733796296</v>
      </c>
      <c r="T3283" s="9">
        <f t="shared" si="207"/>
        <v>42219.019733796296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>
        <f t="shared" si="205"/>
        <v>2478.8639423076925</v>
      </c>
      <c r="Q3284" t="s">
        <v>8322</v>
      </c>
      <c r="R3284" t="s">
        <v>8323</v>
      </c>
      <c r="S3284" s="9">
        <f t="shared" si="206"/>
        <v>42489.19430555556</v>
      </c>
      <c r="T3284" s="9">
        <f t="shared" si="207"/>
        <v>42445.19430555556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>
        <f t="shared" si="205"/>
        <v>2443.5551143200964</v>
      </c>
      <c r="Q3285" t="s">
        <v>8322</v>
      </c>
      <c r="R3285" t="s">
        <v>8323</v>
      </c>
      <c r="S3285" s="9">
        <f t="shared" si="206"/>
        <v>42410.875</v>
      </c>
      <c r="T3285" s="9">
        <f t="shared" si="207"/>
        <v>42379.74418981481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>
        <f t="shared" si="205"/>
        <v>2445.4895180722897</v>
      </c>
      <c r="Q3286" t="s">
        <v>8322</v>
      </c>
      <c r="R3286" t="s">
        <v>8323</v>
      </c>
      <c r="S3286" s="9">
        <f t="shared" si="206"/>
        <v>42398.249305555553</v>
      </c>
      <c r="T3286" s="9">
        <f t="shared" si="207"/>
        <v>42380.884872685187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>
        <f t="shared" si="205"/>
        <v>2444.7627261761163</v>
      </c>
      <c r="Q3287" t="s">
        <v>8322</v>
      </c>
      <c r="R3287" t="s">
        <v>8323</v>
      </c>
      <c r="S3287" s="9">
        <f t="shared" si="206"/>
        <v>42794.208333333328</v>
      </c>
      <c r="T3287" s="9">
        <f t="shared" si="207"/>
        <v>42762.942430555559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>
        <f t="shared" si="205"/>
        <v>2440.9472222222225</v>
      </c>
      <c r="Q3288" t="s">
        <v>8322</v>
      </c>
      <c r="R3288" t="s">
        <v>8323</v>
      </c>
      <c r="S3288" s="9">
        <f t="shared" si="206"/>
        <v>42597.840069444443</v>
      </c>
      <c r="T3288" s="9">
        <f t="shared" si="207"/>
        <v>42567.840069444443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>
        <f t="shared" si="205"/>
        <v>2425.4405078597342</v>
      </c>
      <c r="Q3289" t="s">
        <v>8322</v>
      </c>
      <c r="R3289" t="s">
        <v>8323</v>
      </c>
      <c r="S3289" s="9">
        <f t="shared" si="206"/>
        <v>42336.750324074077</v>
      </c>
      <c r="T3289" s="9">
        <f t="shared" si="207"/>
        <v>42311.750324074077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>
        <f t="shared" si="205"/>
        <v>2425.3502421307508</v>
      </c>
      <c r="Q3290" t="s">
        <v>8322</v>
      </c>
      <c r="R3290" t="s">
        <v>8323</v>
      </c>
      <c r="S3290" s="9">
        <f t="shared" si="206"/>
        <v>42541.958333333328</v>
      </c>
      <c r="T3290" s="9">
        <f t="shared" si="207"/>
        <v>42505.774479166663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>
        <f t="shared" si="205"/>
        <v>2416.1367393939399</v>
      </c>
      <c r="Q3291" t="s">
        <v>8322</v>
      </c>
      <c r="R3291" t="s">
        <v>8323</v>
      </c>
      <c r="S3291" s="9">
        <f t="shared" si="206"/>
        <v>42786.368078703701</v>
      </c>
      <c r="T3291" s="9">
        <f t="shared" si="207"/>
        <v>42758.368078703701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>
        <f t="shared" si="205"/>
        <v>2418.2616504854373</v>
      </c>
      <c r="Q3292" t="s">
        <v>8322</v>
      </c>
      <c r="R3292" t="s">
        <v>8323</v>
      </c>
      <c r="S3292" s="9">
        <f t="shared" si="206"/>
        <v>42805.51494212963</v>
      </c>
      <c r="T3292" s="9">
        <f t="shared" si="207"/>
        <v>42775.51494212963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>
        <f t="shared" si="205"/>
        <v>2418.2546780072907</v>
      </c>
      <c r="Q3293" t="s">
        <v>8322</v>
      </c>
      <c r="R3293" t="s">
        <v>8323</v>
      </c>
      <c r="S3293" s="9">
        <f t="shared" si="206"/>
        <v>42264.165972222225</v>
      </c>
      <c r="T3293" s="9">
        <f t="shared" si="207"/>
        <v>42232.702546296292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>
        <f t="shared" si="205"/>
        <v>2420.503163017032</v>
      </c>
      <c r="Q3294" t="s">
        <v>8322</v>
      </c>
      <c r="R3294" t="s">
        <v>8323</v>
      </c>
      <c r="S3294" s="9">
        <f t="shared" si="206"/>
        <v>42342.811898148153</v>
      </c>
      <c r="T3294" s="9">
        <f t="shared" si="207"/>
        <v>42282.770231481481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>
        <f t="shared" si="205"/>
        <v>2423.099390986602</v>
      </c>
      <c r="Q3295" t="s">
        <v>8322</v>
      </c>
      <c r="R3295" t="s">
        <v>8323</v>
      </c>
      <c r="S3295" s="9">
        <f t="shared" si="206"/>
        <v>42798.425370370373</v>
      </c>
      <c r="T3295" s="9">
        <f t="shared" si="207"/>
        <v>42768.425370370373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>
        <f t="shared" si="205"/>
        <v>2416.7007317073176</v>
      </c>
      <c r="Q3296" t="s">
        <v>8322</v>
      </c>
      <c r="R3296" t="s">
        <v>8323</v>
      </c>
      <c r="S3296" s="9">
        <f t="shared" si="206"/>
        <v>42171.541134259256</v>
      </c>
      <c r="T3296" s="9">
        <f t="shared" si="207"/>
        <v>42141.541134259256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>
        <f t="shared" si="205"/>
        <v>2418.7846153846158</v>
      </c>
      <c r="Q3297" t="s">
        <v>8322</v>
      </c>
      <c r="R3297" t="s">
        <v>8323</v>
      </c>
      <c r="S3297" s="9">
        <f t="shared" si="206"/>
        <v>42639.442465277782</v>
      </c>
      <c r="T3297" s="9">
        <f t="shared" si="207"/>
        <v>42609.442465277782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>
        <f t="shared" si="205"/>
        <v>2420.8613569682157</v>
      </c>
      <c r="Q3298" t="s">
        <v>8322</v>
      </c>
      <c r="R3298" t="s">
        <v>8323</v>
      </c>
      <c r="S3298" s="9">
        <f t="shared" si="206"/>
        <v>42330.916666666672</v>
      </c>
      <c r="T3298" s="9">
        <f t="shared" si="207"/>
        <v>42309.756620370375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>
        <f t="shared" si="205"/>
        <v>2421.1794247246025</v>
      </c>
      <c r="Q3299" t="s">
        <v>8322</v>
      </c>
      <c r="R3299" t="s">
        <v>8323</v>
      </c>
      <c r="S3299" s="9">
        <f t="shared" si="206"/>
        <v>42212.957638888889</v>
      </c>
      <c r="T3299" s="9">
        <f t="shared" si="207"/>
        <v>42193.771481481483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>
        <f t="shared" si="205"/>
        <v>2417.4014583333337</v>
      </c>
      <c r="Q3300" t="s">
        <v>8322</v>
      </c>
      <c r="R3300" t="s">
        <v>8323</v>
      </c>
      <c r="S3300" s="9">
        <f t="shared" si="206"/>
        <v>42260</v>
      </c>
      <c r="T3300" s="9">
        <f t="shared" si="207"/>
        <v>42239.957962962959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>
        <f t="shared" si="205"/>
        <v>2407.8853865030678</v>
      </c>
      <c r="Q3301" t="s">
        <v>8322</v>
      </c>
      <c r="R3301" t="s">
        <v>8323</v>
      </c>
      <c r="S3301" s="9">
        <f t="shared" si="206"/>
        <v>42291.917395833334</v>
      </c>
      <c r="T3301" s="9">
        <f t="shared" si="207"/>
        <v>42261.917395833334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>
        <f t="shared" si="205"/>
        <v>2406.5609213759217</v>
      </c>
      <c r="Q3302" t="s">
        <v>8322</v>
      </c>
      <c r="R3302" t="s">
        <v>8323</v>
      </c>
      <c r="S3302" s="9">
        <f t="shared" si="206"/>
        <v>42123.743773148148</v>
      </c>
      <c r="T3302" s="9">
        <f t="shared" si="207"/>
        <v>42102.743773148148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>
        <f t="shared" si="205"/>
        <v>2404.4964206642071</v>
      </c>
      <c r="Q3303" t="s">
        <v>8322</v>
      </c>
      <c r="R3303" t="s">
        <v>8323</v>
      </c>
      <c r="S3303" s="9">
        <f t="shared" si="206"/>
        <v>42583.290972222225</v>
      </c>
      <c r="T3303" s="9">
        <f t="shared" si="207"/>
        <v>42538.73583333334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>
        <f t="shared" si="205"/>
        <v>2402.5265886699513</v>
      </c>
      <c r="Q3304" t="s">
        <v>8322</v>
      </c>
      <c r="R3304" t="s">
        <v>8323</v>
      </c>
      <c r="S3304" s="9">
        <f t="shared" si="206"/>
        <v>42711.35157407407</v>
      </c>
      <c r="T3304" s="9">
        <f t="shared" si="207"/>
        <v>42681.35157407407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>
        <f t="shared" si="205"/>
        <v>2394.7800123304564</v>
      </c>
      <c r="Q3305" t="s">
        <v>8322</v>
      </c>
      <c r="R3305" t="s">
        <v>8323</v>
      </c>
      <c r="S3305" s="9">
        <f t="shared" si="206"/>
        <v>42091.609768518523</v>
      </c>
      <c r="T3305" s="9">
        <f t="shared" si="207"/>
        <v>42056.65143518518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>
        <f t="shared" si="205"/>
        <v>2395.1612222222225</v>
      </c>
      <c r="Q3306" t="s">
        <v>8322</v>
      </c>
      <c r="R3306" t="s">
        <v>8323</v>
      </c>
      <c r="S3306" s="9">
        <f t="shared" si="206"/>
        <v>42726.624444444446</v>
      </c>
      <c r="T3306" s="9">
        <f t="shared" si="207"/>
        <v>42696.624444444446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>
        <f t="shared" si="205"/>
        <v>2378.7430037082822</v>
      </c>
      <c r="Q3307" t="s">
        <v>8322</v>
      </c>
      <c r="R3307" t="s">
        <v>8323</v>
      </c>
      <c r="S3307" s="9">
        <f t="shared" si="206"/>
        <v>42216.855879629627</v>
      </c>
      <c r="T3307" s="9">
        <f t="shared" si="207"/>
        <v>42186.855879629627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>
        <f t="shared" si="205"/>
        <v>2376.6362500000005</v>
      </c>
      <c r="Q3308" t="s">
        <v>8322</v>
      </c>
      <c r="R3308" t="s">
        <v>8323</v>
      </c>
      <c r="S3308" s="9">
        <f t="shared" si="206"/>
        <v>42531.125</v>
      </c>
      <c r="T3308" s="9">
        <f t="shared" si="207"/>
        <v>42493.219236111108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>
        <f t="shared" si="205"/>
        <v>2376.3222924411402</v>
      </c>
      <c r="Q3309" t="s">
        <v>8322</v>
      </c>
      <c r="R3309" t="s">
        <v>8323</v>
      </c>
      <c r="S3309" s="9">
        <f t="shared" si="206"/>
        <v>42505.057164351849</v>
      </c>
      <c r="T3309" s="9">
        <f t="shared" si="207"/>
        <v>42475.057164351849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>
        <f t="shared" si="205"/>
        <v>2377.9470099255586</v>
      </c>
      <c r="Q3310" t="s">
        <v>8322</v>
      </c>
      <c r="R3310" t="s">
        <v>8323</v>
      </c>
      <c r="S3310" s="9">
        <f t="shared" si="206"/>
        <v>42473.876909722225</v>
      </c>
      <c r="T3310" s="9">
        <f t="shared" si="207"/>
        <v>42452.876909722225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>
        <f t="shared" si="205"/>
        <v>2375.5842111801244</v>
      </c>
      <c r="Q3311" t="s">
        <v>8322</v>
      </c>
      <c r="R3311" t="s">
        <v>8323</v>
      </c>
      <c r="S3311" s="9">
        <f t="shared" si="206"/>
        <v>42659.650208333333</v>
      </c>
      <c r="T3311" s="9">
        <f t="shared" si="207"/>
        <v>42628.650208333333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>
        <f t="shared" si="205"/>
        <v>2377.844888059702</v>
      </c>
      <c r="Q3312" t="s">
        <v>8322</v>
      </c>
      <c r="R3312" t="s">
        <v>8323</v>
      </c>
      <c r="S3312" s="9">
        <f t="shared" si="206"/>
        <v>42283.928530092591</v>
      </c>
      <c r="T3312" s="9">
        <f t="shared" si="207"/>
        <v>42253.928530092591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>
        <f t="shared" si="205"/>
        <v>2372.7052179327525</v>
      </c>
      <c r="Q3313" t="s">
        <v>8322</v>
      </c>
      <c r="R3313" t="s">
        <v>8323</v>
      </c>
      <c r="S3313" s="9">
        <f t="shared" si="206"/>
        <v>42294.29178240741</v>
      </c>
      <c r="T3313" s="9">
        <f t="shared" si="207"/>
        <v>42264.29178240741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>
        <f t="shared" si="205"/>
        <v>2372.2397630922696</v>
      </c>
      <c r="Q3314" t="s">
        <v>8322</v>
      </c>
      <c r="R3314" t="s">
        <v>8323</v>
      </c>
      <c r="S3314" s="9">
        <f t="shared" si="206"/>
        <v>42685.916666666672</v>
      </c>
      <c r="T3314" s="9">
        <f t="shared" si="207"/>
        <v>42664.809560185182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>
        <f t="shared" si="205"/>
        <v>2372.0790137328345</v>
      </c>
      <c r="Q3315" t="s">
        <v>8322</v>
      </c>
      <c r="R3315" t="s">
        <v>8323</v>
      </c>
      <c r="S3315" s="9">
        <f t="shared" si="206"/>
        <v>42396.041666666672</v>
      </c>
      <c r="T3315" s="9">
        <f t="shared" si="207"/>
        <v>42382.244409722218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>
        <f t="shared" si="205"/>
        <v>2372.1428625000003</v>
      </c>
      <c r="Q3316" t="s">
        <v>8322</v>
      </c>
      <c r="R3316" t="s">
        <v>8323</v>
      </c>
      <c r="S3316" s="9">
        <f t="shared" si="206"/>
        <v>42132.836805555555</v>
      </c>
      <c r="T3316" s="9">
        <f t="shared" si="207"/>
        <v>42105.267488425925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>
        <f t="shared" si="205"/>
        <v>2373.001614518148</v>
      </c>
      <c r="Q3317" t="s">
        <v>8322</v>
      </c>
      <c r="R3317" t="s">
        <v>8323</v>
      </c>
      <c r="S3317" s="9">
        <f t="shared" si="206"/>
        <v>42496.303715277783</v>
      </c>
      <c r="T3317" s="9">
        <f t="shared" si="207"/>
        <v>42466.303715277783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>
        <f t="shared" si="205"/>
        <v>2370.4615162907271</v>
      </c>
      <c r="Q3318" t="s">
        <v>8322</v>
      </c>
      <c r="R3318" t="s">
        <v>8323</v>
      </c>
      <c r="S3318" s="9">
        <f t="shared" si="206"/>
        <v>41859.57916666667</v>
      </c>
      <c r="T3318" s="9">
        <f t="shared" si="207"/>
        <v>41826.871238425927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>
        <f t="shared" si="205"/>
        <v>2358.6964993726478</v>
      </c>
      <c r="Q3319" t="s">
        <v>8322</v>
      </c>
      <c r="R3319" t="s">
        <v>8323</v>
      </c>
      <c r="S3319" s="9">
        <f t="shared" si="206"/>
        <v>42529.039629629624</v>
      </c>
      <c r="T3319" s="9">
        <f t="shared" si="207"/>
        <v>42499.039629629624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>
        <f t="shared" si="205"/>
        <v>2360.2589321608043</v>
      </c>
      <c r="Q3320" t="s">
        <v>8322</v>
      </c>
      <c r="R3320" t="s">
        <v>8323</v>
      </c>
      <c r="S3320" s="9">
        <f t="shared" si="206"/>
        <v>42471.104166666672</v>
      </c>
      <c r="T3320" s="9">
        <f t="shared" si="207"/>
        <v>42431.302002314813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>
        <f t="shared" si="205"/>
        <v>2360.0680628930822</v>
      </c>
      <c r="Q3321" t="s">
        <v>8322</v>
      </c>
      <c r="R3321" t="s">
        <v>8323</v>
      </c>
      <c r="S3321" s="9">
        <f t="shared" si="206"/>
        <v>42035.585486111115</v>
      </c>
      <c r="T3321" s="9">
        <f t="shared" si="207"/>
        <v>41990.585486111115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>
        <f t="shared" si="205"/>
        <v>2362.3603400503785</v>
      </c>
      <c r="Q3322" t="s">
        <v>8322</v>
      </c>
      <c r="R3322" t="s">
        <v>8323</v>
      </c>
      <c r="S3322" s="9">
        <f t="shared" si="206"/>
        <v>42543.045798611114</v>
      </c>
      <c r="T3322" s="9">
        <f t="shared" si="207"/>
        <v>42513.045798611114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>
        <f t="shared" si="205"/>
        <v>2362.1552459016398</v>
      </c>
      <c r="Q3323" t="s">
        <v>8322</v>
      </c>
      <c r="R3323" t="s">
        <v>8323</v>
      </c>
      <c r="S3323" s="9">
        <f t="shared" si="206"/>
        <v>41928.165972222225</v>
      </c>
      <c r="T3323" s="9">
        <f t="shared" si="207"/>
        <v>41914.100289351853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>
        <f t="shared" si="205"/>
        <v>2364.4597348484854</v>
      </c>
      <c r="Q3324" t="s">
        <v>8322</v>
      </c>
      <c r="R3324" t="s">
        <v>8323</v>
      </c>
      <c r="S3324" s="9">
        <f t="shared" si="206"/>
        <v>42543.163194444445</v>
      </c>
      <c r="T3324" s="9">
        <f t="shared" si="207"/>
        <v>42521.010370370372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>
        <f t="shared" si="205"/>
        <v>2363.21379266751</v>
      </c>
      <c r="Q3325" t="s">
        <v>8322</v>
      </c>
      <c r="R3325" t="s">
        <v>8323</v>
      </c>
      <c r="S3325" s="9">
        <f t="shared" si="206"/>
        <v>42638.36583333333</v>
      </c>
      <c r="T3325" s="9">
        <f t="shared" si="207"/>
        <v>42608.36583333333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>
        <f t="shared" si="205"/>
        <v>2364.6115316455703</v>
      </c>
      <c r="Q3326" t="s">
        <v>8322</v>
      </c>
      <c r="R3326" t="s">
        <v>8323</v>
      </c>
      <c r="S3326" s="9">
        <f t="shared" si="206"/>
        <v>42526.58321759259</v>
      </c>
      <c r="T3326" s="9">
        <f t="shared" si="207"/>
        <v>42512.58321759259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>
        <f t="shared" si="205"/>
        <v>2365.6756780735113</v>
      </c>
      <c r="Q3327" t="s">
        <v>8322</v>
      </c>
      <c r="R3327" t="s">
        <v>8323</v>
      </c>
      <c r="S3327" s="9">
        <f t="shared" si="206"/>
        <v>42099.743946759263</v>
      </c>
      <c r="T3327" s="9">
        <f t="shared" si="207"/>
        <v>42064.785613425927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>
        <f t="shared" si="205"/>
        <v>2368.1067385786805</v>
      </c>
      <c r="Q3328" t="s">
        <v>8322</v>
      </c>
      <c r="R3328" t="s">
        <v>8323</v>
      </c>
      <c r="S3328" s="9">
        <f t="shared" si="206"/>
        <v>42071.67251157407</v>
      </c>
      <c r="T3328" s="9">
        <f t="shared" si="207"/>
        <v>42041.714178240742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>
        <f t="shared" si="205"/>
        <v>2360.8108132147395</v>
      </c>
      <c r="Q3329" t="s">
        <v>8322</v>
      </c>
      <c r="R3329" t="s">
        <v>8323</v>
      </c>
      <c r="S3329" s="9">
        <f t="shared" si="206"/>
        <v>42498.374606481477</v>
      </c>
      <c r="T3329" s="9">
        <f t="shared" si="207"/>
        <v>42468.374606481477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>
        <f t="shared" si="205"/>
        <v>2362.7838549618323</v>
      </c>
      <c r="Q3330" t="s">
        <v>8322</v>
      </c>
      <c r="R3330" t="s">
        <v>8323</v>
      </c>
      <c r="S3330" s="9">
        <f t="shared" si="206"/>
        <v>41825.041666666664</v>
      </c>
      <c r="T3330" s="9">
        <f t="shared" si="207"/>
        <v>41822.57503472222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E3331/D3331*100</f>
        <v>116.8</v>
      </c>
      <c r="P3331">
        <f t="shared" ref="P3331:P3394" si="209">AVERAGE(E3331:E7444 )</f>
        <v>2362.437082802548</v>
      </c>
      <c r="Q3331" t="s">
        <v>8322</v>
      </c>
      <c r="R3331" t="s">
        <v>8323</v>
      </c>
      <c r="S3331" s="9">
        <f t="shared" ref="S3331:S3394" si="210">(((I3331/60)/60)/24)+DATE(1970,1,1)</f>
        <v>41847.958333333336</v>
      </c>
      <c r="T3331" s="9">
        <f t="shared" ref="T3331:T3394" si="211">(((J3331/60)/60)/24)+DATE(1970,1,1)</f>
        <v>41837.323009259257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>
        <f t="shared" si="209"/>
        <v>2363.9605994897961</v>
      </c>
      <c r="Q3332" t="s">
        <v>8322</v>
      </c>
      <c r="R3332" t="s">
        <v>8323</v>
      </c>
      <c r="S3332" s="9">
        <f t="shared" si="210"/>
        <v>42095.845694444448</v>
      </c>
      <c r="T3332" s="9">
        <f t="shared" si="211"/>
        <v>42065.887361111112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>
        <f t="shared" si="209"/>
        <v>2364.9439463601534</v>
      </c>
      <c r="Q3333" t="s">
        <v>8322</v>
      </c>
      <c r="R3333" t="s">
        <v>8323</v>
      </c>
      <c r="S3333" s="9">
        <f t="shared" si="210"/>
        <v>42283.697754629626</v>
      </c>
      <c r="T3333" s="9">
        <f t="shared" si="211"/>
        <v>42248.697754629626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>
        <f t="shared" si="209"/>
        <v>2361.2853069053708</v>
      </c>
      <c r="Q3334" t="s">
        <v>8322</v>
      </c>
      <c r="R3334" t="s">
        <v>8323</v>
      </c>
      <c r="S3334" s="9">
        <f t="shared" si="210"/>
        <v>41839.860300925924</v>
      </c>
      <c r="T3334" s="9">
        <f t="shared" si="211"/>
        <v>41809.860300925924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>
        <f t="shared" si="209"/>
        <v>2356.6262612035853</v>
      </c>
      <c r="Q3335" t="s">
        <v>8322</v>
      </c>
      <c r="R3335" t="s">
        <v>8323</v>
      </c>
      <c r="S3335" s="9">
        <f t="shared" si="210"/>
        <v>42170.676851851851</v>
      </c>
      <c r="T3335" s="9">
        <f t="shared" si="211"/>
        <v>42148.676851851851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>
        <f t="shared" si="209"/>
        <v>2354.9552692307693</v>
      </c>
      <c r="Q3336" t="s">
        <v>8322</v>
      </c>
      <c r="R3336" t="s">
        <v>8323</v>
      </c>
      <c r="S3336" s="9">
        <f t="shared" si="210"/>
        <v>42215.521087962959</v>
      </c>
      <c r="T3336" s="9">
        <f t="shared" si="211"/>
        <v>42185.521087962959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>
        <f t="shared" si="209"/>
        <v>2351.09</v>
      </c>
      <c r="Q3337" t="s">
        <v>8322</v>
      </c>
      <c r="R3337" t="s">
        <v>8323</v>
      </c>
      <c r="S3337" s="9">
        <f t="shared" si="210"/>
        <v>41854.958333333336</v>
      </c>
      <c r="T3337" s="9">
        <f t="shared" si="211"/>
        <v>41827.674143518518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>
        <f t="shared" si="209"/>
        <v>2347.6646658097688</v>
      </c>
      <c r="Q3338" t="s">
        <v>8322</v>
      </c>
      <c r="R3338" t="s">
        <v>8323</v>
      </c>
      <c r="S3338" s="9">
        <f t="shared" si="210"/>
        <v>42465.35701388889</v>
      </c>
      <c r="T3338" s="9">
        <f t="shared" si="211"/>
        <v>42437.398680555561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>
        <f t="shared" si="209"/>
        <v>2350.3643629343633</v>
      </c>
      <c r="Q3339" t="s">
        <v>8322</v>
      </c>
      <c r="R3339" t="s">
        <v>8323</v>
      </c>
      <c r="S3339" s="9">
        <f t="shared" si="210"/>
        <v>41922.875</v>
      </c>
      <c r="T3339" s="9">
        <f t="shared" si="211"/>
        <v>41901.282025462962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>
        <f t="shared" si="209"/>
        <v>2349.8429252577321</v>
      </c>
      <c r="Q3340" t="s">
        <v>8322</v>
      </c>
      <c r="R3340" t="s">
        <v>8323</v>
      </c>
      <c r="S3340" s="9">
        <f t="shared" si="210"/>
        <v>42790.574999999997</v>
      </c>
      <c r="T3340" s="9">
        <f t="shared" si="211"/>
        <v>42769.574999999997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>
        <f t="shared" si="209"/>
        <v>2333.0982064516129</v>
      </c>
      <c r="Q3341" t="s">
        <v>8322</v>
      </c>
      <c r="R3341" t="s">
        <v>8323</v>
      </c>
      <c r="S3341" s="9">
        <f t="shared" si="210"/>
        <v>42579.665717592594</v>
      </c>
      <c r="T3341" s="9">
        <f t="shared" si="211"/>
        <v>42549.665717592594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>
        <f t="shared" si="209"/>
        <v>2325.3270155038763</v>
      </c>
      <c r="Q3342" t="s">
        <v>8322</v>
      </c>
      <c r="R3342" t="s">
        <v>8323</v>
      </c>
      <c r="S3342" s="9">
        <f t="shared" si="210"/>
        <v>42710.974004629628</v>
      </c>
      <c r="T3342" s="9">
        <f t="shared" si="211"/>
        <v>42685.974004629628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>
        <f t="shared" si="209"/>
        <v>2322.97297542044</v>
      </c>
      <c r="Q3343" t="s">
        <v>8322</v>
      </c>
      <c r="R3343" t="s">
        <v>8323</v>
      </c>
      <c r="S3343" s="9">
        <f t="shared" si="210"/>
        <v>42533.708333333328</v>
      </c>
      <c r="T3343" s="9">
        <f t="shared" si="211"/>
        <v>42510.798854166671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>
        <f t="shared" si="209"/>
        <v>2321.6426295336787</v>
      </c>
      <c r="Q3344" t="s">
        <v>8322</v>
      </c>
      <c r="R3344" t="s">
        <v>8323</v>
      </c>
      <c r="S3344" s="9">
        <f t="shared" si="210"/>
        <v>42095.207638888889</v>
      </c>
      <c r="T3344" s="9">
        <f t="shared" si="211"/>
        <v>42062.296412037031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>
        <f t="shared" si="209"/>
        <v>2316.7420363164724</v>
      </c>
      <c r="Q3345" t="s">
        <v>8322</v>
      </c>
      <c r="R3345" t="s">
        <v>8323</v>
      </c>
      <c r="S3345" s="9">
        <f t="shared" si="210"/>
        <v>42473.554166666669</v>
      </c>
      <c r="T3345" s="9">
        <f t="shared" si="211"/>
        <v>42452.916481481487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>
        <f t="shared" si="209"/>
        <v>2318.1923506493508</v>
      </c>
      <c r="Q3346" t="s">
        <v>8322</v>
      </c>
      <c r="R3346" t="s">
        <v>8323</v>
      </c>
      <c r="S3346" s="9">
        <f t="shared" si="210"/>
        <v>41881.200150462959</v>
      </c>
      <c r="T3346" s="9">
        <f t="shared" si="211"/>
        <v>41851.200150462959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>
        <f t="shared" si="209"/>
        <v>2315.2706241872561</v>
      </c>
      <c r="Q3347" t="s">
        <v>8322</v>
      </c>
      <c r="R3347" t="s">
        <v>8323</v>
      </c>
      <c r="S3347" s="9">
        <f t="shared" si="210"/>
        <v>42112.025694444441</v>
      </c>
      <c r="T3347" s="9">
        <f t="shared" si="211"/>
        <v>42053.106111111112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>
        <f t="shared" si="209"/>
        <v>2317.4389453125</v>
      </c>
      <c r="Q3348" t="s">
        <v>8322</v>
      </c>
      <c r="R3348" t="s">
        <v>8323</v>
      </c>
      <c r="S3348" s="9">
        <f t="shared" si="210"/>
        <v>42061.024421296301</v>
      </c>
      <c r="T3348" s="9">
        <f t="shared" si="211"/>
        <v>42054.024421296301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>
        <f t="shared" si="209"/>
        <v>2318.3091395045635</v>
      </c>
      <c r="Q3349" t="s">
        <v>8322</v>
      </c>
      <c r="R3349" t="s">
        <v>8323</v>
      </c>
      <c r="S3349" s="9">
        <f t="shared" si="210"/>
        <v>42498.875</v>
      </c>
      <c r="T3349" s="9">
        <f t="shared" si="211"/>
        <v>42484.551550925928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>
        <f t="shared" si="209"/>
        <v>2318.2168537859011</v>
      </c>
      <c r="Q3350" t="s">
        <v>8322</v>
      </c>
      <c r="R3350" t="s">
        <v>8323</v>
      </c>
      <c r="S3350" s="9">
        <f t="shared" si="210"/>
        <v>42490.165972222225</v>
      </c>
      <c r="T3350" s="9">
        <f t="shared" si="211"/>
        <v>42466.558796296296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>
        <f t="shared" si="209"/>
        <v>2314.0367450980393</v>
      </c>
      <c r="Q3351" t="s">
        <v>8322</v>
      </c>
      <c r="R3351" t="s">
        <v>8323</v>
      </c>
      <c r="S3351" s="9">
        <f t="shared" si="210"/>
        <v>42534.708333333328</v>
      </c>
      <c r="T3351" s="9">
        <f t="shared" si="211"/>
        <v>42513.110787037032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>
        <f t="shared" si="209"/>
        <v>2315.0577356020945</v>
      </c>
      <c r="Q3352" t="s">
        <v>8322</v>
      </c>
      <c r="R3352" t="s">
        <v>8323</v>
      </c>
      <c r="S3352" s="9">
        <f t="shared" si="210"/>
        <v>42337.958333333328</v>
      </c>
      <c r="T3352" s="9">
        <f t="shared" si="211"/>
        <v>42302.701516203699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>
        <f t="shared" si="209"/>
        <v>2313.3015858453473</v>
      </c>
      <c r="Q3353" t="s">
        <v>8322</v>
      </c>
      <c r="R3353" t="s">
        <v>8323</v>
      </c>
      <c r="S3353" s="9">
        <f t="shared" si="210"/>
        <v>41843.458333333336</v>
      </c>
      <c r="T3353" s="9">
        <f t="shared" si="211"/>
        <v>41806.395428240743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>
        <f t="shared" si="209"/>
        <v>2309.7035564304465</v>
      </c>
      <c r="Q3354" t="s">
        <v>8322</v>
      </c>
      <c r="R3354" t="s">
        <v>8323</v>
      </c>
      <c r="S3354" s="9">
        <f t="shared" si="210"/>
        <v>42552.958333333328</v>
      </c>
      <c r="T3354" s="9">
        <f t="shared" si="211"/>
        <v>42495.992800925931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>
        <f t="shared" si="209"/>
        <v>2305.6742575558478</v>
      </c>
      <c r="Q3355" t="s">
        <v>8322</v>
      </c>
      <c r="R3355" t="s">
        <v>8323</v>
      </c>
      <c r="S3355" s="9">
        <f t="shared" si="210"/>
        <v>42492.958333333328</v>
      </c>
      <c r="T3355" s="9">
        <f t="shared" si="211"/>
        <v>42479.432291666672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>
        <f t="shared" si="209"/>
        <v>2306.6356710526316</v>
      </c>
      <c r="Q3356" t="s">
        <v>8322</v>
      </c>
      <c r="R3356" t="s">
        <v>8323</v>
      </c>
      <c r="S3356" s="9">
        <f t="shared" si="210"/>
        <v>42306.167361111111</v>
      </c>
      <c r="T3356" s="9">
        <f t="shared" si="211"/>
        <v>42270.7269212963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>
        <f t="shared" si="209"/>
        <v>2305.6457312252965</v>
      </c>
      <c r="Q3357" t="s">
        <v>8322</v>
      </c>
      <c r="R3357" t="s">
        <v>8323</v>
      </c>
      <c r="S3357" s="9">
        <f t="shared" si="210"/>
        <v>42500.470138888893</v>
      </c>
      <c r="T3357" s="9">
        <f t="shared" si="211"/>
        <v>42489.619525462964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>
        <f t="shared" si="209"/>
        <v>2305.7719129287602</v>
      </c>
      <c r="Q3358" t="s">
        <v>8322</v>
      </c>
      <c r="R3358" t="s">
        <v>8323</v>
      </c>
      <c r="S3358" s="9">
        <f t="shared" si="210"/>
        <v>42566.815648148149</v>
      </c>
      <c r="T3358" s="9">
        <f t="shared" si="211"/>
        <v>42536.815648148149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>
        <f t="shared" si="209"/>
        <v>2306.8085997357994</v>
      </c>
      <c r="Q3359" t="s">
        <v>8322</v>
      </c>
      <c r="R3359" t="s">
        <v>8323</v>
      </c>
      <c r="S3359" s="9">
        <f t="shared" si="210"/>
        <v>41852.417939814812</v>
      </c>
      <c r="T3359" s="9">
        <f t="shared" si="211"/>
        <v>41822.417939814812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>
        <f t="shared" si="209"/>
        <v>2307.1879761904765</v>
      </c>
      <c r="Q3360" t="s">
        <v>8322</v>
      </c>
      <c r="R3360" t="s">
        <v>8323</v>
      </c>
      <c r="S3360" s="9">
        <f t="shared" si="210"/>
        <v>41962.352766203709</v>
      </c>
      <c r="T3360" s="9">
        <f t="shared" si="211"/>
        <v>41932.311099537037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>
        <f t="shared" si="209"/>
        <v>2296.602794701987</v>
      </c>
      <c r="Q3361" t="s">
        <v>8322</v>
      </c>
      <c r="R3361" t="s">
        <v>8323</v>
      </c>
      <c r="S3361" s="9">
        <f t="shared" si="210"/>
        <v>42791.057106481487</v>
      </c>
      <c r="T3361" s="9">
        <f t="shared" si="211"/>
        <v>42746.057106481487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>
        <f t="shared" si="209"/>
        <v>2294.0120822281169</v>
      </c>
      <c r="Q3362" t="s">
        <v>8322</v>
      </c>
      <c r="R3362" t="s">
        <v>8323</v>
      </c>
      <c r="S3362" s="9">
        <f t="shared" si="210"/>
        <v>42718.665972222225</v>
      </c>
      <c r="T3362" s="9">
        <f t="shared" si="211"/>
        <v>42697.082673611112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>
        <f t="shared" si="209"/>
        <v>2284.9417131474106</v>
      </c>
      <c r="Q3363" t="s">
        <v>8322</v>
      </c>
      <c r="R3363" t="s">
        <v>8323</v>
      </c>
      <c r="S3363" s="9">
        <f t="shared" si="210"/>
        <v>41883.665972222225</v>
      </c>
      <c r="T3363" s="9">
        <f t="shared" si="211"/>
        <v>41866.025347222225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>
        <f t="shared" si="209"/>
        <v>2280.4363164893616</v>
      </c>
      <c r="Q3364" t="s">
        <v>8322</v>
      </c>
      <c r="R3364" t="s">
        <v>8323</v>
      </c>
      <c r="S3364" s="9">
        <f t="shared" si="210"/>
        <v>42070.204861111109</v>
      </c>
      <c r="T3364" s="9">
        <f t="shared" si="211"/>
        <v>42056.091631944444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>
        <f t="shared" si="209"/>
        <v>2282.0214513981359</v>
      </c>
      <c r="Q3365" t="s">
        <v>8322</v>
      </c>
      <c r="R3365" t="s">
        <v>8323</v>
      </c>
      <c r="S3365" s="9">
        <f t="shared" si="210"/>
        <v>41870.666666666664</v>
      </c>
      <c r="T3365" s="9">
        <f t="shared" si="211"/>
        <v>41851.771354166667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>
        <f t="shared" si="209"/>
        <v>2274.5841466666666</v>
      </c>
      <c r="Q3366" t="s">
        <v>8322</v>
      </c>
      <c r="R3366" t="s">
        <v>8323</v>
      </c>
      <c r="S3366" s="9">
        <f t="shared" si="210"/>
        <v>42444.875</v>
      </c>
      <c r="T3366" s="9">
        <f t="shared" si="211"/>
        <v>42422.977418981478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>
        <f t="shared" si="209"/>
        <v>2273.3779839786384</v>
      </c>
      <c r="Q3367" t="s">
        <v>8322</v>
      </c>
      <c r="R3367" t="s">
        <v>8323</v>
      </c>
      <c r="S3367" s="9">
        <f t="shared" si="210"/>
        <v>42351.101759259262</v>
      </c>
      <c r="T3367" s="9">
        <f t="shared" si="211"/>
        <v>42321.101759259262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>
        <f t="shared" si="209"/>
        <v>2272.9413235294119</v>
      </c>
      <c r="Q3368" t="s">
        <v>8322</v>
      </c>
      <c r="R3368" t="s">
        <v>8323</v>
      </c>
      <c r="S3368" s="9">
        <f t="shared" si="210"/>
        <v>42137.067557870367</v>
      </c>
      <c r="T3368" s="9">
        <f t="shared" si="211"/>
        <v>42107.067557870367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>
        <f t="shared" si="209"/>
        <v>2274.5048326639894</v>
      </c>
      <c r="Q3369" t="s">
        <v>8322</v>
      </c>
      <c r="R3369" t="s">
        <v>8323</v>
      </c>
      <c r="S3369" s="9">
        <f t="shared" si="210"/>
        <v>42217.933958333335</v>
      </c>
      <c r="T3369" s="9">
        <f t="shared" si="211"/>
        <v>42192.933958333335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>
        <f t="shared" si="209"/>
        <v>2276.3607372654155</v>
      </c>
      <c r="Q3370" t="s">
        <v>8322</v>
      </c>
      <c r="R3370" t="s">
        <v>8323</v>
      </c>
      <c r="S3370" s="9">
        <f t="shared" si="210"/>
        <v>42005.208333333328</v>
      </c>
      <c r="T3370" s="9">
        <f t="shared" si="211"/>
        <v>41969.199756944443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>
        <f t="shared" si="209"/>
        <v>2278.0122281879194</v>
      </c>
      <c r="Q3371" t="s">
        <v>8322</v>
      </c>
      <c r="R3371" t="s">
        <v>8323</v>
      </c>
      <c r="S3371" s="9">
        <f t="shared" si="210"/>
        <v>42750.041435185187</v>
      </c>
      <c r="T3371" s="9">
        <f t="shared" si="211"/>
        <v>42690.041435185187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>
        <f t="shared" si="209"/>
        <v>2274.0915456989251</v>
      </c>
      <c r="Q3372" t="s">
        <v>8322</v>
      </c>
      <c r="R3372" t="s">
        <v>8323</v>
      </c>
      <c r="S3372" s="9">
        <f t="shared" si="210"/>
        <v>42721.333333333328</v>
      </c>
      <c r="T3372" s="9">
        <f t="shared" si="211"/>
        <v>42690.334317129629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>
        <f t="shared" si="209"/>
        <v>2274.7753835800809</v>
      </c>
      <c r="Q3373" t="s">
        <v>8322</v>
      </c>
      <c r="R3373" t="s">
        <v>8323</v>
      </c>
      <c r="S3373" s="9">
        <f t="shared" si="210"/>
        <v>42340.874594907407</v>
      </c>
      <c r="T3373" s="9">
        <f t="shared" si="211"/>
        <v>42312.874594907407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>
        <f t="shared" si="209"/>
        <v>2277.4678032345014</v>
      </c>
      <c r="Q3374" t="s">
        <v>8322</v>
      </c>
      <c r="R3374" t="s">
        <v>8323</v>
      </c>
      <c r="S3374" s="9">
        <f t="shared" si="210"/>
        <v>41876.207638888889</v>
      </c>
      <c r="T3374" s="9">
        <f t="shared" si="211"/>
        <v>41855.548101851848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>
        <f t="shared" si="209"/>
        <v>2279.1445479082322</v>
      </c>
      <c r="Q3375" t="s">
        <v>8322</v>
      </c>
      <c r="R3375" t="s">
        <v>8323</v>
      </c>
      <c r="S3375" s="9">
        <f t="shared" si="210"/>
        <v>42203.666666666672</v>
      </c>
      <c r="T3375" s="9">
        <f t="shared" si="211"/>
        <v>42179.854629629626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>
        <f t="shared" si="209"/>
        <v>2279.5150135135136</v>
      </c>
      <c r="Q3376" t="s">
        <v>8322</v>
      </c>
      <c r="R3376" t="s">
        <v>8323</v>
      </c>
      <c r="S3376" s="9">
        <f t="shared" si="210"/>
        <v>42305.731666666667</v>
      </c>
      <c r="T3376" s="9">
        <f t="shared" si="211"/>
        <v>42275.731666666667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>
        <f t="shared" si="209"/>
        <v>2277.5522462787553</v>
      </c>
      <c r="Q3377" t="s">
        <v>8322</v>
      </c>
      <c r="R3377" t="s">
        <v>8323</v>
      </c>
      <c r="S3377" s="9">
        <f t="shared" si="210"/>
        <v>41777.610798611109</v>
      </c>
      <c r="T3377" s="9">
        <f t="shared" si="211"/>
        <v>41765.610798611109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>
        <f t="shared" si="209"/>
        <v>2276.5733197831978</v>
      </c>
      <c r="Q3378" t="s">
        <v>8322</v>
      </c>
      <c r="R3378" t="s">
        <v>8323</v>
      </c>
      <c r="S3378" s="9">
        <f t="shared" si="210"/>
        <v>42119.659652777773</v>
      </c>
      <c r="T3378" s="9">
        <f t="shared" si="211"/>
        <v>42059.701319444444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>
        <f t="shared" si="209"/>
        <v>2268.8061194029856</v>
      </c>
      <c r="Q3379" t="s">
        <v>8322</v>
      </c>
      <c r="R3379" t="s">
        <v>8323</v>
      </c>
      <c r="S3379" s="9">
        <f t="shared" si="210"/>
        <v>42083.705555555556</v>
      </c>
      <c r="T3379" s="9">
        <f t="shared" si="211"/>
        <v>42053.732627314821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>
        <f t="shared" si="209"/>
        <v>2260.9050407608702</v>
      </c>
      <c r="Q3380" t="s">
        <v>8322</v>
      </c>
      <c r="R3380" t="s">
        <v>8323</v>
      </c>
      <c r="S3380" s="9">
        <f t="shared" si="210"/>
        <v>41882.547222222223</v>
      </c>
      <c r="T3380" s="9">
        <f t="shared" si="211"/>
        <v>41858.355393518519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>
        <f t="shared" si="209"/>
        <v>2263.1756598639458</v>
      </c>
      <c r="Q3381" t="s">
        <v>8322</v>
      </c>
      <c r="R3381" t="s">
        <v>8323</v>
      </c>
      <c r="S3381" s="9">
        <f t="shared" si="210"/>
        <v>42242.958333333328</v>
      </c>
      <c r="T3381" s="9">
        <f t="shared" si="211"/>
        <v>42225.513888888891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>
        <f t="shared" si="209"/>
        <v>2263.4347547683928</v>
      </c>
      <c r="Q3382" t="s">
        <v>8322</v>
      </c>
      <c r="R3382" t="s">
        <v>8323</v>
      </c>
      <c r="S3382" s="9">
        <f t="shared" si="210"/>
        <v>41972.995115740734</v>
      </c>
      <c r="T3382" s="9">
        <f t="shared" si="211"/>
        <v>41937.95344907407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>
        <f t="shared" si="209"/>
        <v>2262.2484447476127</v>
      </c>
      <c r="Q3383" t="s">
        <v>8322</v>
      </c>
      <c r="R3383" t="s">
        <v>8323</v>
      </c>
      <c r="S3383" s="9">
        <f t="shared" si="210"/>
        <v>42074.143321759257</v>
      </c>
      <c r="T3383" s="9">
        <f t="shared" si="211"/>
        <v>42044.184988425928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>
        <f t="shared" si="209"/>
        <v>2259.7515163934427</v>
      </c>
      <c r="Q3384" t="s">
        <v>8322</v>
      </c>
      <c r="R3384" t="s">
        <v>8323</v>
      </c>
      <c r="S3384" s="9">
        <f t="shared" si="210"/>
        <v>42583.957638888889</v>
      </c>
      <c r="T3384" s="9">
        <f t="shared" si="211"/>
        <v>42559.431203703702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>
        <f t="shared" si="209"/>
        <v>2258.0193023255815</v>
      </c>
      <c r="Q3385" t="s">
        <v>8322</v>
      </c>
      <c r="R3385" t="s">
        <v>8323</v>
      </c>
      <c r="S3385" s="9">
        <f t="shared" si="210"/>
        <v>42544.782638888893</v>
      </c>
      <c r="T3385" s="9">
        <f t="shared" si="211"/>
        <v>42524.782638888893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>
        <f t="shared" si="209"/>
        <v>2258.4343972602742</v>
      </c>
      <c r="Q3386" t="s">
        <v>8322</v>
      </c>
      <c r="R3386" t="s">
        <v>8323</v>
      </c>
      <c r="S3386" s="9">
        <f t="shared" si="210"/>
        <v>42329.125</v>
      </c>
      <c r="T3386" s="9">
        <f t="shared" si="211"/>
        <v>42292.087592592594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>
        <f t="shared" si="209"/>
        <v>2253.3010288065848</v>
      </c>
      <c r="Q3387" t="s">
        <v>8322</v>
      </c>
      <c r="R3387" t="s">
        <v>8323</v>
      </c>
      <c r="S3387" s="9">
        <f t="shared" si="210"/>
        <v>41983.8675</v>
      </c>
      <c r="T3387" s="9">
        <f t="shared" si="211"/>
        <v>41953.8675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>
        <f t="shared" si="209"/>
        <v>2253.6489697802199</v>
      </c>
      <c r="Q3388" t="s">
        <v>8322</v>
      </c>
      <c r="R3388" t="s">
        <v>8323</v>
      </c>
      <c r="S3388" s="9">
        <f t="shared" si="210"/>
        <v>41976.644745370373</v>
      </c>
      <c r="T3388" s="9">
        <f t="shared" si="211"/>
        <v>41946.644745370373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>
        <f t="shared" si="209"/>
        <v>2253.8603163686385</v>
      </c>
      <c r="Q3389" t="s">
        <v>8322</v>
      </c>
      <c r="R3389" t="s">
        <v>8323</v>
      </c>
      <c r="S3389" s="9">
        <f t="shared" si="210"/>
        <v>41987.762592592597</v>
      </c>
      <c r="T3389" s="9">
        <f t="shared" si="211"/>
        <v>41947.762592592589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>
        <f t="shared" si="209"/>
        <v>2252.1356060606063</v>
      </c>
      <c r="Q3390" t="s">
        <v>8322</v>
      </c>
      <c r="R3390" t="s">
        <v>8323</v>
      </c>
      <c r="S3390" s="9">
        <f t="shared" si="210"/>
        <v>42173.461122685185</v>
      </c>
      <c r="T3390" s="9">
        <f t="shared" si="211"/>
        <v>42143.461122685185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>
        <f t="shared" si="209"/>
        <v>2253.0944137931037</v>
      </c>
      <c r="Q3391" t="s">
        <v>8322</v>
      </c>
      <c r="R3391" t="s">
        <v>8323</v>
      </c>
      <c r="S3391" s="9">
        <f t="shared" si="210"/>
        <v>42524.563449074078</v>
      </c>
      <c r="T3391" s="9">
        <f t="shared" si="211"/>
        <v>42494.563449074078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>
        <f t="shared" si="209"/>
        <v>2240.3915055248622</v>
      </c>
      <c r="Q3392" t="s">
        <v>8322</v>
      </c>
      <c r="R3392" t="s">
        <v>8323</v>
      </c>
      <c r="S3392" s="9">
        <f t="shared" si="210"/>
        <v>41830.774826388886</v>
      </c>
      <c r="T3392" s="9">
        <f t="shared" si="211"/>
        <v>41815.774826388886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>
        <f t="shared" si="209"/>
        <v>2241.3657676348548</v>
      </c>
      <c r="Q3393" t="s">
        <v>8322</v>
      </c>
      <c r="R3393" t="s">
        <v>8323</v>
      </c>
      <c r="S3393" s="9">
        <f t="shared" si="210"/>
        <v>41859.936111111114</v>
      </c>
      <c r="T3393" s="9">
        <f t="shared" si="211"/>
        <v>41830.545694444445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>
        <f t="shared" si="209"/>
        <v>2242.9258310249311</v>
      </c>
      <c r="Q3394" t="s">
        <v>8322</v>
      </c>
      <c r="R3394" t="s">
        <v>8323</v>
      </c>
      <c r="S3394" s="9">
        <f t="shared" si="210"/>
        <v>42496.845543981486</v>
      </c>
      <c r="T3394" s="9">
        <f t="shared" si="211"/>
        <v>42446.845543981486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E3395/D3395*100</f>
        <v>105.80000000000001</v>
      </c>
      <c r="P3395">
        <f t="shared" ref="P3395:P3458" si="213">AVERAGE(E3395:E7508 )</f>
        <v>2245.3432038834953</v>
      </c>
      <c r="Q3395" t="s">
        <v>8322</v>
      </c>
      <c r="R3395" t="s">
        <v>8323</v>
      </c>
      <c r="S3395" s="9">
        <f t="shared" ref="S3395:S3458" si="214">(((I3395/60)/60)/24)+DATE(1970,1,1)</f>
        <v>41949.031944444447</v>
      </c>
      <c r="T3395" s="9">
        <f t="shared" ref="T3395:T3458" si="215">(((J3395/60)/60)/24)+DATE(1970,1,1)</f>
        <v>41923.921643518523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>
        <f t="shared" si="213"/>
        <v>2246.2575694444449</v>
      </c>
      <c r="Q3396" t="s">
        <v>8322</v>
      </c>
      <c r="R3396" t="s">
        <v>8323</v>
      </c>
      <c r="S3396" s="9">
        <f t="shared" si="214"/>
        <v>41847.59542824074</v>
      </c>
      <c r="T3396" s="9">
        <f t="shared" si="215"/>
        <v>41817.59542824074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>
        <f t="shared" si="213"/>
        <v>2248.2926981919336</v>
      </c>
      <c r="Q3397" t="s">
        <v>8322</v>
      </c>
      <c r="R3397" t="s">
        <v>8323</v>
      </c>
      <c r="S3397" s="9">
        <f t="shared" si="214"/>
        <v>42154.756944444445</v>
      </c>
      <c r="T3397" s="9">
        <f t="shared" si="215"/>
        <v>42140.712314814817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>
        <f t="shared" si="213"/>
        <v>2250.1426880222843</v>
      </c>
      <c r="Q3398" t="s">
        <v>8322</v>
      </c>
      <c r="R3398" t="s">
        <v>8323</v>
      </c>
      <c r="S3398" s="9">
        <f t="shared" si="214"/>
        <v>41791.165972222225</v>
      </c>
      <c r="T3398" s="9">
        <f t="shared" si="215"/>
        <v>41764.44663194444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>
        <f t="shared" si="213"/>
        <v>2251.0982566248258</v>
      </c>
      <c r="Q3399" t="s">
        <v>8322</v>
      </c>
      <c r="R3399" t="s">
        <v>8323</v>
      </c>
      <c r="S3399" s="9">
        <f t="shared" si="214"/>
        <v>42418.916666666672</v>
      </c>
      <c r="T3399" s="9">
        <f t="shared" si="215"/>
        <v>42378.478344907402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>
        <f t="shared" si="213"/>
        <v>2253.8511871508381</v>
      </c>
      <c r="Q3400" t="s">
        <v>8322</v>
      </c>
      <c r="R3400" t="s">
        <v>8323</v>
      </c>
      <c r="S3400" s="9">
        <f t="shared" si="214"/>
        <v>41964.708333333328</v>
      </c>
      <c r="T3400" s="9">
        <f t="shared" si="215"/>
        <v>41941.75203703704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>
        <f t="shared" si="213"/>
        <v>2250.7894405594407</v>
      </c>
      <c r="Q3401" t="s">
        <v>8322</v>
      </c>
      <c r="R3401" t="s">
        <v>8323</v>
      </c>
      <c r="S3401" s="9">
        <f t="shared" si="214"/>
        <v>42056.920428240745</v>
      </c>
      <c r="T3401" s="9">
        <f t="shared" si="215"/>
        <v>42026.920428240745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>
        <f t="shared" si="213"/>
        <v>2252.1981092436977</v>
      </c>
      <c r="Q3402" t="s">
        <v>8322</v>
      </c>
      <c r="R3402" t="s">
        <v>8323</v>
      </c>
      <c r="S3402" s="9">
        <f t="shared" si="214"/>
        <v>41879.953865740739</v>
      </c>
      <c r="T3402" s="9">
        <f t="shared" si="215"/>
        <v>41834.953865740739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>
        <f t="shared" si="213"/>
        <v>2241.2741234221603</v>
      </c>
      <c r="Q3403" t="s">
        <v>8322</v>
      </c>
      <c r="R3403" t="s">
        <v>8323</v>
      </c>
      <c r="S3403" s="9">
        <f t="shared" si="214"/>
        <v>42223.723912037036</v>
      </c>
      <c r="T3403" s="9">
        <f t="shared" si="215"/>
        <v>42193.723912037036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>
        <f t="shared" si="213"/>
        <v>2240.2731039325845</v>
      </c>
      <c r="Q3404" t="s">
        <v>8322</v>
      </c>
      <c r="R3404" t="s">
        <v>8323</v>
      </c>
      <c r="S3404" s="9">
        <f t="shared" si="214"/>
        <v>42320.104861111111</v>
      </c>
      <c r="T3404" s="9">
        <f t="shared" si="215"/>
        <v>42290.61855324074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>
        <f t="shared" si="213"/>
        <v>2220.2664556962031</v>
      </c>
      <c r="Q3405" t="s">
        <v>8322</v>
      </c>
      <c r="R3405" t="s">
        <v>8323</v>
      </c>
      <c r="S3405" s="9">
        <f t="shared" si="214"/>
        <v>42180.462083333332</v>
      </c>
      <c r="T3405" s="9">
        <f t="shared" si="215"/>
        <v>42150.462083333332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>
        <f t="shared" si="213"/>
        <v>2220.5766901408456</v>
      </c>
      <c r="Q3406" t="s">
        <v>8322</v>
      </c>
      <c r="R3406" t="s">
        <v>8323</v>
      </c>
      <c r="S3406" s="9">
        <f t="shared" si="214"/>
        <v>42172.503495370373</v>
      </c>
      <c r="T3406" s="9">
        <f t="shared" si="215"/>
        <v>42152.503495370373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>
        <f t="shared" si="213"/>
        <v>2222.8483074753181</v>
      </c>
      <c r="Q3407" t="s">
        <v>8322</v>
      </c>
      <c r="R3407" t="s">
        <v>8323</v>
      </c>
      <c r="S3407" s="9">
        <f t="shared" si="214"/>
        <v>42430.999305555553</v>
      </c>
      <c r="T3407" s="9">
        <f t="shared" si="215"/>
        <v>42410.017199074078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>
        <f t="shared" si="213"/>
        <v>2225.3078389830516</v>
      </c>
      <c r="Q3408" t="s">
        <v>8322</v>
      </c>
      <c r="R3408" t="s">
        <v>8323</v>
      </c>
      <c r="S3408" s="9">
        <f t="shared" si="214"/>
        <v>41836.492777777778</v>
      </c>
      <c r="T3408" s="9">
        <f t="shared" si="215"/>
        <v>41791.492777777778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>
        <f t="shared" si="213"/>
        <v>2214.2672560113156</v>
      </c>
      <c r="Q3409" t="s">
        <v>8322</v>
      </c>
      <c r="R3409" t="s">
        <v>8323</v>
      </c>
      <c r="S3409" s="9">
        <f t="shared" si="214"/>
        <v>41826.422326388885</v>
      </c>
      <c r="T3409" s="9">
        <f t="shared" si="215"/>
        <v>41796.422326388885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>
        <f t="shared" si="213"/>
        <v>2214.3696175637397</v>
      </c>
      <c r="Q3410" t="s">
        <v>8322</v>
      </c>
      <c r="R3410" t="s">
        <v>8323</v>
      </c>
      <c r="S3410" s="9">
        <f t="shared" si="214"/>
        <v>41838.991944444446</v>
      </c>
      <c r="T3410" s="9">
        <f t="shared" si="215"/>
        <v>41808.991944444446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>
        <f t="shared" si="213"/>
        <v>2216.0141134751775</v>
      </c>
      <c r="Q3411" t="s">
        <v>8322</v>
      </c>
      <c r="R3411" t="s">
        <v>8323</v>
      </c>
      <c r="S3411" s="9">
        <f t="shared" si="214"/>
        <v>42582.873611111107</v>
      </c>
      <c r="T3411" s="9">
        <f t="shared" si="215"/>
        <v>42544.814328703709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>
        <f t="shared" si="213"/>
        <v>2218.2840198863637</v>
      </c>
      <c r="Q3412" t="s">
        <v>8322</v>
      </c>
      <c r="R3412" t="s">
        <v>8323</v>
      </c>
      <c r="S3412" s="9">
        <f t="shared" si="214"/>
        <v>42527.291666666672</v>
      </c>
      <c r="T3412" s="9">
        <f t="shared" si="215"/>
        <v>42500.041550925926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>
        <f t="shared" si="213"/>
        <v>2216.8093172119488</v>
      </c>
      <c r="Q3413" t="s">
        <v>8322</v>
      </c>
      <c r="R3413" t="s">
        <v>8323</v>
      </c>
      <c r="S3413" s="9">
        <f t="shared" si="214"/>
        <v>42285.022824074069</v>
      </c>
      <c r="T3413" s="9">
        <f t="shared" si="215"/>
        <v>42265.022824074069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>
        <f t="shared" si="213"/>
        <v>2197.8375356125357</v>
      </c>
      <c r="Q3414" t="s">
        <v>8322</v>
      </c>
      <c r="R3414" t="s">
        <v>8323</v>
      </c>
      <c r="S3414" s="9">
        <f t="shared" si="214"/>
        <v>41909.959050925929</v>
      </c>
      <c r="T3414" s="9">
        <f t="shared" si="215"/>
        <v>41879.959050925929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>
        <f t="shared" si="213"/>
        <v>2196.6932239657631</v>
      </c>
      <c r="Q3415" t="s">
        <v>8322</v>
      </c>
      <c r="R3415" t="s">
        <v>8323</v>
      </c>
      <c r="S3415" s="9">
        <f t="shared" si="214"/>
        <v>42063.207638888889</v>
      </c>
      <c r="T3415" s="9">
        <f t="shared" si="215"/>
        <v>42053.733078703706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>
        <f t="shared" si="213"/>
        <v>2198.9027857142855</v>
      </c>
      <c r="Q3416" t="s">
        <v>8322</v>
      </c>
      <c r="R3416" t="s">
        <v>8323</v>
      </c>
      <c r="S3416" s="9">
        <f t="shared" si="214"/>
        <v>42705.332638888889</v>
      </c>
      <c r="T3416" s="9">
        <f t="shared" si="215"/>
        <v>42675.832465277781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>
        <f t="shared" si="213"/>
        <v>2197.6065092989984</v>
      </c>
      <c r="Q3417" t="s">
        <v>8322</v>
      </c>
      <c r="R3417" t="s">
        <v>8323</v>
      </c>
      <c r="S3417" s="9">
        <f t="shared" si="214"/>
        <v>42477.979166666672</v>
      </c>
      <c r="T3417" s="9">
        <f t="shared" si="215"/>
        <v>42467.144166666665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>
        <f t="shared" si="213"/>
        <v>2200.4684097421205</v>
      </c>
      <c r="Q3418" t="s">
        <v>8322</v>
      </c>
      <c r="R3418" t="s">
        <v>8323</v>
      </c>
      <c r="S3418" s="9">
        <f t="shared" si="214"/>
        <v>42117.770833333328</v>
      </c>
      <c r="T3418" s="9">
        <f t="shared" si="215"/>
        <v>42089.412557870368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>
        <f t="shared" si="213"/>
        <v>2196.7617647058828</v>
      </c>
      <c r="Q3419" t="s">
        <v>8322</v>
      </c>
      <c r="R3419" t="s">
        <v>8323</v>
      </c>
      <c r="S3419" s="9">
        <f t="shared" si="214"/>
        <v>41938.029861111114</v>
      </c>
      <c r="T3419" s="9">
        <f t="shared" si="215"/>
        <v>41894.91375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>
        <f t="shared" si="213"/>
        <v>2197.4754885057473</v>
      </c>
      <c r="Q3420" t="s">
        <v>8322</v>
      </c>
      <c r="R3420" t="s">
        <v>8323</v>
      </c>
      <c r="S3420" s="9">
        <f t="shared" si="214"/>
        <v>41782.83457175926</v>
      </c>
      <c r="T3420" s="9">
        <f t="shared" si="215"/>
        <v>41752.83457175926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>
        <f t="shared" si="213"/>
        <v>2194.8315683453238</v>
      </c>
      <c r="Q3421" t="s">
        <v>8322</v>
      </c>
      <c r="R3421" t="s">
        <v>8323</v>
      </c>
      <c r="S3421" s="9">
        <f t="shared" si="214"/>
        <v>42466.895833333328</v>
      </c>
      <c r="T3421" s="9">
        <f t="shared" si="215"/>
        <v>42448.821585648147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>
        <f t="shared" si="213"/>
        <v>2193.7722478386167</v>
      </c>
      <c r="Q3422" t="s">
        <v>8322</v>
      </c>
      <c r="R3422" t="s">
        <v>8323</v>
      </c>
      <c r="S3422" s="9">
        <f t="shared" si="214"/>
        <v>42414</v>
      </c>
      <c r="T3422" s="9">
        <f t="shared" si="215"/>
        <v>42405.090300925927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>
        <f t="shared" si="213"/>
        <v>2195.5439249639253</v>
      </c>
      <c r="Q3423" t="s">
        <v>8322</v>
      </c>
      <c r="R3423" t="s">
        <v>8323</v>
      </c>
      <c r="S3423" s="9">
        <f t="shared" si="214"/>
        <v>42067.791238425925</v>
      </c>
      <c r="T3423" s="9">
        <f t="shared" si="215"/>
        <v>42037.791238425925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>
        <f t="shared" si="213"/>
        <v>2184.0996242774568</v>
      </c>
      <c r="Q3424" t="s">
        <v>8322</v>
      </c>
      <c r="R3424" t="s">
        <v>8323</v>
      </c>
      <c r="S3424" s="9">
        <f t="shared" si="214"/>
        <v>42352</v>
      </c>
      <c r="T3424" s="9">
        <f t="shared" si="215"/>
        <v>42323.562222222223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>
        <f t="shared" si="213"/>
        <v>2182.5237916063679</v>
      </c>
      <c r="Q3425" t="s">
        <v>8322</v>
      </c>
      <c r="R3425" t="s">
        <v>8323</v>
      </c>
      <c r="S3425" s="9">
        <f t="shared" si="214"/>
        <v>42118.911354166667</v>
      </c>
      <c r="T3425" s="9">
        <f t="shared" si="215"/>
        <v>42088.911354166667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>
        <f t="shared" si="213"/>
        <v>2185.1796231884059</v>
      </c>
      <c r="Q3426" t="s">
        <v>8322</v>
      </c>
      <c r="R3426" t="s">
        <v>8323</v>
      </c>
      <c r="S3426" s="9">
        <f t="shared" si="214"/>
        <v>42040.290972222225</v>
      </c>
      <c r="T3426" s="9">
        <f t="shared" si="215"/>
        <v>42018.676898148144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>
        <f t="shared" si="213"/>
        <v>2179.3308272859217</v>
      </c>
      <c r="Q3427" t="s">
        <v>8322</v>
      </c>
      <c r="R3427" t="s">
        <v>8323</v>
      </c>
      <c r="S3427" s="9">
        <f t="shared" si="214"/>
        <v>41916.617314814815</v>
      </c>
      <c r="T3427" s="9">
        <f t="shared" si="215"/>
        <v>41884.617314814815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>
        <f t="shared" si="213"/>
        <v>2137.5986046511634</v>
      </c>
      <c r="Q3428" t="s">
        <v>8322</v>
      </c>
      <c r="R3428" t="s">
        <v>8323</v>
      </c>
      <c r="S3428" s="9">
        <f t="shared" si="214"/>
        <v>41903.083333333336</v>
      </c>
      <c r="T3428" s="9">
        <f t="shared" si="215"/>
        <v>41884.056747685187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>
        <f t="shared" si="213"/>
        <v>2134.8076273653569</v>
      </c>
      <c r="Q3429" t="s">
        <v>8322</v>
      </c>
      <c r="R3429" t="s">
        <v>8323</v>
      </c>
      <c r="S3429" s="9">
        <f t="shared" si="214"/>
        <v>41822.645277777774</v>
      </c>
      <c r="T3429" s="9">
        <f t="shared" si="215"/>
        <v>41792.645277777774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>
        <f t="shared" si="213"/>
        <v>2135.7330029154523</v>
      </c>
      <c r="Q3430" t="s">
        <v>8322</v>
      </c>
      <c r="R3430" t="s">
        <v>8323</v>
      </c>
      <c r="S3430" s="9">
        <f t="shared" si="214"/>
        <v>42063.708333333328</v>
      </c>
      <c r="T3430" s="9">
        <f t="shared" si="215"/>
        <v>42038.720451388886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>
        <f t="shared" si="213"/>
        <v>2135.8508613138692</v>
      </c>
      <c r="Q3431" t="s">
        <v>8322</v>
      </c>
      <c r="R3431" t="s">
        <v>8323</v>
      </c>
      <c r="S3431" s="9">
        <f t="shared" si="214"/>
        <v>42676.021539351852</v>
      </c>
      <c r="T3431" s="9">
        <f t="shared" si="215"/>
        <v>42662.021539351852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>
        <f t="shared" si="213"/>
        <v>2138.6883625730998</v>
      </c>
      <c r="Q3432" t="s">
        <v>8322</v>
      </c>
      <c r="R3432" t="s">
        <v>8323</v>
      </c>
      <c r="S3432" s="9">
        <f t="shared" si="214"/>
        <v>41850.945613425924</v>
      </c>
      <c r="T3432" s="9">
        <f t="shared" si="215"/>
        <v>41820.945613425924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>
        <f t="shared" si="213"/>
        <v>2138.6410688140559</v>
      </c>
      <c r="Q3433" t="s">
        <v>8322</v>
      </c>
      <c r="R3433" t="s">
        <v>8323</v>
      </c>
      <c r="S3433" s="9">
        <f t="shared" si="214"/>
        <v>41869.730937500004</v>
      </c>
      <c r="T3433" s="9">
        <f t="shared" si="215"/>
        <v>41839.730937500004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>
        <f t="shared" si="213"/>
        <v>2138.8443548387099</v>
      </c>
      <c r="Q3434" t="s">
        <v>8322</v>
      </c>
      <c r="R3434" t="s">
        <v>8323</v>
      </c>
      <c r="S3434" s="9">
        <f t="shared" si="214"/>
        <v>42405.916666666672</v>
      </c>
      <c r="T3434" s="9">
        <f t="shared" si="215"/>
        <v>42380.581180555557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>
        <f t="shared" si="213"/>
        <v>2138.7648311306903</v>
      </c>
      <c r="Q3435" t="s">
        <v>8322</v>
      </c>
      <c r="R3435" t="s">
        <v>8323</v>
      </c>
      <c r="S3435" s="9">
        <f t="shared" si="214"/>
        <v>41807.125</v>
      </c>
      <c r="T3435" s="9">
        <f t="shared" si="215"/>
        <v>41776.063136574077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>
        <f t="shared" si="213"/>
        <v>2127.9027205882358</v>
      </c>
      <c r="Q3436" t="s">
        <v>8322</v>
      </c>
      <c r="R3436" t="s">
        <v>8323</v>
      </c>
      <c r="S3436" s="9">
        <f t="shared" si="214"/>
        <v>41830.380428240744</v>
      </c>
      <c r="T3436" s="9">
        <f t="shared" si="215"/>
        <v>41800.380428240744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>
        <f t="shared" si="213"/>
        <v>2115.491678939617</v>
      </c>
      <c r="Q3437" t="s">
        <v>8322</v>
      </c>
      <c r="R3437" t="s">
        <v>8323</v>
      </c>
      <c r="S3437" s="9">
        <f t="shared" si="214"/>
        <v>42589.125</v>
      </c>
      <c r="T3437" s="9">
        <f t="shared" si="215"/>
        <v>42572.61681712963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>
        <f t="shared" si="213"/>
        <v>2116.9599557522124</v>
      </c>
      <c r="Q3438" t="s">
        <v>8322</v>
      </c>
      <c r="R3438" t="s">
        <v>8323</v>
      </c>
      <c r="S3438" s="9">
        <f t="shared" si="214"/>
        <v>41872.686111111114</v>
      </c>
      <c r="T3438" s="9">
        <f t="shared" si="215"/>
        <v>41851.541585648149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>
        <f t="shared" si="213"/>
        <v>2112.2656573116692</v>
      </c>
      <c r="Q3439" t="s">
        <v>8322</v>
      </c>
      <c r="R3439" t="s">
        <v>8323</v>
      </c>
      <c r="S3439" s="9">
        <f t="shared" si="214"/>
        <v>42235.710879629631</v>
      </c>
      <c r="T3439" s="9">
        <f t="shared" si="215"/>
        <v>42205.710879629631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>
        <f t="shared" si="213"/>
        <v>2110.9080621301778</v>
      </c>
      <c r="Q3440" t="s">
        <v>8322</v>
      </c>
      <c r="R3440" t="s">
        <v>8323</v>
      </c>
      <c r="S3440" s="9">
        <f t="shared" si="214"/>
        <v>42126.875</v>
      </c>
      <c r="T3440" s="9">
        <f t="shared" si="215"/>
        <v>42100.927858796291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>
        <f t="shared" si="213"/>
        <v>2110.1760740740742</v>
      </c>
      <c r="Q3441" t="s">
        <v>8322</v>
      </c>
      <c r="R3441" t="s">
        <v>8323</v>
      </c>
      <c r="S3441" s="9">
        <f t="shared" si="214"/>
        <v>42388.207638888889</v>
      </c>
      <c r="T3441" s="9">
        <f t="shared" si="215"/>
        <v>42374.911226851851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>
        <f t="shared" si="213"/>
        <v>2110.9090652818995</v>
      </c>
      <c r="Q3442" t="s">
        <v>8322</v>
      </c>
      <c r="R3442" t="s">
        <v>8323</v>
      </c>
      <c r="S3442" s="9">
        <f t="shared" si="214"/>
        <v>41831.677083333336</v>
      </c>
      <c r="T3442" s="9">
        <f t="shared" si="215"/>
        <v>41809.12300925926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>
        <f t="shared" si="213"/>
        <v>2106.2285141158991</v>
      </c>
      <c r="Q3443" t="s">
        <v>8322</v>
      </c>
      <c r="R3443" t="s">
        <v>8323</v>
      </c>
      <c r="S3443" s="9">
        <f t="shared" si="214"/>
        <v>42321.845138888893</v>
      </c>
      <c r="T3443" s="9">
        <f t="shared" si="215"/>
        <v>42294.429641203707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>
        <f t="shared" si="213"/>
        <v>2105.5458184523809</v>
      </c>
      <c r="Q3444" t="s">
        <v>8322</v>
      </c>
      <c r="R3444" t="s">
        <v>8323</v>
      </c>
      <c r="S3444" s="9">
        <f t="shared" si="214"/>
        <v>42154.841111111105</v>
      </c>
      <c r="T3444" s="9">
        <f t="shared" si="215"/>
        <v>42124.841111111105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>
        <f t="shared" si="213"/>
        <v>2108.3111624441135</v>
      </c>
      <c r="Q3445" t="s">
        <v>8322</v>
      </c>
      <c r="R3445" t="s">
        <v>8323</v>
      </c>
      <c r="S3445" s="9">
        <f t="shared" si="214"/>
        <v>41891.524837962963</v>
      </c>
      <c r="T3445" s="9">
        <f t="shared" si="215"/>
        <v>41861.524837962963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>
        <f t="shared" si="213"/>
        <v>2108.68923880597</v>
      </c>
      <c r="Q3446" t="s">
        <v>8322</v>
      </c>
      <c r="R3446" t="s">
        <v>8323</v>
      </c>
      <c r="S3446" s="9">
        <f t="shared" si="214"/>
        <v>42529.582638888889</v>
      </c>
      <c r="T3446" s="9">
        <f t="shared" si="215"/>
        <v>42521.291504629626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>
        <f t="shared" si="213"/>
        <v>2110.5452765321374</v>
      </c>
      <c r="Q3447" t="s">
        <v>8322</v>
      </c>
      <c r="R3447" t="s">
        <v>8323</v>
      </c>
      <c r="S3447" s="9">
        <f t="shared" si="214"/>
        <v>42300.530509259261</v>
      </c>
      <c r="T3447" s="9">
        <f t="shared" si="215"/>
        <v>42272.530509259261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>
        <f t="shared" si="213"/>
        <v>2110.7107634730542</v>
      </c>
      <c r="Q3448" t="s">
        <v>8322</v>
      </c>
      <c r="R3448" t="s">
        <v>8323</v>
      </c>
      <c r="S3448" s="9">
        <f t="shared" si="214"/>
        <v>42040.513888888891</v>
      </c>
      <c r="T3448" s="9">
        <f t="shared" si="215"/>
        <v>42016.832465277781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>
        <f t="shared" si="213"/>
        <v>2112.2530584707647</v>
      </c>
      <c r="Q3449" t="s">
        <v>8322</v>
      </c>
      <c r="R3449" t="s">
        <v>8323</v>
      </c>
      <c r="S3449" s="9">
        <f t="shared" si="214"/>
        <v>42447.847361111111</v>
      </c>
      <c r="T3449" s="9">
        <f t="shared" si="215"/>
        <v>42402.889027777783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>
        <f t="shared" si="213"/>
        <v>2113.8059909909912</v>
      </c>
      <c r="Q3450" t="s">
        <v>8322</v>
      </c>
      <c r="R3450" t="s">
        <v>8323</v>
      </c>
      <c r="S3450" s="9">
        <f t="shared" si="214"/>
        <v>41990.119085648148</v>
      </c>
      <c r="T3450" s="9">
        <f t="shared" si="215"/>
        <v>41960.119085648148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>
        <f t="shared" si="213"/>
        <v>2113.5184812030075</v>
      </c>
      <c r="Q3451" t="s">
        <v>8322</v>
      </c>
      <c r="R3451" t="s">
        <v>8323</v>
      </c>
      <c r="S3451" s="9">
        <f t="shared" si="214"/>
        <v>42560.166666666672</v>
      </c>
      <c r="T3451" s="9">
        <f t="shared" si="215"/>
        <v>42532.052523148144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>
        <f t="shared" si="213"/>
        <v>2114.6457680722892</v>
      </c>
      <c r="Q3452" t="s">
        <v>8322</v>
      </c>
      <c r="R3452" t="s">
        <v>8323</v>
      </c>
      <c r="S3452" s="9">
        <f t="shared" si="214"/>
        <v>42096.662858796291</v>
      </c>
      <c r="T3452" s="9">
        <f t="shared" si="215"/>
        <v>42036.704525462963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>
        <f t="shared" si="213"/>
        <v>2116.6889743589745</v>
      </c>
      <c r="Q3453" t="s">
        <v>8322</v>
      </c>
      <c r="R3453" t="s">
        <v>8323</v>
      </c>
      <c r="S3453" s="9">
        <f t="shared" si="214"/>
        <v>42115.723692129628</v>
      </c>
      <c r="T3453" s="9">
        <f t="shared" si="215"/>
        <v>42088.723692129628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>
        <f t="shared" si="213"/>
        <v>2118.8924320241695</v>
      </c>
      <c r="Q3454" t="s">
        <v>8322</v>
      </c>
      <c r="R3454" t="s">
        <v>8323</v>
      </c>
      <c r="S3454" s="9">
        <f t="shared" si="214"/>
        <v>41843.165972222225</v>
      </c>
      <c r="T3454" s="9">
        <f t="shared" si="215"/>
        <v>41820.639189814814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>
        <f t="shared" si="213"/>
        <v>2119.7803177004539</v>
      </c>
      <c r="Q3455" t="s">
        <v>8322</v>
      </c>
      <c r="R3455" t="s">
        <v>8323</v>
      </c>
      <c r="S3455" s="9">
        <f t="shared" si="214"/>
        <v>42595.97865740741</v>
      </c>
      <c r="T3455" s="9">
        <f t="shared" si="215"/>
        <v>42535.97865740741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>
        <f t="shared" si="213"/>
        <v>2122.4087727272727</v>
      </c>
      <c r="Q3456" t="s">
        <v>8322</v>
      </c>
      <c r="R3456" t="s">
        <v>8323</v>
      </c>
      <c r="S3456" s="9">
        <f t="shared" si="214"/>
        <v>41851.698599537034</v>
      </c>
      <c r="T3456" s="9">
        <f t="shared" si="215"/>
        <v>41821.698599537034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>
        <f t="shared" si="213"/>
        <v>2124.5596206373293</v>
      </c>
      <c r="Q3457" t="s">
        <v>8322</v>
      </c>
      <c r="R3457" t="s">
        <v>8323</v>
      </c>
      <c r="S3457" s="9">
        <f t="shared" si="214"/>
        <v>42656.7503125</v>
      </c>
      <c r="T3457" s="9">
        <f t="shared" si="215"/>
        <v>42626.7503125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>
        <f t="shared" si="213"/>
        <v>2112.4920820668694</v>
      </c>
      <c r="Q3458" t="s">
        <v>8322</v>
      </c>
      <c r="R3458" t="s">
        <v>8323</v>
      </c>
      <c r="S3458" s="9">
        <f t="shared" si="214"/>
        <v>41852.290972222225</v>
      </c>
      <c r="T3458" s="9">
        <f t="shared" si="215"/>
        <v>41821.205636574072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E3459/D3459*100</f>
        <v>140.19999999999999</v>
      </c>
      <c r="P3459">
        <f t="shared" ref="P3459:P3522" si="217">AVERAGE(E3459:E7572 )</f>
        <v>2106.9722831050231</v>
      </c>
      <c r="Q3459" t="s">
        <v>8322</v>
      </c>
      <c r="R3459" t="s">
        <v>8323</v>
      </c>
      <c r="S3459" s="9">
        <f t="shared" ref="S3459:S3522" si="218">(((I3459/60)/60)/24)+DATE(1970,1,1)</f>
        <v>42047.249305555553</v>
      </c>
      <c r="T3459" s="9">
        <f t="shared" ref="T3459:T3522" si="219">(((J3459/60)/60)/24)+DATE(1970,1,1)</f>
        <v>42016.706678240742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>
        <f t="shared" si="217"/>
        <v>2105.9097408536586</v>
      </c>
      <c r="Q3460" t="s">
        <v>8322</v>
      </c>
      <c r="R3460" t="s">
        <v>8323</v>
      </c>
      <c r="S3460" s="9">
        <f t="shared" si="218"/>
        <v>42038.185416666667</v>
      </c>
      <c r="T3460" s="9">
        <f t="shared" si="219"/>
        <v>42011.202581018515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>
        <f t="shared" si="217"/>
        <v>2107.2683816793892</v>
      </c>
      <c r="Q3461" t="s">
        <v>8322</v>
      </c>
      <c r="R3461" t="s">
        <v>8323</v>
      </c>
      <c r="S3461" s="9">
        <f t="shared" si="218"/>
        <v>42510.479861111111</v>
      </c>
      <c r="T3461" s="9">
        <f t="shared" si="219"/>
        <v>42480.479861111111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>
        <f t="shared" si="217"/>
        <v>2109.5256727828746</v>
      </c>
      <c r="Q3462" t="s">
        <v>8322</v>
      </c>
      <c r="R3462" t="s">
        <v>8323</v>
      </c>
      <c r="S3462" s="9">
        <f t="shared" si="218"/>
        <v>41866.527222222219</v>
      </c>
      <c r="T3462" s="9">
        <f t="shared" si="219"/>
        <v>41852.527222222219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>
        <f t="shared" si="217"/>
        <v>2111.3013629402758</v>
      </c>
      <c r="Q3463" t="s">
        <v>8322</v>
      </c>
      <c r="R3463" t="s">
        <v>8323</v>
      </c>
      <c r="S3463" s="9">
        <f t="shared" si="218"/>
        <v>42672.125</v>
      </c>
      <c r="T3463" s="9">
        <f t="shared" si="219"/>
        <v>42643.632858796293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>
        <f t="shared" si="217"/>
        <v>2113.4736042944787</v>
      </c>
      <c r="Q3464" t="s">
        <v>8322</v>
      </c>
      <c r="R3464" t="s">
        <v>8323</v>
      </c>
      <c r="S3464" s="9">
        <f t="shared" si="218"/>
        <v>42195.75</v>
      </c>
      <c r="T3464" s="9">
        <f t="shared" si="219"/>
        <v>42179.898472222223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>
        <f t="shared" si="217"/>
        <v>2115.9443778801842</v>
      </c>
      <c r="Q3465" t="s">
        <v>8322</v>
      </c>
      <c r="R3465" t="s">
        <v>8323</v>
      </c>
      <c r="S3465" s="9">
        <f t="shared" si="218"/>
        <v>42654.165972222225</v>
      </c>
      <c r="T3465" s="9">
        <f t="shared" si="219"/>
        <v>42612.918807870374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>
        <f t="shared" si="217"/>
        <v>2103.2950615384616</v>
      </c>
      <c r="Q3466" t="s">
        <v>8322</v>
      </c>
      <c r="R3466" t="s">
        <v>8323</v>
      </c>
      <c r="S3466" s="9">
        <f t="shared" si="218"/>
        <v>42605.130057870367</v>
      </c>
      <c r="T3466" s="9">
        <f t="shared" si="219"/>
        <v>42575.130057870367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>
        <f t="shared" si="217"/>
        <v>2098.6527118644071</v>
      </c>
      <c r="Q3467" t="s">
        <v>8322</v>
      </c>
      <c r="R3467" t="s">
        <v>8323</v>
      </c>
      <c r="S3467" s="9">
        <f t="shared" si="218"/>
        <v>42225.666666666672</v>
      </c>
      <c r="T3467" s="9">
        <f t="shared" si="219"/>
        <v>42200.625833333332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>
        <f t="shared" si="217"/>
        <v>2098.7123611111115</v>
      </c>
      <c r="Q3468" t="s">
        <v>8322</v>
      </c>
      <c r="R3468" t="s">
        <v>8323</v>
      </c>
      <c r="S3468" s="9">
        <f t="shared" si="218"/>
        <v>42479.977430555555</v>
      </c>
      <c r="T3468" s="9">
        <f t="shared" si="219"/>
        <v>42420.019097222219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>
        <f t="shared" si="217"/>
        <v>2095.0782225656885</v>
      </c>
      <c r="Q3469" t="s">
        <v>8322</v>
      </c>
      <c r="R3469" t="s">
        <v>8323</v>
      </c>
      <c r="S3469" s="9">
        <f t="shared" si="218"/>
        <v>42083.630000000005</v>
      </c>
      <c r="T3469" s="9">
        <f t="shared" si="219"/>
        <v>42053.671666666662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>
        <f t="shared" si="217"/>
        <v>2093.6309752321986</v>
      </c>
      <c r="Q3470" t="s">
        <v>8322</v>
      </c>
      <c r="R3470" t="s">
        <v>8323</v>
      </c>
      <c r="S3470" s="9">
        <f t="shared" si="218"/>
        <v>42634.125</v>
      </c>
      <c r="T3470" s="9">
        <f t="shared" si="219"/>
        <v>42605.765381944439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>
        <f t="shared" si="217"/>
        <v>2077.9962945736434</v>
      </c>
      <c r="Q3471" t="s">
        <v>8322</v>
      </c>
      <c r="R3471" t="s">
        <v>8323</v>
      </c>
      <c r="S3471" s="9">
        <f t="shared" si="218"/>
        <v>42488.641724537039</v>
      </c>
      <c r="T3471" s="9">
        <f t="shared" si="219"/>
        <v>42458.641724537039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>
        <f t="shared" si="217"/>
        <v>2076.2928726708078</v>
      </c>
      <c r="Q3472" t="s">
        <v>8322</v>
      </c>
      <c r="R3472" t="s">
        <v>8323</v>
      </c>
      <c r="S3472" s="9">
        <f t="shared" si="218"/>
        <v>42566.901388888888</v>
      </c>
      <c r="T3472" s="9">
        <f t="shared" si="219"/>
        <v>42529.022013888884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>
        <f t="shared" si="217"/>
        <v>2078.938740279938</v>
      </c>
      <c r="Q3473" t="s">
        <v>8322</v>
      </c>
      <c r="R3473" t="s">
        <v>8323</v>
      </c>
      <c r="S3473" s="9">
        <f t="shared" si="218"/>
        <v>41882.833333333336</v>
      </c>
      <c r="T3473" s="9">
        <f t="shared" si="219"/>
        <v>41841.820486111108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>
        <f t="shared" si="217"/>
        <v>2080.5056230529594</v>
      </c>
      <c r="Q3474" t="s">
        <v>8322</v>
      </c>
      <c r="R3474" t="s">
        <v>8323</v>
      </c>
      <c r="S3474" s="9">
        <f t="shared" si="218"/>
        <v>41949.249305555553</v>
      </c>
      <c r="T3474" s="9">
        <f t="shared" si="219"/>
        <v>41928.170497685183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>
        <f t="shared" si="217"/>
        <v>2080.5672542901716</v>
      </c>
      <c r="Q3475" t="s">
        <v>8322</v>
      </c>
      <c r="R3475" t="s">
        <v>8323</v>
      </c>
      <c r="S3475" s="9">
        <f t="shared" si="218"/>
        <v>42083.852083333331</v>
      </c>
      <c r="T3475" s="9">
        <f t="shared" si="219"/>
        <v>42062.834444444445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>
        <f t="shared" si="217"/>
        <v>2076.1618906250001</v>
      </c>
      <c r="Q3476" t="s">
        <v>8322</v>
      </c>
      <c r="R3476" t="s">
        <v>8323</v>
      </c>
      <c r="S3476" s="9">
        <f t="shared" si="218"/>
        <v>42571.501516203702</v>
      </c>
      <c r="T3476" s="9">
        <f t="shared" si="219"/>
        <v>42541.501516203702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>
        <f t="shared" si="217"/>
        <v>2076.2497809076685</v>
      </c>
      <c r="Q3477" t="s">
        <v>8322</v>
      </c>
      <c r="R3477" t="s">
        <v>8323</v>
      </c>
      <c r="S3477" s="9">
        <f t="shared" si="218"/>
        <v>41946</v>
      </c>
      <c r="T3477" s="9">
        <f t="shared" si="219"/>
        <v>41918.880833333329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>
        <f t="shared" si="217"/>
        <v>2078.9711755485896</v>
      </c>
      <c r="Q3478" t="s">
        <v>8322</v>
      </c>
      <c r="R3478" t="s">
        <v>8323</v>
      </c>
      <c r="S3478" s="9">
        <f t="shared" si="218"/>
        <v>41939.125</v>
      </c>
      <c r="T3478" s="9">
        <f t="shared" si="219"/>
        <v>41921.279976851853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>
        <f t="shared" si="217"/>
        <v>2081.7450706436421</v>
      </c>
      <c r="Q3479" t="s">
        <v>8322</v>
      </c>
      <c r="R3479" t="s">
        <v>8323</v>
      </c>
      <c r="S3479" s="9">
        <f t="shared" si="218"/>
        <v>42141.125</v>
      </c>
      <c r="T3479" s="9">
        <f t="shared" si="219"/>
        <v>42128.736608796295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>
        <f t="shared" si="217"/>
        <v>2081.754103773585</v>
      </c>
      <c r="Q3480" t="s">
        <v>8322</v>
      </c>
      <c r="R3480" t="s">
        <v>8323</v>
      </c>
      <c r="S3480" s="9">
        <f t="shared" si="218"/>
        <v>42079.875</v>
      </c>
      <c r="T3480" s="9">
        <f t="shared" si="219"/>
        <v>42053.916921296302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>
        <f t="shared" si="217"/>
        <v>2081.4781259842521</v>
      </c>
      <c r="Q3481" t="s">
        <v>8322</v>
      </c>
      <c r="R3481" t="s">
        <v>8323</v>
      </c>
      <c r="S3481" s="9">
        <f t="shared" si="218"/>
        <v>41811.855092592588</v>
      </c>
      <c r="T3481" s="9">
        <f t="shared" si="219"/>
        <v>41781.855092592588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>
        <f t="shared" si="217"/>
        <v>2081.735977917981</v>
      </c>
      <c r="Q3482" t="s">
        <v>8322</v>
      </c>
      <c r="R3482" t="s">
        <v>8323</v>
      </c>
      <c r="S3482" s="9">
        <f t="shared" si="218"/>
        <v>42195.875</v>
      </c>
      <c r="T3482" s="9">
        <f t="shared" si="219"/>
        <v>42171.317442129628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>
        <f t="shared" si="217"/>
        <v>2081.6439336492895</v>
      </c>
      <c r="Q3483" t="s">
        <v>8322</v>
      </c>
      <c r="R3483" t="s">
        <v>8323</v>
      </c>
      <c r="S3483" s="9">
        <f t="shared" si="218"/>
        <v>42006.24754629629</v>
      </c>
      <c r="T3483" s="9">
        <f t="shared" si="219"/>
        <v>41989.24754629629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>
        <f t="shared" si="217"/>
        <v>2066.1402056962024</v>
      </c>
      <c r="Q3484" t="s">
        <v>8322</v>
      </c>
      <c r="R3484" t="s">
        <v>8323</v>
      </c>
      <c r="S3484" s="9">
        <f t="shared" si="218"/>
        <v>41826.771597222221</v>
      </c>
      <c r="T3484" s="9">
        <f t="shared" si="219"/>
        <v>41796.771597222221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>
        <f t="shared" si="217"/>
        <v>2062.8377337559427</v>
      </c>
      <c r="Q3485" t="s">
        <v>8322</v>
      </c>
      <c r="R3485" t="s">
        <v>8323</v>
      </c>
      <c r="S3485" s="9">
        <f t="shared" si="218"/>
        <v>41823.668761574074</v>
      </c>
      <c r="T3485" s="9">
        <f t="shared" si="219"/>
        <v>41793.668761574074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>
        <f t="shared" si="217"/>
        <v>2057.6073174603171</v>
      </c>
      <c r="Q3486" t="s">
        <v>8322</v>
      </c>
      <c r="R3486" t="s">
        <v>8323</v>
      </c>
      <c r="S3486" s="9">
        <f t="shared" si="218"/>
        <v>42536.760405092587</v>
      </c>
      <c r="T3486" s="9">
        <f t="shared" si="219"/>
        <v>42506.760405092587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>
        <f t="shared" si="217"/>
        <v>2056.3380127186006</v>
      </c>
      <c r="Q3487" t="s">
        <v>8322</v>
      </c>
      <c r="R3487" t="s">
        <v>8323</v>
      </c>
      <c r="S3487" s="9">
        <f t="shared" si="218"/>
        <v>42402.693055555559</v>
      </c>
      <c r="T3487" s="9">
        <f t="shared" si="219"/>
        <v>42372.693055555559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>
        <f t="shared" si="217"/>
        <v>2056.9691242038216</v>
      </c>
      <c r="Q3488" t="s">
        <v>8322</v>
      </c>
      <c r="R3488" t="s">
        <v>8323</v>
      </c>
      <c r="S3488" s="9">
        <f t="shared" si="218"/>
        <v>42158.290972222225</v>
      </c>
      <c r="T3488" s="9">
        <f t="shared" si="219"/>
        <v>42126.87501157407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>
        <f t="shared" si="217"/>
        <v>2052.8239393939393</v>
      </c>
      <c r="Q3489" t="s">
        <v>8322</v>
      </c>
      <c r="R3489" t="s">
        <v>8323</v>
      </c>
      <c r="S3489" s="9">
        <f t="shared" si="218"/>
        <v>42179.940416666665</v>
      </c>
      <c r="T3489" s="9">
        <f t="shared" si="219"/>
        <v>42149.940416666665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>
        <f t="shared" si="217"/>
        <v>2052.0217412140573</v>
      </c>
      <c r="Q3490" t="s">
        <v>8322</v>
      </c>
      <c r="R3490" t="s">
        <v>8323</v>
      </c>
      <c r="S3490" s="9">
        <f t="shared" si="218"/>
        <v>42111.666666666672</v>
      </c>
      <c r="T3490" s="9">
        <f t="shared" si="219"/>
        <v>42087.768055555556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>
        <f t="shared" si="217"/>
        <v>2049.4873759999996</v>
      </c>
      <c r="Q3491" t="s">
        <v>8322</v>
      </c>
      <c r="R3491" t="s">
        <v>8323</v>
      </c>
      <c r="S3491" s="9">
        <f t="shared" si="218"/>
        <v>41783.875</v>
      </c>
      <c r="T3491" s="9">
        <f t="shared" si="219"/>
        <v>41753.635775462964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>
        <f t="shared" si="217"/>
        <v>2043.7413621794869</v>
      </c>
      <c r="Q3492" t="s">
        <v>8322</v>
      </c>
      <c r="R3492" t="s">
        <v>8323</v>
      </c>
      <c r="S3492" s="9">
        <f t="shared" si="218"/>
        <v>42473.802361111113</v>
      </c>
      <c r="T3492" s="9">
        <f t="shared" si="219"/>
        <v>42443.802361111113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>
        <f t="shared" si="217"/>
        <v>2044.9752969502406</v>
      </c>
      <c r="Q3493" t="s">
        <v>8322</v>
      </c>
      <c r="R3493" t="s">
        <v>8323</v>
      </c>
      <c r="S3493" s="9">
        <f t="shared" si="218"/>
        <v>42142.249814814815</v>
      </c>
      <c r="T3493" s="9">
        <f t="shared" si="219"/>
        <v>42121.249814814815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>
        <f t="shared" si="217"/>
        <v>2046.9913344051445</v>
      </c>
      <c r="Q3494" t="s">
        <v>8322</v>
      </c>
      <c r="R3494" t="s">
        <v>8323</v>
      </c>
      <c r="S3494" s="9">
        <f t="shared" si="218"/>
        <v>42303.009224537032</v>
      </c>
      <c r="T3494" s="9">
        <f t="shared" si="219"/>
        <v>42268.009224537032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>
        <f t="shared" si="217"/>
        <v>2043.8460386473428</v>
      </c>
      <c r="Q3495" t="s">
        <v>8322</v>
      </c>
      <c r="R3495" t="s">
        <v>8323</v>
      </c>
      <c r="S3495" s="9">
        <f t="shared" si="218"/>
        <v>41868.21597222222</v>
      </c>
      <c r="T3495" s="9">
        <f t="shared" si="219"/>
        <v>41848.866157407407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>
        <f t="shared" si="217"/>
        <v>2044.7232096774192</v>
      </c>
      <c r="Q3496" t="s">
        <v>8322</v>
      </c>
      <c r="R3496" t="s">
        <v>8323</v>
      </c>
      <c r="S3496" s="9">
        <f t="shared" si="218"/>
        <v>42700.25</v>
      </c>
      <c r="T3496" s="9">
        <f t="shared" si="219"/>
        <v>42689.214988425927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>
        <f t="shared" si="217"/>
        <v>2047.3802746365104</v>
      </c>
      <c r="Q3497" t="s">
        <v>8322</v>
      </c>
      <c r="R3497" t="s">
        <v>8323</v>
      </c>
      <c r="S3497" s="9">
        <f t="shared" si="218"/>
        <v>41944.720833333333</v>
      </c>
      <c r="T3497" s="9">
        <f t="shared" si="219"/>
        <v>41915.762835648151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>
        <f t="shared" si="217"/>
        <v>2042.0475566343041</v>
      </c>
      <c r="Q3498" t="s">
        <v>8322</v>
      </c>
      <c r="R3498" t="s">
        <v>8323</v>
      </c>
      <c r="S3498" s="9">
        <f t="shared" si="218"/>
        <v>42624.846828703703</v>
      </c>
      <c r="T3498" s="9">
        <f t="shared" si="219"/>
        <v>42584.846828703703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>
        <f t="shared" si="217"/>
        <v>2039.3085737439221</v>
      </c>
      <c r="Q3499" t="s">
        <v>8322</v>
      </c>
      <c r="R3499" t="s">
        <v>8323</v>
      </c>
      <c r="S3499" s="9">
        <f t="shared" si="218"/>
        <v>42523.916666666672</v>
      </c>
      <c r="T3499" s="9">
        <f t="shared" si="219"/>
        <v>42511.741944444439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>
        <f t="shared" si="217"/>
        <v>2039.8821266233765</v>
      </c>
      <c r="Q3500" t="s">
        <v>8322</v>
      </c>
      <c r="R3500" t="s">
        <v>8323</v>
      </c>
      <c r="S3500" s="9">
        <f t="shared" si="218"/>
        <v>42518.905555555553</v>
      </c>
      <c r="T3500" s="9">
        <f t="shared" si="219"/>
        <v>42459.15861111111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>
        <f t="shared" si="217"/>
        <v>2040.4510406504064</v>
      </c>
      <c r="Q3501" t="s">
        <v>8322</v>
      </c>
      <c r="R3501" t="s">
        <v>8323</v>
      </c>
      <c r="S3501" s="9">
        <f t="shared" si="218"/>
        <v>42186.290972222225</v>
      </c>
      <c r="T3501" s="9">
        <f t="shared" si="219"/>
        <v>42132.036168981482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>
        <f t="shared" si="217"/>
        <v>2040.3377687296415</v>
      </c>
      <c r="Q3502" t="s">
        <v>8322</v>
      </c>
      <c r="R3502" t="s">
        <v>8323</v>
      </c>
      <c r="S3502" s="9">
        <f t="shared" si="218"/>
        <v>42436.207638888889</v>
      </c>
      <c r="T3502" s="9">
        <f t="shared" si="219"/>
        <v>42419.91942129629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>
        <f t="shared" si="217"/>
        <v>2041.9321207177813</v>
      </c>
      <c r="Q3503" t="s">
        <v>8322</v>
      </c>
      <c r="R3503" t="s">
        <v>8323</v>
      </c>
      <c r="S3503" s="9">
        <f t="shared" si="218"/>
        <v>42258.763831018514</v>
      </c>
      <c r="T3503" s="9">
        <f t="shared" si="219"/>
        <v>42233.763831018514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>
        <f t="shared" si="217"/>
        <v>2042.801290849673</v>
      </c>
      <c r="Q3504" t="s">
        <v>8322</v>
      </c>
      <c r="R3504" t="s">
        <v>8323</v>
      </c>
      <c r="S3504" s="9">
        <f t="shared" si="218"/>
        <v>42445.165972222225</v>
      </c>
      <c r="T3504" s="9">
        <f t="shared" si="219"/>
        <v>42430.839398148149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>
        <f t="shared" si="217"/>
        <v>2039.2445008183304</v>
      </c>
      <c r="Q3505" t="s">
        <v>8322</v>
      </c>
      <c r="R3505" t="s">
        <v>8323</v>
      </c>
      <c r="S3505" s="9">
        <f t="shared" si="218"/>
        <v>42575.478333333333</v>
      </c>
      <c r="T3505" s="9">
        <f t="shared" si="219"/>
        <v>42545.478333333333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>
        <f t="shared" si="217"/>
        <v>2038.1793278688524</v>
      </c>
      <c r="Q3506" t="s">
        <v>8322</v>
      </c>
      <c r="R3506" t="s">
        <v>8323</v>
      </c>
      <c r="S3506" s="9">
        <f t="shared" si="218"/>
        <v>42327.790405092594</v>
      </c>
      <c r="T3506" s="9">
        <f t="shared" si="219"/>
        <v>42297.748738425929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>
        <f t="shared" si="217"/>
        <v>2039.8840558292281</v>
      </c>
      <c r="Q3507" t="s">
        <v>8322</v>
      </c>
      <c r="R3507" t="s">
        <v>8323</v>
      </c>
      <c r="S3507" s="9">
        <f t="shared" si="218"/>
        <v>41772.166666666664</v>
      </c>
      <c r="T3507" s="9">
        <f t="shared" si="219"/>
        <v>41760.935706018521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>
        <f t="shared" si="217"/>
        <v>2038.9726809210524</v>
      </c>
      <c r="Q3508" t="s">
        <v>8322</v>
      </c>
      <c r="R3508" t="s">
        <v>8323</v>
      </c>
      <c r="S3508" s="9">
        <f t="shared" si="218"/>
        <v>41874.734259259261</v>
      </c>
      <c r="T3508" s="9">
        <f t="shared" si="219"/>
        <v>41829.734259259261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>
        <f t="shared" si="217"/>
        <v>2037.3153047775945</v>
      </c>
      <c r="Q3509" t="s">
        <v>8322</v>
      </c>
      <c r="R3509" t="s">
        <v>8323</v>
      </c>
      <c r="S3509" s="9">
        <f t="shared" si="218"/>
        <v>42521.92288194444</v>
      </c>
      <c r="T3509" s="9">
        <f t="shared" si="219"/>
        <v>42491.92288194444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>
        <f t="shared" si="217"/>
        <v>2023.4494884488447</v>
      </c>
      <c r="Q3510" t="s">
        <v>8322</v>
      </c>
      <c r="R3510" t="s">
        <v>8323</v>
      </c>
      <c r="S3510" s="9">
        <f t="shared" si="218"/>
        <v>42500.875</v>
      </c>
      <c r="T3510" s="9">
        <f t="shared" si="219"/>
        <v>42477.729780092588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>
        <f t="shared" si="217"/>
        <v>2026.496512396694</v>
      </c>
      <c r="Q3511" t="s">
        <v>8322</v>
      </c>
      <c r="R3511" t="s">
        <v>8323</v>
      </c>
      <c r="S3511" s="9">
        <f t="shared" si="218"/>
        <v>41964.204861111109</v>
      </c>
      <c r="T3511" s="9">
        <f t="shared" si="219"/>
        <v>41950.859560185185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>
        <f t="shared" si="217"/>
        <v>2024.5701821192051</v>
      </c>
      <c r="Q3512" t="s">
        <v>8322</v>
      </c>
      <c r="R3512" t="s">
        <v>8323</v>
      </c>
      <c r="S3512" s="9">
        <f t="shared" si="218"/>
        <v>41822.62090277778</v>
      </c>
      <c r="T3512" s="9">
        <f t="shared" si="219"/>
        <v>41802.62090277778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>
        <f t="shared" si="217"/>
        <v>2026.426849087894</v>
      </c>
      <c r="Q3513" t="s">
        <v>8322</v>
      </c>
      <c r="R3513" t="s">
        <v>8323</v>
      </c>
      <c r="S3513" s="9">
        <f t="shared" si="218"/>
        <v>41950.770833333336</v>
      </c>
      <c r="T3513" s="9">
        <f t="shared" si="219"/>
        <v>41927.873784722222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>
        <f t="shared" si="217"/>
        <v>2027.271411960133</v>
      </c>
      <c r="Q3514" t="s">
        <v>8322</v>
      </c>
      <c r="R3514" t="s">
        <v>8323</v>
      </c>
      <c r="S3514" s="9">
        <f t="shared" si="218"/>
        <v>42117.49527777778</v>
      </c>
      <c r="T3514" s="9">
        <f t="shared" si="219"/>
        <v>42057.536944444444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>
        <f t="shared" si="217"/>
        <v>2028.9806821963396</v>
      </c>
      <c r="Q3515" t="s">
        <v>8322</v>
      </c>
      <c r="R3515" t="s">
        <v>8323</v>
      </c>
      <c r="S3515" s="9">
        <f t="shared" si="218"/>
        <v>41794.207638888889</v>
      </c>
      <c r="T3515" s="9">
        <f t="shared" si="219"/>
        <v>41781.096203703702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>
        <f t="shared" si="217"/>
        <v>2026.837316666667</v>
      </c>
      <c r="Q3516" t="s">
        <v>8322</v>
      </c>
      <c r="R3516" t="s">
        <v>8323</v>
      </c>
      <c r="S3516" s="9">
        <f t="shared" si="218"/>
        <v>42037.207638888889</v>
      </c>
      <c r="T3516" s="9">
        <f t="shared" si="219"/>
        <v>42020.846666666665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>
        <f t="shared" si="217"/>
        <v>2029.3028213689486</v>
      </c>
      <c r="Q3517" t="s">
        <v>8322</v>
      </c>
      <c r="R3517" t="s">
        <v>8323</v>
      </c>
      <c r="S3517" s="9">
        <f t="shared" si="218"/>
        <v>42155.772812499999</v>
      </c>
      <c r="T3517" s="9">
        <f t="shared" si="219"/>
        <v>42125.772812499999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>
        <f t="shared" si="217"/>
        <v>2027.5458026755855</v>
      </c>
      <c r="Q3518" t="s">
        <v>8322</v>
      </c>
      <c r="R3518" t="s">
        <v>8323</v>
      </c>
      <c r="S3518" s="9">
        <f t="shared" si="218"/>
        <v>41890.125</v>
      </c>
      <c r="T3518" s="9">
        <f t="shared" si="219"/>
        <v>41856.010069444441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>
        <f t="shared" si="217"/>
        <v>2026.7544221105529</v>
      </c>
      <c r="Q3519" t="s">
        <v>8322</v>
      </c>
      <c r="R3519" t="s">
        <v>8323</v>
      </c>
      <c r="S3519" s="9">
        <f t="shared" si="218"/>
        <v>41824.458333333336</v>
      </c>
      <c r="T3519" s="9">
        <f t="shared" si="219"/>
        <v>41794.817523148151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>
        <f t="shared" si="217"/>
        <v>2023.4436073825505</v>
      </c>
      <c r="Q3520" t="s">
        <v>8322</v>
      </c>
      <c r="R3520" t="s">
        <v>8323</v>
      </c>
      <c r="S3520" s="9">
        <f t="shared" si="218"/>
        <v>41914.597916666666</v>
      </c>
      <c r="T3520" s="9">
        <f t="shared" si="219"/>
        <v>41893.783553240741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>
        <f t="shared" si="217"/>
        <v>2024.0700840336133</v>
      </c>
      <c r="Q3521" t="s">
        <v>8322</v>
      </c>
      <c r="R3521" t="s">
        <v>8323</v>
      </c>
      <c r="S3521" s="9">
        <f t="shared" si="218"/>
        <v>42067.598958333328</v>
      </c>
      <c r="T3521" s="9">
        <f t="shared" si="219"/>
        <v>42037.598958333328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>
        <f t="shared" si="217"/>
        <v>2024.0651515151515</v>
      </c>
      <c r="Q3522" t="s">
        <v>8322</v>
      </c>
      <c r="R3522" t="s">
        <v>8323</v>
      </c>
      <c r="S3522" s="9">
        <f t="shared" si="218"/>
        <v>42253.57430555555</v>
      </c>
      <c r="T3522" s="9">
        <f t="shared" si="219"/>
        <v>42227.824212962965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E3523/D3523*100</f>
        <v>169.42857142857144</v>
      </c>
      <c r="P3523">
        <f t="shared" ref="P3523:P3586" si="221">AVERAGE(E3523:E7636 )</f>
        <v>2024.0804384485666</v>
      </c>
      <c r="Q3523" t="s">
        <v>8322</v>
      </c>
      <c r="R3523" t="s">
        <v>8323</v>
      </c>
      <c r="S3523" s="9">
        <f t="shared" ref="S3523:S3586" si="222">(((I3523/60)/60)/24)+DATE(1970,1,1)</f>
        <v>41911.361342592594</v>
      </c>
      <c r="T3523" s="9">
        <f t="shared" ref="T3523:T3586" si="223">(((J3523/60)/60)/24)+DATE(1970,1,1)</f>
        <v>41881.361342592594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>
        <f t="shared" si="221"/>
        <v>2026.4978040540541</v>
      </c>
      <c r="Q3524" t="s">
        <v>8322</v>
      </c>
      <c r="R3524" t="s">
        <v>8323</v>
      </c>
      <c r="S3524" s="9">
        <f t="shared" si="222"/>
        <v>42262.420833333337</v>
      </c>
      <c r="T3524" s="9">
        <f t="shared" si="223"/>
        <v>42234.789884259255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>
        <f t="shared" si="221"/>
        <v>2027.5663282571911</v>
      </c>
      <c r="Q3525" t="s">
        <v>8322</v>
      </c>
      <c r="R3525" t="s">
        <v>8323</v>
      </c>
      <c r="S3525" s="9">
        <f t="shared" si="222"/>
        <v>42638.958333333328</v>
      </c>
      <c r="T3525" s="9">
        <f t="shared" si="223"/>
        <v>42581.397546296299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>
        <f t="shared" si="221"/>
        <v>2023.2977966101694</v>
      </c>
      <c r="Q3526" t="s">
        <v>8322</v>
      </c>
      <c r="R3526" t="s">
        <v>8323</v>
      </c>
      <c r="S3526" s="9">
        <f t="shared" si="222"/>
        <v>41895.166666666664</v>
      </c>
      <c r="T3526" s="9">
        <f t="shared" si="223"/>
        <v>41880.76357638889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>
        <f t="shared" si="221"/>
        <v>2009.4901528013581</v>
      </c>
      <c r="Q3527" t="s">
        <v>8322</v>
      </c>
      <c r="R3527" t="s">
        <v>8323</v>
      </c>
      <c r="S3527" s="9">
        <f t="shared" si="222"/>
        <v>42225.666666666672</v>
      </c>
      <c r="T3527" s="9">
        <f t="shared" si="223"/>
        <v>42214.6956712963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>
        <f t="shared" si="221"/>
        <v>2012.0062925170066</v>
      </c>
      <c r="Q3528" t="s">
        <v>8322</v>
      </c>
      <c r="R3528" t="s">
        <v>8323</v>
      </c>
      <c r="S3528" s="9">
        <f t="shared" si="222"/>
        <v>42488.249305555553</v>
      </c>
      <c r="T3528" s="9">
        <f t="shared" si="223"/>
        <v>42460.335312499999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>
        <f t="shared" si="221"/>
        <v>2009.6996592844973</v>
      </c>
      <c r="Q3529" t="s">
        <v>8322</v>
      </c>
      <c r="R3529" t="s">
        <v>8323</v>
      </c>
      <c r="S3529" s="9">
        <f t="shared" si="222"/>
        <v>42196.165972222225</v>
      </c>
      <c r="T3529" s="9">
        <f t="shared" si="223"/>
        <v>42167.023206018523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>
        <f t="shared" si="221"/>
        <v>2001.1581911262797</v>
      </c>
      <c r="Q3530" t="s">
        <v>8322</v>
      </c>
      <c r="R3530" t="s">
        <v>8323</v>
      </c>
      <c r="S3530" s="9">
        <f t="shared" si="222"/>
        <v>42753.50136574074</v>
      </c>
      <c r="T3530" s="9">
        <f t="shared" si="223"/>
        <v>42733.50136574074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>
        <f t="shared" si="221"/>
        <v>2001.7259829059828</v>
      </c>
      <c r="Q3531" t="s">
        <v>8322</v>
      </c>
      <c r="R3531" t="s">
        <v>8323</v>
      </c>
      <c r="S3531" s="9">
        <f t="shared" si="222"/>
        <v>42198.041666666672</v>
      </c>
      <c r="T3531" s="9">
        <f t="shared" si="223"/>
        <v>42177.761782407411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>
        <f t="shared" si="221"/>
        <v>2004.0234589041095</v>
      </c>
      <c r="Q3532" t="s">
        <v>8322</v>
      </c>
      <c r="R3532" t="s">
        <v>8323</v>
      </c>
      <c r="S3532" s="9">
        <f t="shared" si="222"/>
        <v>42470.833333333328</v>
      </c>
      <c r="T3532" s="9">
        <f t="shared" si="223"/>
        <v>42442.623344907406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>
        <f t="shared" si="221"/>
        <v>2002.7439108061749</v>
      </c>
      <c r="Q3533" t="s">
        <v>8322</v>
      </c>
      <c r="R3533" t="s">
        <v>8323</v>
      </c>
      <c r="S3533" s="9">
        <f t="shared" si="222"/>
        <v>42551.654328703706</v>
      </c>
      <c r="T3533" s="9">
        <f t="shared" si="223"/>
        <v>42521.654328703706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>
        <f t="shared" si="221"/>
        <v>2003.985738831615</v>
      </c>
      <c r="Q3534" t="s">
        <v>8322</v>
      </c>
      <c r="R3534" t="s">
        <v>8323</v>
      </c>
      <c r="S3534" s="9">
        <f t="shared" si="222"/>
        <v>41900.165972222225</v>
      </c>
      <c r="T3534" s="9">
        <f t="shared" si="223"/>
        <v>41884.599849537037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>
        <f t="shared" si="221"/>
        <v>2005.4693631669534</v>
      </c>
      <c r="Q3535" t="s">
        <v>8322</v>
      </c>
      <c r="R3535" t="s">
        <v>8323</v>
      </c>
      <c r="S3535" s="9">
        <f t="shared" si="222"/>
        <v>42319.802858796291</v>
      </c>
      <c r="T3535" s="9">
        <f t="shared" si="223"/>
        <v>42289.761192129634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>
        <f t="shared" si="221"/>
        <v>2007.8391379310344</v>
      </c>
      <c r="Q3536" t="s">
        <v>8322</v>
      </c>
      <c r="R3536" t="s">
        <v>8323</v>
      </c>
      <c r="S3536" s="9">
        <f t="shared" si="222"/>
        <v>42278.6252662037</v>
      </c>
      <c r="T3536" s="9">
        <f t="shared" si="223"/>
        <v>42243.6252662037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>
        <f t="shared" si="221"/>
        <v>1997.8181347150257</v>
      </c>
      <c r="Q3537" t="s">
        <v>8322</v>
      </c>
      <c r="R3537" t="s">
        <v>8323</v>
      </c>
      <c r="S3537" s="9">
        <f t="shared" si="222"/>
        <v>42279.75</v>
      </c>
      <c r="T3537" s="9">
        <f t="shared" si="223"/>
        <v>42248.640162037031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>
        <f t="shared" si="221"/>
        <v>1997.7053633217993</v>
      </c>
      <c r="Q3538" t="s">
        <v>8322</v>
      </c>
      <c r="R3538" t="s">
        <v>8323</v>
      </c>
      <c r="S3538" s="9">
        <f t="shared" si="222"/>
        <v>42358.499305555553</v>
      </c>
      <c r="T3538" s="9">
        <f t="shared" si="223"/>
        <v>42328.727141203708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>
        <f t="shared" si="221"/>
        <v>2000.7689774696705</v>
      </c>
      <c r="Q3539" t="s">
        <v>8322</v>
      </c>
      <c r="R3539" t="s">
        <v>8323</v>
      </c>
      <c r="S3539" s="9">
        <f t="shared" si="222"/>
        <v>41960.332638888889</v>
      </c>
      <c r="T3539" s="9">
        <f t="shared" si="223"/>
        <v>41923.354351851849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>
        <f t="shared" si="221"/>
        <v>2002.1279513888887</v>
      </c>
      <c r="Q3540" t="s">
        <v>8322</v>
      </c>
      <c r="R3540" t="s">
        <v>8323</v>
      </c>
      <c r="S3540" s="9">
        <f t="shared" si="222"/>
        <v>42599.420601851853</v>
      </c>
      <c r="T3540" s="9">
        <f t="shared" si="223"/>
        <v>42571.420601851853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>
        <f t="shared" si="221"/>
        <v>2001.1420869565216</v>
      </c>
      <c r="Q3541" t="s">
        <v>8322</v>
      </c>
      <c r="R3541" t="s">
        <v>8323</v>
      </c>
      <c r="S3541" s="9">
        <f t="shared" si="222"/>
        <v>42621.756041666667</v>
      </c>
      <c r="T3541" s="9">
        <f t="shared" si="223"/>
        <v>42600.756041666667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>
        <f t="shared" si="221"/>
        <v>2003.377526132404</v>
      </c>
      <c r="Q3542" t="s">
        <v>8322</v>
      </c>
      <c r="R3542" t="s">
        <v>8323</v>
      </c>
      <c r="S3542" s="9">
        <f t="shared" si="222"/>
        <v>42547.003368055557</v>
      </c>
      <c r="T3542" s="9">
        <f t="shared" si="223"/>
        <v>42517.003368055557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>
        <f t="shared" si="221"/>
        <v>2006.2298429319371</v>
      </c>
      <c r="Q3543" t="s">
        <v>8322</v>
      </c>
      <c r="R3543" t="s">
        <v>8323</v>
      </c>
      <c r="S3543" s="9">
        <f t="shared" si="222"/>
        <v>42247.730034722219</v>
      </c>
      <c r="T3543" s="9">
        <f t="shared" si="223"/>
        <v>42222.730034722219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>
        <f t="shared" si="221"/>
        <v>2007.5344405594406</v>
      </c>
      <c r="Q3544" t="s">
        <v>8322</v>
      </c>
      <c r="R3544" t="s">
        <v>8323</v>
      </c>
      <c r="S3544" s="9">
        <f t="shared" si="222"/>
        <v>41889.599791666667</v>
      </c>
      <c r="T3544" s="9">
        <f t="shared" si="223"/>
        <v>41829.599791666667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>
        <f t="shared" si="221"/>
        <v>2001.2026269702276</v>
      </c>
      <c r="Q3545" t="s">
        <v>8322</v>
      </c>
      <c r="R3545" t="s">
        <v>8323</v>
      </c>
      <c r="S3545" s="9">
        <f t="shared" si="222"/>
        <v>42180.755312499998</v>
      </c>
      <c r="T3545" s="9">
        <f t="shared" si="223"/>
        <v>42150.755312499998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>
        <f t="shared" si="221"/>
        <v>2001.9591228070174</v>
      </c>
      <c r="Q3546" t="s">
        <v>8322</v>
      </c>
      <c r="R3546" t="s">
        <v>8323</v>
      </c>
      <c r="S3546" s="9">
        <f t="shared" si="222"/>
        <v>42070.831678240742</v>
      </c>
      <c r="T3546" s="9">
        <f t="shared" si="223"/>
        <v>42040.831678240742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>
        <f t="shared" si="221"/>
        <v>2001.0838312829524</v>
      </c>
      <c r="Q3547" t="s">
        <v>8322</v>
      </c>
      <c r="R3547" t="s">
        <v>8323</v>
      </c>
      <c r="S3547" s="9">
        <f t="shared" si="222"/>
        <v>42105.807395833333</v>
      </c>
      <c r="T3547" s="9">
        <f t="shared" si="223"/>
        <v>42075.807395833333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>
        <f t="shared" si="221"/>
        <v>2004.1649647887323</v>
      </c>
      <c r="Q3548" t="s">
        <v>8322</v>
      </c>
      <c r="R3548" t="s">
        <v>8323</v>
      </c>
      <c r="S3548" s="9">
        <f t="shared" si="222"/>
        <v>42095.165972222225</v>
      </c>
      <c r="T3548" s="9">
        <f t="shared" si="223"/>
        <v>42073.660694444443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>
        <f t="shared" si="221"/>
        <v>2005.7155202821868</v>
      </c>
      <c r="Q3549" t="s">
        <v>8322</v>
      </c>
      <c r="R3549" t="s">
        <v>8323</v>
      </c>
      <c r="S3549" s="9">
        <f t="shared" si="222"/>
        <v>42504.165972222225</v>
      </c>
      <c r="T3549" s="9">
        <f t="shared" si="223"/>
        <v>42480.078715277778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>
        <f t="shared" si="221"/>
        <v>1938.5113957597173</v>
      </c>
      <c r="Q3550" t="s">
        <v>8322</v>
      </c>
      <c r="R3550" t="s">
        <v>8323</v>
      </c>
      <c r="S3550" s="9">
        <f t="shared" si="222"/>
        <v>42434.041666666672</v>
      </c>
      <c r="T3550" s="9">
        <f t="shared" si="223"/>
        <v>42411.942291666666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>
        <f t="shared" si="221"/>
        <v>1938.1547787610618</v>
      </c>
      <c r="Q3551" t="s">
        <v>8322</v>
      </c>
      <c r="R3551" t="s">
        <v>8323</v>
      </c>
      <c r="S3551" s="9">
        <f t="shared" si="222"/>
        <v>42251.394363425927</v>
      </c>
      <c r="T3551" s="9">
        <f t="shared" si="223"/>
        <v>42223.394363425927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>
        <f t="shared" si="221"/>
        <v>1939.7827127659573</v>
      </c>
      <c r="Q3552" t="s">
        <v>8322</v>
      </c>
      <c r="R3552" t="s">
        <v>8323</v>
      </c>
      <c r="S3552" s="9">
        <f t="shared" si="222"/>
        <v>42492.893495370372</v>
      </c>
      <c r="T3552" s="9">
        <f t="shared" si="223"/>
        <v>42462.893495370372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>
        <f t="shared" si="221"/>
        <v>1938.574511545293</v>
      </c>
      <c r="Q3553" t="s">
        <v>8322</v>
      </c>
      <c r="R3553" t="s">
        <v>8323</v>
      </c>
      <c r="S3553" s="9">
        <f t="shared" si="222"/>
        <v>41781.921527777777</v>
      </c>
      <c r="T3553" s="9">
        <f t="shared" si="223"/>
        <v>41753.515856481477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>
        <f t="shared" si="221"/>
        <v>1939.3059608540925</v>
      </c>
      <c r="Q3554" t="s">
        <v>8322</v>
      </c>
      <c r="R3554" t="s">
        <v>8323</v>
      </c>
      <c r="S3554" s="9">
        <f t="shared" si="222"/>
        <v>41818.587083333332</v>
      </c>
      <c r="T3554" s="9">
        <f t="shared" si="223"/>
        <v>41788.587083333332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>
        <f t="shared" si="221"/>
        <v>1941.3849376114081</v>
      </c>
      <c r="Q3555" t="s">
        <v>8322</v>
      </c>
      <c r="R3555" t="s">
        <v>8323</v>
      </c>
      <c r="S3555" s="9">
        <f t="shared" si="222"/>
        <v>42228</v>
      </c>
      <c r="T3555" s="9">
        <f t="shared" si="223"/>
        <v>42196.028703703705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>
        <f t="shared" si="221"/>
        <v>1934.4141964285714</v>
      </c>
      <c r="Q3556" t="s">
        <v>8322</v>
      </c>
      <c r="R3556" t="s">
        <v>8323</v>
      </c>
      <c r="S3556" s="9">
        <f t="shared" si="222"/>
        <v>42046.708333333328</v>
      </c>
      <c r="T3556" s="9">
        <f t="shared" si="223"/>
        <v>42016.050451388888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>
        <f t="shared" si="221"/>
        <v>1927.7295885509841</v>
      </c>
      <c r="Q3557" t="s">
        <v>8322</v>
      </c>
      <c r="R3557" t="s">
        <v>8323</v>
      </c>
      <c r="S3557" s="9">
        <f t="shared" si="222"/>
        <v>42691.483726851846</v>
      </c>
      <c r="T3557" s="9">
        <f t="shared" si="223"/>
        <v>42661.442060185189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>
        <f t="shared" si="221"/>
        <v>1926.8832258064517</v>
      </c>
      <c r="Q3558" t="s">
        <v>8322</v>
      </c>
      <c r="R3558" t="s">
        <v>8323</v>
      </c>
      <c r="S3558" s="9">
        <f t="shared" si="222"/>
        <v>41868.649583333332</v>
      </c>
      <c r="T3558" s="9">
        <f t="shared" si="223"/>
        <v>41808.649583333332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>
        <f t="shared" si="221"/>
        <v>1926.3749371633753</v>
      </c>
      <c r="Q3559" t="s">
        <v>8322</v>
      </c>
      <c r="R3559" t="s">
        <v>8323</v>
      </c>
      <c r="S3559" s="9">
        <f t="shared" si="222"/>
        <v>41764.276747685188</v>
      </c>
      <c r="T3559" s="9">
        <f t="shared" si="223"/>
        <v>41730.276747685188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>
        <f t="shared" si="221"/>
        <v>1749.9187769784171</v>
      </c>
      <c r="Q3560" t="s">
        <v>8322</v>
      </c>
      <c r="R3560" t="s">
        <v>8323</v>
      </c>
      <c r="S3560" s="9">
        <f t="shared" si="222"/>
        <v>42181.875</v>
      </c>
      <c r="T3560" s="9">
        <f t="shared" si="223"/>
        <v>42139.816840277781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>
        <f t="shared" si="221"/>
        <v>1752.1636756756757</v>
      </c>
      <c r="Q3561" t="s">
        <v>8322</v>
      </c>
      <c r="R3561" t="s">
        <v>8323</v>
      </c>
      <c r="S3561" s="9">
        <f t="shared" si="222"/>
        <v>42216.373611111107</v>
      </c>
      <c r="T3561" s="9">
        <f t="shared" si="223"/>
        <v>42194.096157407403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>
        <f t="shared" si="221"/>
        <v>1753.4581949458484</v>
      </c>
      <c r="Q3562" t="s">
        <v>8322</v>
      </c>
      <c r="R3562" t="s">
        <v>8323</v>
      </c>
      <c r="S3562" s="9">
        <f t="shared" si="222"/>
        <v>42151.114583333328</v>
      </c>
      <c r="T3562" s="9">
        <f t="shared" si="223"/>
        <v>42115.889652777783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>
        <f t="shared" si="221"/>
        <v>1750.3541410488244</v>
      </c>
      <c r="Q3563" t="s">
        <v>8322</v>
      </c>
      <c r="R3563" t="s">
        <v>8323</v>
      </c>
      <c r="S3563" s="9">
        <f t="shared" si="222"/>
        <v>42221.774999999994</v>
      </c>
      <c r="T3563" s="9">
        <f t="shared" si="223"/>
        <v>42203.680300925931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>
        <f t="shared" si="221"/>
        <v>1748.8873913043478</v>
      </c>
      <c r="Q3564" t="s">
        <v>8322</v>
      </c>
      <c r="R3564" t="s">
        <v>8323</v>
      </c>
      <c r="S3564" s="9">
        <f t="shared" si="222"/>
        <v>42442.916666666672</v>
      </c>
      <c r="T3564" s="9">
        <f t="shared" si="223"/>
        <v>42433.761886574073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>
        <f t="shared" si="221"/>
        <v>1751.2102359346643</v>
      </c>
      <c r="Q3565" t="s">
        <v>8322</v>
      </c>
      <c r="R3565" t="s">
        <v>8323</v>
      </c>
      <c r="S3565" s="9">
        <f t="shared" si="222"/>
        <v>42583.791666666672</v>
      </c>
      <c r="T3565" s="9">
        <f t="shared" si="223"/>
        <v>42555.671944444446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>
        <f t="shared" si="221"/>
        <v>1753.4352545454544</v>
      </c>
      <c r="Q3566" t="s">
        <v>8322</v>
      </c>
      <c r="R3566" t="s">
        <v>8323</v>
      </c>
      <c r="S3566" s="9">
        <f t="shared" si="222"/>
        <v>42282.666666666672</v>
      </c>
      <c r="T3566" s="9">
        <f t="shared" si="223"/>
        <v>42236.623252314821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>
        <f t="shared" si="221"/>
        <v>1754.7985245901637</v>
      </c>
      <c r="Q3567" t="s">
        <v>8322</v>
      </c>
      <c r="R3567" t="s">
        <v>8323</v>
      </c>
      <c r="S3567" s="9">
        <f t="shared" si="222"/>
        <v>42004.743148148147</v>
      </c>
      <c r="T3567" s="9">
        <f t="shared" si="223"/>
        <v>41974.743148148147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>
        <f t="shared" si="221"/>
        <v>1755.8565510948904</v>
      </c>
      <c r="Q3568" t="s">
        <v>8322</v>
      </c>
      <c r="R3568" t="s">
        <v>8323</v>
      </c>
      <c r="S3568" s="9">
        <f t="shared" si="222"/>
        <v>42027.507905092592</v>
      </c>
      <c r="T3568" s="9">
        <f t="shared" si="223"/>
        <v>41997.507905092592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>
        <f t="shared" si="221"/>
        <v>1755.2365447897621</v>
      </c>
      <c r="Q3569" t="s">
        <v>8322</v>
      </c>
      <c r="R3569" t="s">
        <v>8323</v>
      </c>
      <c r="S3569" s="9">
        <f t="shared" si="222"/>
        <v>42165.810694444444</v>
      </c>
      <c r="T3569" s="9">
        <f t="shared" si="223"/>
        <v>42135.810694444444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>
        <f t="shared" si="221"/>
        <v>1756.4585897435895</v>
      </c>
      <c r="Q3570" t="s">
        <v>8322</v>
      </c>
      <c r="R3570" t="s">
        <v>8323</v>
      </c>
      <c r="S3570" s="9">
        <f t="shared" si="222"/>
        <v>41899.740671296298</v>
      </c>
      <c r="T3570" s="9">
        <f t="shared" si="223"/>
        <v>41869.740671296298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>
        <f t="shared" si="221"/>
        <v>1757.6447522935778</v>
      </c>
      <c r="Q3571" t="s">
        <v>8322</v>
      </c>
      <c r="R3571" t="s">
        <v>8323</v>
      </c>
      <c r="S3571" s="9">
        <f t="shared" si="222"/>
        <v>42012.688611111109</v>
      </c>
      <c r="T3571" s="9">
        <f t="shared" si="223"/>
        <v>41982.688611111109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>
        <f t="shared" si="221"/>
        <v>1751.6404227941175</v>
      </c>
      <c r="Q3572" t="s">
        <v>8322</v>
      </c>
      <c r="R3572" t="s">
        <v>8323</v>
      </c>
      <c r="S3572" s="9">
        <f t="shared" si="222"/>
        <v>42004.291666666672</v>
      </c>
      <c r="T3572" s="9">
        <f t="shared" si="223"/>
        <v>41976.331979166673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>
        <f t="shared" si="221"/>
        <v>1750.6544935543277</v>
      </c>
      <c r="Q3573" t="s">
        <v>8322</v>
      </c>
      <c r="R3573" t="s">
        <v>8323</v>
      </c>
      <c r="S3573" s="9">
        <f t="shared" si="222"/>
        <v>41942.858946759261</v>
      </c>
      <c r="T3573" s="9">
        <f t="shared" si="223"/>
        <v>41912.858946759261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>
        <f t="shared" si="221"/>
        <v>1750.5062546125459</v>
      </c>
      <c r="Q3574" t="s">
        <v>8322</v>
      </c>
      <c r="R3574" t="s">
        <v>8323</v>
      </c>
      <c r="S3574" s="9">
        <f t="shared" si="222"/>
        <v>42176.570393518516</v>
      </c>
      <c r="T3574" s="9">
        <f t="shared" si="223"/>
        <v>42146.570393518516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>
        <f t="shared" si="221"/>
        <v>1752.8177264325323</v>
      </c>
      <c r="Q3575" t="s">
        <v>8322</v>
      </c>
      <c r="R3575" t="s">
        <v>8323</v>
      </c>
      <c r="S3575" s="9">
        <f t="shared" si="222"/>
        <v>41951.417199074072</v>
      </c>
      <c r="T3575" s="9">
        <f t="shared" si="223"/>
        <v>41921.375532407408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>
        <f t="shared" si="221"/>
        <v>1750.3525740740738</v>
      </c>
      <c r="Q3576" t="s">
        <v>8322</v>
      </c>
      <c r="R3576" t="s">
        <v>8323</v>
      </c>
      <c r="S3576" s="9">
        <f t="shared" si="222"/>
        <v>41956.984351851846</v>
      </c>
      <c r="T3576" s="9">
        <f t="shared" si="223"/>
        <v>41926.942685185182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>
        <f t="shared" si="221"/>
        <v>1742.1806864564005</v>
      </c>
      <c r="Q3577" t="s">
        <v>8322</v>
      </c>
      <c r="R3577" t="s">
        <v>8323</v>
      </c>
      <c r="S3577" s="9">
        <f t="shared" si="222"/>
        <v>42593.165972222225</v>
      </c>
      <c r="T3577" s="9">
        <f t="shared" si="223"/>
        <v>42561.783877314811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>
        <f t="shared" si="221"/>
        <v>1726.5843680297396</v>
      </c>
      <c r="Q3578" t="s">
        <v>8322</v>
      </c>
      <c r="R3578" t="s">
        <v>8323</v>
      </c>
      <c r="S3578" s="9">
        <f t="shared" si="222"/>
        <v>42709.590902777782</v>
      </c>
      <c r="T3578" s="9">
        <f t="shared" si="223"/>
        <v>42649.54923611111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>
        <f t="shared" si="221"/>
        <v>1729.6133891992549</v>
      </c>
      <c r="Q3579" t="s">
        <v>8322</v>
      </c>
      <c r="R3579" t="s">
        <v>8323</v>
      </c>
      <c r="S3579" s="9">
        <f t="shared" si="222"/>
        <v>42120.26944444445</v>
      </c>
      <c r="T3579" s="9">
        <f t="shared" si="223"/>
        <v>42093.786840277782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>
        <f t="shared" si="221"/>
        <v>1731.3850559701491</v>
      </c>
      <c r="Q3580" t="s">
        <v>8322</v>
      </c>
      <c r="R3580" t="s">
        <v>8323</v>
      </c>
      <c r="S3580" s="9">
        <f t="shared" si="222"/>
        <v>42490.733530092592</v>
      </c>
      <c r="T3580" s="9">
        <f t="shared" si="223"/>
        <v>42460.733530092592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>
        <f t="shared" si="221"/>
        <v>1731.8171775700932</v>
      </c>
      <c r="Q3581" t="s">
        <v>8322</v>
      </c>
      <c r="R3581" t="s">
        <v>8323</v>
      </c>
      <c r="S3581" s="9">
        <f t="shared" si="222"/>
        <v>42460.720555555556</v>
      </c>
      <c r="T3581" s="9">
        <f t="shared" si="223"/>
        <v>42430.762222222227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>
        <f t="shared" si="221"/>
        <v>1734.123951310861</v>
      </c>
      <c r="Q3582" t="s">
        <v>8322</v>
      </c>
      <c r="R3582" t="s">
        <v>8323</v>
      </c>
      <c r="S3582" s="9">
        <f t="shared" si="222"/>
        <v>42064.207638888889</v>
      </c>
      <c r="T3582" s="9">
        <f t="shared" si="223"/>
        <v>42026.176180555558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>
        <f t="shared" si="221"/>
        <v>1735.454390243902</v>
      </c>
      <c r="Q3583" t="s">
        <v>8322</v>
      </c>
      <c r="R3583" t="s">
        <v>8323</v>
      </c>
      <c r="S3583" s="9">
        <f t="shared" si="222"/>
        <v>41850.471180555556</v>
      </c>
      <c r="T3583" s="9">
        <f t="shared" si="223"/>
        <v>41836.471180555556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>
        <f t="shared" si="221"/>
        <v>1735.8969736842103</v>
      </c>
      <c r="Q3584" t="s">
        <v>8322</v>
      </c>
      <c r="R3584" t="s">
        <v>8323</v>
      </c>
      <c r="S3584" s="9">
        <f t="shared" si="222"/>
        <v>42465.095856481479</v>
      </c>
      <c r="T3584" s="9">
        <f t="shared" si="223"/>
        <v>42451.095856481479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>
        <f t="shared" si="221"/>
        <v>1733.7611864406779</v>
      </c>
      <c r="Q3585" t="s">
        <v>8322</v>
      </c>
      <c r="R3585" t="s">
        <v>8323</v>
      </c>
      <c r="S3585" s="9">
        <f t="shared" si="222"/>
        <v>42478.384317129632</v>
      </c>
      <c r="T3585" s="9">
        <f t="shared" si="223"/>
        <v>42418.425983796296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>
        <f t="shared" si="221"/>
        <v>1730.8909245283019</v>
      </c>
      <c r="Q3586" t="s">
        <v>8322</v>
      </c>
      <c r="R3586" t="s">
        <v>8323</v>
      </c>
      <c r="S3586" s="9">
        <f t="shared" si="222"/>
        <v>42198.316481481481</v>
      </c>
      <c r="T3586" s="9">
        <f t="shared" si="223"/>
        <v>42168.316481481481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E3587/D3587*100</f>
        <v>119.11764705882352</v>
      </c>
      <c r="P3587">
        <f t="shared" ref="P3587:P3650" si="225">AVERAGE(E3587:E7700 )</f>
        <v>1727.6128355387523</v>
      </c>
      <c r="Q3587" t="s">
        <v>8322</v>
      </c>
      <c r="R3587" t="s">
        <v>8323</v>
      </c>
      <c r="S3587" s="9">
        <f t="shared" ref="S3587:S3650" si="226">(((I3587/60)/60)/24)+DATE(1970,1,1)</f>
        <v>41994.716319444444</v>
      </c>
      <c r="T3587" s="9">
        <f t="shared" ref="T3587:T3650" si="227">(((J3587/60)/60)/24)+DATE(1970,1,1)</f>
        <v>41964.716319444444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>
        <f t="shared" si="225"/>
        <v>1723.2143749999998</v>
      </c>
      <c r="Q3588" t="s">
        <v>8322</v>
      </c>
      <c r="R3588" t="s">
        <v>8323</v>
      </c>
      <c r="S3588" s="9">
        <f t="shared" si="226"/>
        <v>42636.697569444441</v>
      </c>
      <c r="T3588" s="9">
        <f t="shared" si="227"/>
        <v>42576.697569444441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>
        <f t="shared" si="225"/>
        <v>1710.9111764705881</v>
      </c>
      <c r="Q3589" t="s">
        <v>8322</v>
      </c>
      <c r="R3589" t="s">
        <v>8323</v>
      </c>
      <c r="S3589" s="9">
        <f t="shared" si="226"/>
        <v>42548.791666666672</v>
      </c>
      <c r="T3589" s="9">
        <f t="shared" si="227"/>
        <v>42503.539976851855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>
        <f t="shared" si="225"/>
        <v>1712.9604372623573</v>
      </c>
      <c r="Q3590" t="s">
        <v>8322</v>
      </c>
      <c r="R3590" t="s">
        <v>8323</v>
      </c>
      <c r="S3590" s="9">
        <f t="shared" si="226"/>
        <v>42123.958333333328</v>
      </c>
      <c r="T3590" s="9">
        <f t="shared" si="227"/>
        <v>42101.828819444447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>
        <f t="shared" si="225"/>
        <v>1715.8403619047617</v>
      </c>
      <c r="Q3591" t="s">
        <v>8322</v>
      </c>
      <c r="R3591" t="s">
        <v>8323</v>
      </c>
      <c r="S3591" s="9">
        <f t="shared" si="226"/>
        <v>42150.647534722222</v>
      </c>
      <c r="T3591" s="9">
        <f t="shared" si="227"/>
        <v>42125.647534722222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>
        <f t="shared" si="225"/>
        <v>1709.3820419847327</v>
      </c>
      <c r="Q3592" t="s">
        <v>8322</v>
      </c>
      <c r="R3592" t="s">
        <v>8323</v>
      </c>
      <c r="S3592" s="9">
        <f t="shared" si="226"/>
        <v>41932.333726851852</v>
      </c>
      <c r="T3592" s="9">
        <f t="shared" si="227"/>
        <v>41902.333726851852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>
        <f t="shared" si="225"/>
        <v>1703.0844933078392</v>
      </c>
      <c r="Q3593" t="s">
        <v>8322</v>
      </c>
      <c r="R3593" t="s">
        <v>8323</v>
      </c>
      <c r="S3593" s="9">
        <f t="shared" si="226"/>
        <v>42028.207638888889</v>
      </c>
      <c r="T3593" s="9">
        <f t="shared" si="227"/>
        <v>42003.948425925926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>
        <f t="shared" si="225"/>
        <v>1704.0003639846743</v>
      </c>
      <c r="Q3594" t="s">
        <v>8322</v>
      </c>
      <c r="R3594" t="s">
        <v>8323</v>
      </c>
      <c r="S3594" s="9">
        <f t="shared" si="226"/>
        <v>42046.207638888889</v>
      </c>
      <c r="T3594" s="9">
        <f t="shared" si="227"/>
        <v>41988.829942129625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>
        <f t="shared" si="225"/>
        <v>1702.3861612284068</v>
      </c>
      <c r="Q3595" t="s">
        <v>8322</v>
      </c>
      <c r="R3595" t="s">
        <v>8323</v>
      </c>
      <c r="S3595" s="9">
        <f t="shared" si="226"/>
        <v>42009.851388888885</v>
      </c>
      <c r="T3595" s="9">
        <f t="shared" si="227"/>
        <v>41974.898599537039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>
        <f t="shared" si="225"/>
        <v>1699.2772884615383</v>
      </c>
      <c r="Q3596" t="s">
        <v>8322</v>
      </c>
      <c r="R3596" t="s">
        <v>8323</v>
      </c>
      <c r="S3596" s="9">
        <f t="shared" si="226"/>
        <v>42617.066921296297</v>
      </c>
      <c r="T3596" s="9">
        <f t="shared" si="227"/>
        <v>42592.066921296297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>
        <f t="shared" si="225"/>
        <v>1698.6689595375722</v>
      </c>
      <c r="Q3597" t="s">
        <v>8322</v>
      </c>
      <c r="R3597" t="s">
        <v>8323</v>
      </c>
      <c r="S3597" s="9">
        <f t="shared" si="226"/>
        <v>42076.290972222225</v>
      </c>
      <c r="T3597" s="9">
        <f t="shared" si="227"/>
        <v>42050.008368055554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>
        <f t="shared" si="225"/>
        <v>1696.0003667953667</v>
      </c>
      <c r="Q3598" t="s">
        <v>8322</v>
      </c>
      <c r="R3598" t="s">
        <v>8323</v>
      </c>
      <c r="S3598" s="9">
        <f t="shared" si="226"/>
        <v>41877.715069444443</v>
      </c>
      <c r="T3598" s="9">
        <f t="shared" si="227"/>
        <v>41856.715069444443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>
        <f t="shared" si="225"/>
        <v>1696.9887620889747</v>
      </c>
      <c r="Q3599" t="s">
        <v>8322</v>
      </c>
      <c r="R3599" t="s">
        <v>8323</v>
      </c>
      <c r="S3599" s="9">
        <f t="shared" si="226"/>
        <v>42432.249305555553</v>
      </c>
      <c r="T3599" s="9">
        <f t="shared" si="227"/>
        <v>42417.585532407407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>
        <f t="shared" si="225"/>
        <v>1695.3065697674417</v>
      </c>
      <c r="Q3600" t="s">
        <v>8322</v>
      </c>
      <c r="R3600" t="s">
        <v>8323</v>
      </c>
      <c r="S3600" s="9">
        <f t="shared" si="226"/>
        <v>41885.207638888889</v>
      </c>
      <c r="T3600" s="9">
        <f t="shared" si="227"/>
        <v>41866.79886574074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>
        <f t="shared" si="225"/>
        <v>1696.4605631067959</v>
      </c>
      <c r="Q3601" t="s">
        <v>8322</v>
      </c>
      <c r="R3601" t="s">
        <v>8323</v>
      </c>
      <c r="S3601" s="9">
        <f t="shared" si="226"/>
        <v>42246</v>
      </c>
      <c r="T3601" s="9">
        <f t="shared" si="227"/>
        <v>42220.79487268519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>
        <f t="shared" si="225"/>
        <v>1697.7960894941634</v>
      </c>
      <c r="Q3602" t="s">
        <v>8322</v>
      </c>
      <c r="R3602" t="s">
        <v>8323</v>
      </c>
      <c r="S3602" s="9">
        <f t="shared" si="226"/>
        <v>42656.849120370374</v>
      </c>
      <c r="T3602" s="9">
        <f t="shared" si="227"/>
        <v>42628.849120370374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>
        <f t="shared" si="225"/>
        <v>1701.0802923976607</v>
      </c>
      <c r="Q3603" t="s">
        <v>8322</v>
      </c>
      <c r="R3603" t="s">
        <v>8323</v>
      </c>
      <c r="S3603" s="9">
        <f t="shared" si="226"/>
        <v>42020.99863425926</v>
      </c>
      <c r="T3603" s="9">
        <f t="shared" si="227"/>
        <v>41990.99863425926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>
        <f t="shared" si="225"/>
        <v>1700.3265429687499</v>
      </c>
      <c r="Q3604" t="s">
        <v>8322</v>
      </c>
      <c r="R3604" t="s">
        <v>8323</v>
      </c>
      <c r="S3604" s="9">
        <f t="shared" si="226"/>
        <v>42507.894432870366</v>
      </c>
      <c r="T3604" s="9">
        <f t="shared" si="227"/>
        <v>42447.894432870366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>
        <f t="shared" si="225"/>
        <v>1695.82228962818</v>
      </c>
      <c r="Q3605" t="s">
        <v>8322</v>
      </c>
      <c r="R3605" t="s">
        <v>8323</v>
      </c>
      <c r="S3605" s="9">
        <f t="shared" si="226"/>
        <v>42313.906018518523</v>
      </c>
      <c r="T3605" s="9">
        <f t="shared" si="227"/>
        <v>42283.864351851851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>
        <f t="shared" si="225"/>
        <v>1694.1278235294117</v>
      </c>
      <c r="Q3606" t="s">
        <v>8322</v>
      </c>
      <c r="R3606" t="s">
        <v>8323</v>
      </c>
      <c r="S3606" s="9">
        <f t="shared" si="226"/>
        <v>42489.290972222225</v>
      </c>
      <c r="T3606" s="9">
        <f t="shared" si="227"/>
        <v>42483.015694444446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>
        <f t="shared" si="225"/>
        <v>1690.8058742632611</v>
      </c>
      <c r="Q3607" t="s">
        <v>8322</v>
      </c>
      <c r="R3607" t="s">
        <v>8323</v>
      </c>
      <c r="S3607" s="9">
        <f t="shared" si="226"/>
        <v>42413.793124999997</v>
      </c>
      <c r="T3607" s="9">
        <f t="shared" si="227"/>
        <v>42383.793124999997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>
        <f t="shared" si="225"/>
        <v>1693.2287204724407</v>
      </c>
      <c r="Q3608" t="s">
        <v>8322</v>
      </c>
      <c r="R3608" t="s">
        <v>8323</v>
      </c>
      <c r="S3608" s="9">
        <f t="shared" si="226"/>
        <v>42596.604826388888</v>
      </c>
      <c r="T3608" s="9">
        <f t="shared" si="227"/>
        <v>42566.604826388888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>
        <f t="shared" si="225"/>
        <v>1688.8603353057199</v>
      </c>
      <c r="Q3609" t="s">
        <v>8322</v>
      </c>
      <c r="R3609" t="s">
        <v>8323</v>
      </c>
      <c r="S3609" s="9">
        <f t="shared" si="226"/>
        <v>42353</v>
      </c>
      <c r="T3609" s="9">
        <f t="shared" si="227"/>
        <v>42338.963912037041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>
        <f t="shared" si="225"/>
        <v>1691.0517588932805</v>
      </c>
      <c r="Q3610" t="s">
        <v>8322</v>
      </c>
      <c r="R3610" t="s">
        <v>8323</v>
      </c>
      <c r="S3610" s="9">
        <f t="shared" si="226"/>
        <v>42538.583333333328</v>
      </c>
      <c r="T3610" s="9">
        <f t="shared" si="227"/>
        <v>42506.709375000006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>
        <f t="shared" si="225"/>
        <v>1692.8162178217822</v>
      </c>
      <c r="Q3611" t="s">
        <v>8322</v>
      </c>
      <c r="R3611" t="s">
        <v>8323</v>
      </c>
      <c r="S3611" s="9">
        <f t="shared" si="226"/>
        <v>42459.950057870374</v>
      </c>
      <c r="T3611" s="9">
        <f t="shared" si="227"/>
        <v>42429.991724537031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>
        <f t="shared" si="225"/>
        <v>1690.2126785714286</v>
      </c>
      <c r="Q3612" t="s">
        <v>8322</v>
      </c>
      <c r="R3612" t="s">
        <v>8323</v>
      </c>
      <c r="S3612" s="9">
        <f t="shared" si="226"/>
        <v>42233.432129629626</v>
      </c>
      <c r="T3612" s="9">
        <f t="shared" si="227"/>
        <v>42203.432129629626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>
        <f t="shared" si="225"/>
        <v>1690.3463021868786</v>
      </c>
      <c r="Q3613" t="s">
        <v>8322</v>
      </c>
      <c r="R3613" t="s">
        <v>8323</v>
      </c>
      <c r="S3613" s="9">
        <f t="shared" si="226"/>
        <v>42102.370381944449</v>
      </c>
      <c r="T3613" s="9">
        <f t="shared" si="227"/>
        <v>42072.370381944449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>
        <f t="shared" si="225"/>
        <v>1686.9406175298805</v>
      </c>
      <c r="Q3614" t="s">
        <v>8322</v>
      </c>
      <c r="R3614" t="s">
        <v>8323</v>
      </c>
      <c r="S3614" s="9">
        <f t="shared" si="226"/>
        <v>41799.726979166669</v>
      </c>
      <c r="T3614" s="9">
        <f t="shared" si="227"/>
        <v>41789.726979166669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>
        <f t="shared" si="225"/>
        <v>1675.8965868263472</v>
      </c>
      <c r="Q3615" t="s">
        <v>8322</v>
      </c>
      <c r="R3615" t="s">
        <v>8323</v>
      </c>
      <c r="S3615" s="9">
        <f t="shared" si="226"/>
        <v>41818.58997685185</v>
      </c>
      <c r="T3615" s="9">
        <f t="shared" si="227"/>
        <v>41788.58997685185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>
        <f t="shared" si="225"/>
        <v>1676.74838</v>
      </c>
      <c r="Q3616" t="s">
        <v>8322</v>
      </c>
      <c r="R3616" t="s">
        <v>8323</v>
      </c>
      <c r="S3616" s="9">
        <f t="shared" si="226"/>
        <v>42174.041851851856</v>
      </c>
      <c r="T3616" s="9">
        <f t="shared" si="227"/>
        <v>42144.041851851856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>
        <f t="shared" si="225"/>
        <v>1675.0584969939878</v>
      </c>
      <c r="Q3617" t="s">
        <v>8322</v>
      </c>
      <c r="R3617" t="s">
        <v>8323</v>
      </c>
      <c r="S3617" s="9">
        <f t="shared" si="226"/>
        <v>42348.593703703707</v>
      </c>
      <c r="T3617" s="9">
        <f t="shared" si="227"/>
        <v>42318.593703703707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>
        <f t="shared" si="225"/>
        <v>1673.0606224899598</v>
      </c>
      <c r="Q3618" t="s">
        <v>8322</v>
      </c>
      <c r="R3618" t="s">
        <v>8323</v>
      </c>
      <c r="S3618" s="9">
        <f t="shared" si="226"/>
        <v>42082.908148148148</v>
      </c>
      <c r="T3618" s="9">
        <f t="shared" si="227"/>
        <v>42052.949814814812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>
        <f t="shared" si="225"/>
        <v>1670.1492756539235</v>
      </c>
      <c r="Q3619" t="s">
        <v>8322</v>
      </c>
      <c r="R3619" t="s">
        <v>8323</v>
      </c>
      <c r="S3619" s="9">
        <f t="shared" si="226"/>
        <v>42794</v>
      </c>
      <c r="T3619" s="9">
        <f t="shared" si="227"/>
        <v>42779.610289351855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>
        <f t="shared" si="225"/>
        <v>1671.7423185483869</v>
      </c>
      <c r="Q3620" t="s">
        <v>8322</v>
      </c>
      <c r="R3620" t="s">
        <v>8323</v>
      </c>
      <c r="S3620" s="9">
        <f t="shared" si="226"/>
        <v>42158.627893518518</v>
      </c>
      <c r="T3620" s="9">
        <f t="shared" si="227"/>
        <v>42128.627893518518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>
        <f t="shared" si="225"/>
        <v>1671.0387676767675</v>
      </c>
      <c r="Q3621" t="s">
        <v>8322</v>
      </c>
      <c r="R3621" t="s">
        <v>8323</v>
      </c>
      <c r="S3621" s="9">
        <f t="shared" si="226"/>
        <v>42693.916666666672</v>
      </c>
      <c r="T3621" s="9">
        <f t="shared" si="227"/>
        <v>42661.132245370376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>
        <f t="shared" si="225"/>
        <v>1672.1339878542508</v>
      </c>
      <c r="Q3622" t="s">
        <v>8322</v>
      </c>
      <c r="R3622" t="s">
        <v>8323</v>
      </c>
      <c r="S3622" s="9">
        <f t="shared" si="226"/>
        <v>42068.166666666672</v>
      </c>
      <c r="T3622" s="9">
        <f t="shared" si="227"/>
        <v>42037.938206018516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>
        <f t="shared" si="225"/>
        <v>1653.1220892494928</v>
      </c>
      <c r="Q3623" t="s">
        <v>8322</v>
      </c>
      <c r="R3623" t="s">
        <v>8323</v>
      </c>
      <c r="S3623" s="9">
        <f t="shared" si="226"/>
        <v>42643.875</v>
      </c>
      <c r="T3623" s="9">
        <f t="shared" si="227"/>
        <v>42619.935694444444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>
        <f t="shared" si="225"/>
        <v>1649.7910365853656</v>
      </c>
      <c r="Q3624" t="s">
        <v>8322</v>
      </c>
      <c r="R3624" t="s">
        <v>8323</v>
      </c>
      <c r="S3624" s="9">
        <f t="shared" si="226"/>
        <v>41910.140972222223</v>
      </c>
      <c r="T3624" s="9">
        <f t="shared" si="227"/>
        <v>41877.221886574072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>
        <f t="shared" si="225"/>
        <v>1651.1124236252545</v>
      </c>
      <c r="Q3625" t="s">
        <v>8322</v>
      </c>
      <c r="R3625" t="s">
        <v>8323</v>
      </c>
      <c r="S3625" s="9">
        <f t="shared" si="226"/>
        <v>41846.291666666664</v>
      </c>
      <c r="T3625" s="9">
        <f t="shared" si="227"/>
        <v>41828.736921296295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>
        <f t="shared" si="225"/>
        <v>1648.3595918367346</v>
      </c>
      <c r="Q3626" t="s">
        <v>8322</v>
      </c>
      <c r="R3626" t="s">
        <v>8323</v>
      </c>
      <c r="S3626" s="9">
        <f t="shared" si="226"/>
        <v>42605.774189814809</v>
      </c>
      <c r="T3626" s="9">
        <f t="shared" si="227"/>
        <v>42545.774189814809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>
        <f t="shared" si="225"/>
        <v>1645.2928425357873</v>
      </c>
      <c r="Q3627" t="s">
        <v>8322</v>
      </c>
      <c r="R3627" t="s">
        <v>8323</v>
      </c>
      <c r="S3627" s="9">
        <f t="shared" si="226"/>
        <v>42187.652511574073</v>
      </c>
      <c r="T3627" s="9">
        <f t="shared" si="227"/>
        <v>42157.652511574073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>
        <f t="shared" si="225"/>
        <v>1642.3528688524589</v>
      </c>
      <c r="Q3628" t="s">
        <v>8322</v>
      </c>
      <c r="R3628" t="s">
        <v>8323</v>
      </c>
      <c r="S3628" s="9">
        <f t="shared" si="226"/>
        <v>41867.667326388888</v>
      </c>
      <c r="T3628" s="9">
        <f t="shared" si="227"/>
        <v>41846.667326388888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>
        <f t="shared" si="225"/>
        <v>1637.3618069815195</v>
      </c>
      <c r="Q3629" t="s">
        <v>8322</v>
      </c>
      <c r="R3629" t="s">
        <v>8323</v>
      </c>
      <c r="S3629" s="9">
        <f t="shared" si="226"/>
        <v>42511.165972222225</v>
      </c>
      <c r="T3629" s="9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>
        <f t="shared" si="225"/>
        <v>1636.6156378600822</v>
      </c>
      <c r="Q3630" t="s">
        <v>8322</v>
      </c>
      <c r="R3630" t="s">
        <v>8364</v>
      </c>
      <c r="S3630" s="9">
        <f t="shared" si="226"/>
        <v>42351.874953703707</v>
      </c>
      <c r="T3630" s="9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>
        <f t="shared" si="225"/>
        <v>1639.9901030927833</v>
      </c>
      <c r="Q3631" t="s">
        <v>8322</v>
      </c>
      <c r="R3631" t="s">
        <v>8364</v>
      </c>
      <c r="S3631" s="9">
        <f t="shared" si="226"/>
        <v>42495.708333333328</v>
      </c>
      <c r="T3631" s="9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>
        <f t="shared" si="225"/>
        <v>1643.3743801652893</v>
      </c>
      <c r="Q3632" t="s">
        <v>8322</v>
      </c>
      <c r="R3632" t="s">
        <v>8364</v>
      </c>
      <c r="S3632" s="9">
        <f t="shared" si="226"/>
        <v>41972.888773148152</v>
      </c>
      <c r="T3632" s="9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>
        <f t="shared" si="225"/>
        <v>1646.774741200828</v>
      </c>
      <c r="Q3633" t="s">
        <v>8322</v>
      </c>
      <c r="R3633" t="s">
        <v>8364</v>
      </c>
      <c r="S3633" s="9">
        <f t="shared" si="226"/>
        <v>41905.165972222225</v>
      </c>
      <c r="T3633" s="9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>
        <f t="shared" si="225"/>
        <v>1632.0896265560166</v>
      </c>
      <c r="Q3634" t="s">
        <v>8322</v>
      </c>
      <c r="R3634" t="s">
        <v>8364</v>
      </c>
      <c r="S3634" s="9">
        <f t="shared" si="226"/>
        <v>41966.936909722222</v>
      </c>
      <c r="T3634" s="9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>
        <f t="shared" si="225"/>
        <v>1635.2748440748439</v>
      </c>
      <c r="Q3635" t="s">
        <v>8322</v>
      </c>
      <c r="R3635" t="s">
        <v>8364</v>
      </c>
      <c r="S3635" s="9">
        <f t="shared" si="226"/>
        <v>42693.041666666672</v>
      </c>
      <c r="T3635" s="9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>
        <f t="shared" si="225"/>
        <v>1635.0108333333333</v>
      </c>
      <c r="Q3636" t="s">
        <v>8322</v>
      </c>
      <c r="R3636" t="s">
        <v>8364</v>
      </c>
      <c r="S3636" s="9">
        <f t="shared" si="226"/>
        <v>42749.165972222225</v>
      </c>
      <c r="T3636" s="9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>
        <f t="shared" si="225"/>
        <v>1631.7749478079331</v>
      </c>
      <c r="Q3637" t="s">
        <v>8322</v>
      </c>
      <c r="R3637" t="s">
        <v>8364</v>
      </c>
      <c r="S3637" s="9">
        <f t="shared" si="226"/>
        <v>42480.88282407407</v>
      </c>
      <c r="T3637" s="9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>
        <f t="shared" si="225"/>
        <v>1632.5192468619246</v>
      </c>
      <c r="Q3638" t="s">
        <v>8322</v>
      </c>
      <c r="R3638" t="s">
        <v>8364</v>
      </c>
      <c r="S3638" s="9">
        <f t="shared" si="226"/>
        <v>42261.694780092599</v>
      </c>
      <c r="T3638" s="9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>
        <f t="shared" si="225"/>
        <v>1635.941719077568</v>
      </c>
      <c r="Q3639" t="s">
        <v>8322</v>
      </c>
      <c r="R3639" t="s">
        <v>8364</v>
      </c>
      <c r="S3639" s="9">
        <f t="shared" si="226"/>
        <v>42005.700636574074</v>
      </c>
      <c r="T3639" s="9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>
        <f t="shared" si="225"/>
        <v>1637.4331932773109</v>
      </c>
      <c r="Q3640" t="s">
        <v>8322</v>
      </c>
      <c r="R3640" t="s">
        <v>8364</v>
      </c>
      <c r="S3640" s="9">
        <f t="shared" si="226"/>
        <v>42113.631157407406</v>
      </c>
      <c r="T3640" s="9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>
        <f t="shared" si="225"/>
        <v>1640.4256842105262</v>
      </c>
      <c r="Q3641" t="s">
        <v>8322</v>
      </c>
      <c r="R3641" t="s">
        <v>8364</v>
      </c>
      <c r="S3641" s="9">
        <f t="shared" si="226"/>
        <v>42650.632638888885</v>
      </c>
      <c r="T3641" s="9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>
        <f t="shared" si="225"/>
        <v>1643.884388185654</v>
      </c>
      <c r="Q3642" t="s">
        <v>8322</v>
      </c>
      <c r="R3642" t="s">
        <v>8364</v>
      </c>
      <c r="S3642" s="9">
        <f t="shared" si="226"/>
        <v>42134.781597222223</v>
      </c>
      <c r="T3642" s="9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>
        <f t="shared" si="225"/>
        <v>1647.24355179704</v>
      </c>
      <c r="Q3643" t="s">
        <v>8322</v>
      </c>
      <c r="R3643" t="s">
        <v>8364</v>
      </c>
      <c r="S3643" s="9">
        <f t="shared" si="226"/>
        <v>41917.208333333336</v>
      </c>
      <c r="T3643" s="9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>
        <f t="shared" si="225"/>
        <v>1650.7334745762712</v>
      </c>
      <c r="Q3644" t="s">
        <v>8322</v>
      </c>
      <c r="R3644" t="s">
        <v>8364</v>
      </c>
      <c r="S3644" s="9">
        <f t="shared" si="226"/>
        <v>42338.708333333328</v>
      </c>
      <c r="T3644" s="9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>
        <f t="shared" si="225"/>
        <v>1654.2063694267515</v>
      </c>
      <c r="Q3645" t="s">
        <v>8322</v>
      </c>
      <c r="R3645" t="s">
        <v>8364</v>
      </c>
      <c r="S3645" s="9">
        <f t="shared" si="226"/>
        <v>42325.185636574075</v>
      </c>
      <c r="T3645" s="9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>
        <f t="shared" si="225"/>
        <v>1657.7259574468085</v>
      </c>
      <c r="Q3646" t="s">
        <v>8322</v>
      </c>
      <c r="R3646" t="s">
        <v>8364</v>
      </c>
      <c r="S3646" s="9">
        <f t="shared" si="226"/>
        <v>42437.207638888889</v>
      </c>
      <c r="T3646" s="9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>
        <f t="shared" si="225"/>
        <v>1659.5100213219616</v>
      </c>
      <c r="Q3647" t="s">
        <v>8322</v>
      </c>
      <c r="R3647" t="s">
        <v>8364</v>
      </c>
      <c r="S3647" s="9">
        <f t="shared" si="226"/>
        <v>42696.012013888889</v>
      </c>
      <c r="T3647" s="9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>
        <f t="shared" si="225"/>
        <v>1663.0538461538461</v>
      </c>
      <c r="Q3648" t="s">
        <v>8322</v>
      </c>
      <c r="R3648" t="s">
        <v>8364</v>
      </c>
      <c r="S3648" s="9">
        <f t="shared" si="226"/>
        <v>42171.979166666672</v>
      </c>
      <c r="T3648" s="9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>
        <f t="shared" si="225"/>
        <v>1665.5850107066381</v>
      </c>
      <c r="Q3649" t="s">
        <v>8322</v>
      </c>
      <c r="R3649" t="s">
        <v>8364</v>
      </c>
      <c r="S3649" s="9">
        <f t="shared" si="226"/>
        <v>42643.749155092592</v>
      </c>
      <c r="T3649" s="9">
        <f t="shared" si="227"/>
        <v>42598.749155092592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>
        <f t="shared" si="225"/>
        <v>1669.0948497854076</v>
      </c>
      <c r="Q3650" t="s">
        <v>8322</v>
      </c>
      <c r="R3650" t="s">
        <v>8323</v>
      </c>
      <c r="S3650" s="9">
        <f t="shared" si="226"/>
        <v>41917.292187500003</v>
      </c>
      <c r="T3650" s="9">
        <f t="shared" si="227"/>
        <v>41887.292187500003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E3651/D3651*100</f>
        <v>104</v>
      </c>
      <c r="P3651">
        <f t="shared" ref="P3651:P3714" si="229">AVERAGE(E3651:E7764 )</f>
        <v>1586.3337634408601</v>
      </c>
      <c r="Q3651" t="s">
        <v>8322</v>
      </c>
      <c r="R3651" t="s">
        <v>8323</v>
      </c>
      <c r="S3651" s="9">
        <f t="shared" ref="S3651:S3714" si="230">(((I3651/60)/60)/24)+DATE(1970,1,1)</f>
        <v>41806.712893518517</v>
      </c>
      <c r="T3651" s="9">
        <f t="shared" ref="T3651:T3714" si="231">(((J3651/60)/60)/24)+DATE(1970,1,1)</f>
        <v>41780.712893518517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>
        <f t="shared" si="229"/>
        <v>1588.0715517241379</v>
      </c>
      <c r="Q3652" t="s">
        <v>8322</v>
      </c>
      <c r="R3652" t="s">
        <v>8323</v>
      </c>
      <c r="S3652" s="9">
        <f t="shared" si="230"/>
        <v>42402.478981481487</v>
      </c>
      <c r="T3652" s="9">
        <f t="shared" si="231"/>
        <v>42381.478981481487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>
        <f t="shared" si="229"/>
        <v>1590.4215982721382</v>
      </c>
      <c r="Q3653" t="s">
        <v>8322</v>
      </c>
      <c r="R3653" t="s">
        <v>8323</v>
      </c>
      <c r="S3653" s="9">
        <f t="shared" si="230"/>
        <v>41861.665972222225</v>
      </c>
      <c r="T3653" s="9">
        <f t="shared" si="231"/>
        <v>41828.646319444444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>
        <f t="shared" si="229"/>
        <v>1592.738528138528</v>
      </c>
      <c r="Q3654" t="s">
        <v>8322</v>
      </c>
      <c r="R3654" t="s">
        <v>8323</v>
      </c>
      <c r="S3654" s="9">
        <f t="shared" si="230"/>
        <v>42607.165972222225</v>
      </c>
      <c r="T3654" s="9">
        <f t="shared" si="231"/>
        <v>42596.644699074073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>
        <f t="shared" si="229"/>
        <v>1594.5622559652927</v>
      </c>
      <c r="Q3655" t="s">
        <v>8322</v>
      </c>
      <c r="R3655" t="s">
        <v>8323</v>
      </c>
      <c r="S3655" s="9">
        <f t="shared" si="230"/>
        <v>42221.363506944443</v>
      </c>
      <c r="T3655" s="9">
        <f t="shared" si="231"/>
        <v>42191.363506944443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>
        <f t="shared" si="229"/>
        <v>1593.6591304347826</v>
      </c>
      <c r="Q3656" t="s">
        <v>8322</v>
      </c>
      <c r="R3656" t="s">
        <v>8323</v>
      </c>
      <c r="S3656" s="9">
        <f t="shared" si="230"/>
        <v>42463.708333333328</v>
      </c>
      <c r="T3656" s="9">
        <f t="shared" si="231"/>
        <v>42440.416504629626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>
        <f t="shared" si="229"/>
        <v>1591.431808278867</v>
      </c>
      <c r="Q3657" t="s">
        <v>8322</v>
      </c>
      <c r="R3657" t="s">
        <v>8323</v>
      </c>
      <c r="S3657" s="9">
        <f t="shared" si="230"/>
        <v>42203.290972222225</v>
      </c>
      <c r="T3657" s="9">
        <f t="shared" si="231"/>
        <v>42173.803217592591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>
        <f t="shared" si="229"/>
        <v>1582.2144104803492</v>
      </c>
      <c r="Q3658" t="s">
        <v>8322</v>
      </c>
      <c r="R3658" t="s">
        <v>8323</v>
      </c>
      <c r="S3658" s="9">
        <f t="shared" si="230"/>
        <v>42767.957638888889</v>
      </c>
      <c r="T3658" s="9">
        <f t="shared" si="231"/>
        <v>42737.910138888896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>
        <f t="shared" si="229"/>
        <v>1574.0989059080962</v>
      </c>
      <c r="Q3659" t="s">
        <v>8322</v>
      </c>
      <c r="R3659" t="s">
        <v>8323</v>
      </c>
      <c r="S3659" s="9">
        <f t="shared" si="230"/>
        <v>42522.904166666667</v>
      </c>
      <c r="T3659" s="9">
        <f t="shared" si="231"/>
        <v>42499.629849537043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>
        <f t="shared" si="229"/>
        <v>1572.6934210526315</v>
      </c>
      <c r="Q3660" t="s">
        <v>8322</v>
      </c>
      <c r="R3660" t="s">
        <v>8323</v>
      </c>
      <c r="S3660" s="9">
        <f t="shared" si="230"/>
        <v>41822.165972222225</v>
      </c>
      <c r="T3660" s="9">
        <f t="shared" si="231"/>
        <v>41775.858564814815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>
        <f t="shared" si="229"/>
        <v>1572.8312087912086</v>
      </c>
      <c r="Q3661" t="s">
        <v>8322</v>
      </c>
      <c r="R3661" t="s">
        <v>8323</v>
      </c>
      <c r="S3661" s="9">
        <f t="shared" si="230"/>
        <v>42082.610416666663</v>
      </c>
      <c r="T3661" s="9">
        <f t="shared" si="231"/>
        <v>42055.277199074073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>
        <f t="shared" si="229"/>
        <v>1569.5533039647576</v>
      </c>
      <c r="Q3662" t="s">
        <v>8322</v>
      </c>
      <c r="R3662" t="s">
        <v>8323</v>
      </c>
      <c r="S3662" s="9">
        <f t="shared" si="230"/>
        <v>41996.881076388891</v>
      </c>
      <c r="T3662" s="9">
        <f t="shared" si="231"/>
        <v>41971.881076388891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>
        <f t="shared" si="229"/>
        <v>1572.4662251655627</v>
      </c>
      <c r="Q3663" t="s">
        <v>8322</v>
      </c>
      <c r="R3663" t="s">
        <v>8323</v>
      </c>
      <c r="S3663" s="9">
        <f t="shared" si="230"/>
        <v>42470.166666666672</v>
      </c>
      <c r="T3663" s="9">
        <f t="shared" si="231"/>
        <v>42447.896666666667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>
        <f t="shared" si="229"/>
        <v>1568.5778761061945</v>
      </c>
      <c r="Q3664" t="s">
        <v>8322</v>
      </c>
      <c r="R3664" t="s">
        <v>8323</v>
      </c>
      <c r="S3664" s="9">
        <f t="shared" si="230"/>
        <v>42094.178402777776</v>
      </c>
      <c r="T3664" s="9">
        <f t="shared" si="231"/>
        <v>42064.220069444447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>
        <f t="shared" si="229"/>
        <v>1554.0647450110864</v>
      </c>
      <c r="Q3665" t="s">
        <v>8322</v>
      </c>
      <c r="R3665" t="s">
        <v>8323</v>
      </c>
      <c r="S3665" s="9">
        <f t="shared" si="230"/>
        <v>42725.493402777778</v>
      </c>
      <c r="T3665" s="9">
        <f t="shared" si="231"/>
        <v>42665.451736111107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>
        <f t="shared" si="229"/>
        <v>1556.998222222222</v>
      </c>
      <c r="Q3666" t="s">
        <v>8322</v>
      </c>
      <c r="R3666" t="s">
        <v>8323</v>
      </c>
      <c r="S3666" s="9">
        <f t="shared" si="230"/>
        <v>42537.248715277776</v>
      </c>
      <c r="T3666" s="9">
        <f t="shared" si="231"/>
        <v>42523.248715277776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>
        <f t="shared" si="229"/>
        <v>1558.51714922049</v>
      </c>
      <c r="Q3667" t="s">
        <v>8322</v>
      </c>
      <c r="R3667" t="s">
        <v>8323</v>
      </c>
      <c r="S3667" s="9">
        <f t="shared" si="230"/>
        <v>42305.829166666663</v>
      </c>
      <c r="T3667" s="9">
        <f t="shared" si="231"/>
        <v>42294.808124999996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>
        <f t="shared" si="229"/>
        <v>1560.402232142857</v>
      </c>
      <c r="Q3668" t="s">
        <v>8322</v>
      </c>
      <c r="R3668" t="s">
        <v>8323</v>
      </c>
      <c r="S3668" s="9">
        <f t="shared" si="230"/>
        <v>41844.291666666664</v>
      </c>
      <c r="T3668" s="9">
        <f t="shared" si="231"/>
        <v>41822.90488425926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>
        <f t="shared" si="229"/>
        <v>1561.2085011185682</v>
      </c>
      <c r="Q3669" t="s">
        <v>8322</v>
      </c>
      <c r="R3669" t="s">
        <v>8323</v>
      </c>
      <c r="S3669" s="9">
        <f t="shared" si="230"/>
        <v>42203.970127314817</v>
      </c>
      <c r="T3669" s="9">
        <f t="shared" si="231"/>
        <v>42173.970127314817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>
        <f t="shared" si="229"/>
        <v>1557.769260089686</v>
      </c>
      <c r="Q3670" t="s">
        <v>8322</v>
      </c>
      <c r="R3670" t="s">
        <v>8323</v>
      </c>
      <c r="S3670" s="9">
        <f t="shared" si="230"/>
        <v>42208.772916666669</v>
      </c>
      <c r="T3670" s="9">
        <f t="shared" si="231"/>
        <v>42185.556157407409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>
        <f t="shared" si="229"/>
        <v>1558.9440224719099</v>
      </c>
      <c r="Q3671" t="s">
        <v>8322</v>
      </c>
      <c r="R3671" t="s">
        <v>8323</v>
      </c>
      <c r="S3671" s="9">
        <f t="shared" si="230"/>
        <v>42166.675196759257</v>
      </c>
      <c r="T3671" s="9">
        <f t="shared" si="231"/>
        <v>42136.675196759257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>
        <f t="shared" si="229"/>
        <v>1559.3425450450447</v>
      </c>
      <c r="Q3672" t="s">
        <v>8322</v>
      </c>
      <c r="R3672" t="s">
        <v>8323</v>
      </c>
      <c r="S3672" s="9">
        <f t="shared" si="230"/>
        <v>42155.958333333328</v>
      </c>
      <c r="T3672" s="9">
        <f t="shared" si="231"/>
        <v>42142.514016203699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>
        <f t="shared" si="229"/>
        <v>1562.3184875846498</v>
      </c>
      <c r="Q3673" t="s">
        <v>8322</v>
      </c>
      <c r="R3673" t="s">
        <v>8323</v>
      </c>
      <c r="S3673" s="9">
        <f t="shared" si="230"/>
        <v>41841.165972222225</v>
      </c>
      <c r="T3673" s="9">
        <f t="shared" si="231"/>
        <v>41820.62809027778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>
        <f t="shared" si="229"/>
        <v>1557.8667194570132</v>
      </c>
      <c r="Q3674" t="s">
        <v>8322</v>
      </c>
      <c r="R3674" t="s">
        <v>8323</v>
      </c>
      <c r="S3674" s="9">
        <f t="shared" si="230"/>
        <v>41908.946574074071</v>
      </c>
      <c r="T3674" s="9">
        <f t="shared" si="231"/>
        <v>41878.946574074071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>
        <f t="shared" si="229"/>
        <v>1554.4922675736957</v>
      </c>
      <c r="Q3675" t="s">
        <v>8322</v>
      </c>
      <c r="R3675" t="s">
        <v>8323</v>
      </c>
      <c r="S3675" s="9">
        <f t="shared" si="230"/>
        <v>41948.536111111112</v>
      </c>
      <c r="T3675" s="9">
        <f t="shared" si="231"/>
        <v>41914.295104166667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>
        <f t="shared" si="229"/>
        <v>1547.6956590909087</v>
      </c>
      <c r="Q3676" t="s">
        <v>8322</v>
      </c>
      <c r="R3676" t="s">
        <v>8323</v>
      </c>
      <c r="S3676" s="9">
        <f t="shared" si="230"/>
        <v>42616.873020833329</v>
      </c>
      <c r="T3676" s="9">
        <f t="shared" si="231"/>
        <v>42556.873020833329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>
        <f t="shared" si="229"/>
        <v>1540.970592255125</v>
      </c>
      <c r="Q3677" t="s">
        <v>8322</v>
      </c>
      <c r="R3677" t="s">
        <v>8323</v>
      </c>
      <c r="S3677" s="9">
        <f t="shared" si="230"/>
        <v>42505.958333333328</v>
      </c>
      <c r="T3677" s="9">
        <f t="shared" si="231"/>
        <v>42493.597013888888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>
        <f t="shared" si="229"/>
        <v>1544.3289726027394</v>
      </c>
      <c r="Q3678" t="s">
        <v>8322</v>
      </c>
      <c r="R3678" t="s">
        <v>8323</v>
      </c>
      <c r="S3678" s="9">
        <f t="shared" si="230"/>
        <v>41894.815787037034</v>
      </c>
      <c r="T3678" s="9">
        <f t="shared" si="231"/>
        <v>41876.815787037034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>
        <f t="shared" si="229"/>
        <v>1545.505926773455</v>
      </c>
      <c r="Q3679" t="s">
        <v>8322</v>
      </c>
      <c r="R3679" t="s">
        <v>8323</v>
      </c>
      <c r="S3679" s="9">
        <f t="shared" si="230"/>
        <v>41823.165972222225</v>
      </c>
      <c r="T3679" s="9">
        <f t="shared" si="231"/>
        <v>41802.574282407404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>
        <f t="shared" si="229"/>
        <v>1520.7284174311924</v>
      </c>
      <c r="Q3680" t="s">
        <v>8322</v>
      </c>
      <c r="R3680" t="s">
        <v>8323</v>
      </c>
      <c r="S3680" s="9">
        <f t="shared" si="230"/>
        <v>42155.531226851846</v>
      </c>
      <c r="T3680" s="9">
        <f t="shared" si="231"/>
        <v>42120.531226851846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>
        <f t="shared" si="229"/>
        <v>1519.5117011494249</v>
      </c>
      <c r="Q3681" t="s">
        <v>8322</v>
      </c>
      <c r="R3681" t="s">
        <v>8323</v>
      </c>
      <c r="S3681" s="9">
        <f t="shared" si="230"/>
        <v>41821.207638888889</v>
      </c>
      <c r="T3681" s="9">
        <f t="shared" si="231"/>
        <v>41786.761354166665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>
        <f t="shared" si="229"/>
        <v>1517.9391474654374</v>
      </c>
      <c r="Q3682" t="s">
        <v>8322</v>
      </c>
      <c r="R3682" t="s">
        <v>8323</v>
      </c>
      <c r="S3682" s="9">
        <f t="shared" si="230"/>
        <v>42648.454097222217</v>
      </c>
      <c r="T3682" s="9">
        <f t="shared" si="231"/>
        <v>42627.454097222217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>
        <f t="shared" si="229"/>
        <v>1513.6318475750575</v>
      </c>
      <c r="Q3683" t="s">
        <v>8322</v>
      </c>
      <c r="R3683" t="s">
        <v>8323</v>
      </c>
      <c r="S3683" s="9">
        <f t="shared" si="230"/>
        <v>42384.651504629626</v>
      </c>
      <c r="T3683" s="9">
        <f t="shared" si="231"/>
        <v>42374.651504629626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>
        <f t="shared" si="229"/>
        <v>1514.5453472222218</v>
      </c>
      <c r="Q3684" t="s">
        <v>8322</v>
      </c>
      <c r="R3684" t="s">
        <v>8323</v>
      </c>
      <c r="S3684" s="9">
        <f t="shared" si="230"/>
        <v>41806.290972222225</v>
      </c>
      <c r="T3684" s="9">
        <f t="shared" si="231"/>
        <v>41772.685393518521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>
        <f t="shared" si="229"/>
        <v>1508.3702784222735</v>
      </c>
      <c r="Q3685" t="s">
        <v>8322</v>
      </c>
      <c r="R3685" t="s">
        <v>8323</v>
      </c>
      <c r="S3685" s="9">
        <f t="shared" si="230"/>
        <v>42663.116851851853</v>
      </c>
      <c r="T3685" s="9">
        <f t="shared" si="231"/>
        <v>42633.116851851853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>
        <f t="shared" si="229"/>
        <v>1502.854860465116</v>
      </c>
      <c r="Q3686" t="s">
        <v>8322</v>
      </c>
      <c r="R3686" t="s">
        <v>8323</v>
      </c>
      <c r="S3686" s="9">
        <f t="shared" si="230"/>
        <v>42249.180393518516</v>
      </c>
      <c r="T3686" s="9">
        <f t="shared" si="231"/>
        <v>42219.180393518516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>
        <f t="shared" si="229"/>
        <v>1503.926783216783</v>
      </c>
      <c r="Q3687" t="s">
        <v>8322</v>
      </c>
      <c r="R3687" t="s">
        <v>8323</v>
      </c>
      <c r="S3687" s="9">
        <f t="shared" si="230"/>
        <v>41778.875</v>
      </c>
      <c r="T3687" s="9">
        <f t="shared" si="231"/>
        <v>41753.593275462961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>
        <f t="shared" si="229"/>
        <v>1495.0924999999997</v>
      </c>
      <c r="Q3688" t="s">
        <v>8322</v>
      </c>
      <c r="R3688" t="s">
        <v>8323</v>
      </c>
      <c r="S3688" s="9">
        <f t="shared" si="230"/>
        <v>42245.165972222225</v>
      </c>
      <c r="T3688" s="9">
        <f t="shared" si="231"/>
        <v>42230.662731481483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>
        <f t="shared" si="229"/>
        <v>1497.7625058548006</v>
      </c>
      <c r="Q3689" t="s">
        <v>8322</v>
      </c>
      <c r="R3689" t="s">
        <v>8323</v>
      </c>
      <c r="S3689" s="9">
        <f t="shared" si="230"/>
        <v>41817.218229166669</v>
      </c>
      <c r="T3689" s="9">
        <f t="shared" si="231"/>
        <v>41787.218229166669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>
        <f t="shared" si="229"/>
        <v>1489.5125352112673</v>
      </c>
      <c r="Q3690" t="s">
        <v>8322</v>
      </c>
      <c r="R3690" t="s">
        <v>8323</v>
      </c>
      <c r="S3690" s="9">
        <f t="shared" si="230"/>
        <v>41859.787083333329</v>
      </c>
      <c r="T3690" s="9">
        <f t="shared" si="231"/>
        <v>41829.787083333329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>
        <f t="shared" si="229"/>
        <v>1485.3113882352939</v>
      </c>
      <c r="Q3691" t="s">
        <v>8322</v>
      </c>
      <c r="R3691" t="s">
        <v>8323</v>
      </c>
      <c r="S3691" s="9">
        <f t="shared" si="230"/>
        <v>42176.934027777781</v>
      </c>
      <c r="T3691" s="9">
        <f t="shared" si="231"/>
        <v>42147.826840277776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>
        <f t="shared" si="229"/>
        <v>1480.4418396226411</v>
      </c>
      <c r="Q3692" t="s">
        <v>8322</v>
      </c>
      <c r="R3692" t="s">
        <v>8323</v>
      </c>
      <c r="S3692" s="9">
        <f t="shared" si="230"/>
        <v>41970.639849537038</v>
      </c>
      <c r="T3692" s="9">
        <f t="shared" si="231"/>
        <v>41940.598182870373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>
        <f t="shared" si="229"/>
        <v>1479.686382978723</v>
      </c>
      <c r="Q3693" t="s">
        <v>8322</v>
      </c>
      <c r="R3693" t="s">
        <v>8323</v>
      </c>
      <c r="S3693" s="9">
        <f t="shared" si="230"/>
        <v>42065.207638888889</v>
      </c>
      <c r="T3693" s="9">
        <f t="shared" si="231"/>
        <v>42020.700567129628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>
        <f t="shared" si="229"/>
        <v>1361.9036492890991</v>
      </c>
      <c r="Q3694" t="s">
        <v>8322</v>
      </c>
      <c r="R3694" t="s">
        <v>8323</v>
      </c>
      <c r="S3694" s="9">
        <f t="shared" si="230"/>
        <v>41901</v>
      </c>
      <c r="T3694" s="9">
        <f t="shared" si="231"/>
        <v>41891.96503472222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>
        <f t="shared" si="229"/>
        <v>1362.1457007125887</v>
      </c>
      <c r="Q3695" t="s">
        <v>8322</v>
      </c>
      <c r="R3695" t="s">
        <v>8323</v>
      </c>
      <c r="S3695" s="9">
        <f t="shared" si="230"/>
        <v>42338.9375</v>
      </c>
      <c r="T3695" s="9">
        <f t="shared" si="231"/>
        <v>42309.191307870366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>
        <f t="shared" si="229"/>
        <v>1364.3650952380949</v>
      </c>
      <c r="Q3696" t="s">
        <v>8322</v>
      </c>
      <c r="R3696" t="s">
        <v>8323</v>
      </c>
      <c r="S3696" s="9">
        <f t="shared" si="230"/>
        <v>42527.083333333328</v>
      </c>
      <c r="T3696" s="9">
        <f t="shared" si="231"/>
        <v>42490.133877314816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>
        <f t="shared" si="229"/>
        <v>1358.6475894988064</v>
      </c>
      <c r="Q3697" t="s">
        <v>8322</v>
      </c>
      <c r="R3697" t="s">
        <v>8323</v>
      </c>
      <c r="S3697" s="9">
        <f t="shared" si="230"/>
        <v>42015.870486111111</v>
      </c>
      <c r="T3697" s="9">
        <f t="shared" si="231"/>
        <v>41995.870486111111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>
        <f t="shared" si="229"/>
        <v>1352.3166028708133</v>
      </c>
      <c r="Q3698" t="s">
        <v>8322</v>
      </c>
      <c r="R3698" t="s">
        <v>8323</v>
      </c>
      <c r="S3698" s="9">
        <f t="shared" si="230"/>
        <v>42048.617083333331</v>
      </c>
      <c r="T3698" s="9">
        <f t="shared" si="231"/>
        <v>41988.617083333331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>
        <f t="shared" si="229"/>
        <v>1348.1255155875299</v>
      </c>
      <c r="Q3699" t="s">
        <v>8322</v>
      </c>
      <c r="R3699" t="s">
        <v>8323</v>
      </c>
      <c r="S3699" s="9">
        <f t="shared" si="230"/>
        <v>42500.465833333335</v>
      </c>
      <c r="T3699" s="9">
        <f t="shared" si="231"/>
        <v>42479.465833333335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>
        <f t="shared" si="229"/>
        <v>1346.1738942307688</v>
      </c>
      <c r="Q3700" t="s">
        <v>8322</v>
      </c>
      <c r="R3700" t="s">
        <v>8323</v>
      </c>
      <c r="S3700" s="9">
        <f t="shared" si="230"/>
        <v>42431.806562500002</v>
      </c>
      <c r="T3700" s="9">
        <f t="shared" si="231"/>
        <v>42401.806562500002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>
        <f t="shared" si="229"/>
        <v>1336.1020240963855</v>
      </c>
      <c r="Q3701" t="s">
        <v>8322</v>
      </c>
      <c r="R3701" t="s">
        <v>8323</v>
      </c>
      <c r="S3701" s="9">
        <f t="shared" si="230"/>
        <v>41927.602037037039</v>
      </c>
      <c r="T3701" s="9">
        <f t="shared" si="231"/>
        <v>41897.602037037039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>
        <f t="shared" si="229"/>
        <v>1333.2423671497584</v>
      </c>
      <c r="Q3702" t="s">
        <v>8322</v>
      </c>
      <c r="R3702" t="s">
        <v>8323</v>
      </c>
      <c r="S3702" s="9">
        <f t="shared" si="230"/>
        <v>41912.666666666664</v>
      </c>
      <c r="T3702" s="9">
        <f t="shared" si="231"/>
        <v>41882.585648148146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>
        <f t="shared" si="229"/>
        <v>1335.003244552058</v>
      </c>
      <c r="Q3703" t="s">
        <v>8322</v>
      </c>
      <c r="R3703" t="s">
        <v>8323</v>
      </c>
      <c r="S3703" s="9">
        <f t="shared" si="230"/>
        <v>42159.541585648149</v>
      </c>
      <c r="T3703" s="9">
        <f t="shared" si="231"/>
        <v>42129.541585648149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>
        <f t="shared" si="229"/>
        <v>1334.5906310679611</v>
      </c>
      <c r="Q3704" t="s">
        <v>8322</v>
      </c>
      <c r="R3704" t="s">
        <v>8323</v>
      </c>
      <c r="S3704" s="9">
        <f t="shared" si="230"/>
        <v>42561.957638888889</v>
      </c>
      <c r="T3704" s="9">
        <f t="shared" si="231"/>
        <v>42524.53800925926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>
        <f t="shared" si="229"/>
        <v>1329.8694403892944</v>
      </c>
      <c r="Q3705" t="s">
        <v>8322</v>
      </c>
      <c r="R3705" t="s">
        <v>8323</v>
      </c>
      <c r="S3705" s="9">
        <f t="shared" si="230"/>
        <v>42595.290972222225</v>
      </c>
      <c r="T3705" s="9">
        <f t="shared" si="231"/>
        <v>42556.504490740743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>
        <f t="shared" si="229"/>
        <v>1329.9520487804878</v>
      </c>
      <c r="Q3706" t="s">
        <v>8322</v>
      </c>
      <c r="R3706" t="s">
        <v>8323</v>
      </c>
      <c r="S3706" s="9">
        <f t="shared" si="230"/>
        <v>42521.689745370371</v>
      </c>
      <c r="T3706" s="9">
        <f t="shared" si="231"/>
        <v>42461.689745370371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>
        <f t="shared" si="229"/>
        <v>1332.2037408312958</v>
      </c>
      <c r="Q3707" t="s">
        <v>8322</v>
      </c>
      <c r="R3707" t="s">
        <v>8323</v>
      </c>
      <c r="S3707" s="9">
        <f t="shared" si="230"/>
        <v>41813.75</v>
      </c>
      <c r="T3707" s="9">
        <f t="shared" si="231"/>
        <v>41792.542986111112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>
        <f t="shared" si="229"/>
        <v>1328.2998284313724</v>
      </c>
      <c r="Q3708" t="s">
        <v>8322</v>
      </c>
      <c r="R3708" t="s">
        <v>8323</v>
      </c>
      <c r="S3708" s="9">
        <f t="shared" si="230"/>
        <v>41894.913761574076</v>
      </c>
      <c r="T3708" s="9">
        <f t="shared" si="231"/>
        <v>41879.913761574076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>
        <f t="shared" si="229"/>
        <v>1327.0917199017199</v>
      </c>
      <c r="Q3709" t="s">
        <v>8322</v>
      </c>
      <c r="R3709" t="s">
        <v>8323</v>
      </c>
      <c r="S3709" s="9">
        <f t="shared" si="230"/>
        <v>42573.226388888885</v>
      </c>
      <c r="T3709" s="9">
        <f t="shared" si="231"/>
        <v>42552.048356481479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>
        <f t="shared" si="229"/>
        <v>1325.7791379310347</v>
      </c>
      <c r="Q3710" t="s">
        <v>8322</v>
      </c>
      <c r="R3710" t="s">
        <v>8323</v>
      </c>
      <c r="S3710" s="9">
        <f t="shared" si="230"/>
        <v>41824.142199074071</v>
      </c>
      <c r="T3710" s="9">
        <f t="shared" si="231"/>
        <v>41810.142199074071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>
        <f t="shared" si="229"/>
        <v>1323.8674814814817</v>
      </c>
      <c r="Q3711" t="s">
        <v>8322</v>
      </c>
      <c r="R3711" t="s">
        <v>8323</v>
      </c>
      <c r="S3711" s="9">
        <f t="shared" si="230"/>
        <v>41815.707708333335</v>
      </c>
      <c r="T3711" s="9">
        <f t="shared" si="231"/>
        <v>41785.707708333335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>
        <f t="shared" si="229"/>
        <v>1324.4649257425745</v>
      </c>
      <c r="Q3712" t="s">
        <v>8322</v>
      </c>
      <c r="R3712" t="s">
        <v>8323</v>
      </c>
      <c r="S3712" s="9">
        <f t="shared" si="230"/>
        <v>42097.576249999998</v>
      </c>
      <c r="T3712" s="9">
        <f t="shared" si="231"/>
        <v>42072.576249999998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>
        <f t="shared" si="229"/>
        <v>1323.1980893300249</v>
      </c>
      <c r="Q3713" t="s">
        <v>8322</v>
      </c>
      <c r="R3713" t="s">
        <v>8323</v>
      </c>
      <c r="S3713" s="9">
        <f t="shared" si="230"/>
        <v>41805.666666666664</v>
      </c>
      <c r="T3713" s="9">
        <f t="shared" si="231"/>
        <v>41779.724224537036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>
        <f t="shared" si="229"/>
        <v>1325.0717164179107</v>
      </c>
      <c r="Q3714" t="s">
        <v>8322</v>
      </c>
      <c r="R3714" t="s">
        <v>8323</v>
      </c>
      <c r="S3714" s="9">
        <f t="shared" si="230"/>
        <v>42155.290972222225</v>
      </c>
      <c r="T3714" s="9">
        <f t="shared" si="231"/>
        <v>42134.172071759262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E3715/D3715*100</f>
        <v>101.49999999999999</v>
      </c>
      <c r="P3715">
        <f t="shared" ref="P3715:P3778" si="233">AVERAGE(E3715:E7828 )</f>
        <v>1299.6230174563591</v>
      </c>
      <c r="Q3715" t="s">
        <v>8322</v>
      </c>
      <c r="R3715" t="s">
        <v>8323</v>
      </c>
      <c r="S3715" s="9">
        <f t="shared" ref="S3715:S3778" si="234">(((I3715/60)/60)/24)+DATE(1970,1,1)</f>
        <v>42525.738032407404</v>
      </c>
      <c r="T3715" s="9">
        <f t="shared" ref="T3715:T3778" si="235">(((J3715/60)/60)/24)+DATE(1970,1,1)</f>
        <v>42505.738032407404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>
        <f t="shared" si="233"/>
        <v>1297.7970749999999</v>
      </c>
      <c r="Q3716" t="s">
        <v>8322</v>
      </c>
      <c r="R3716" t="s">
        <v>8323</v>
      </c>
      <c r="S3716" s="9">
        <f t="shared" si="234"/>
        <v>42150.165972222225</v>
      </c>
      <c r="T3716" s="9">
        <f t="shared" si="235"/>
        <v>42118.556331018524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>
        <f t="shared" si="233"/>
        <v>1275.3980701754385</v>
      </c>
      <c r="Q3717" t="s">
        <v>8322</v>
      </c>
      <c r="R3717" t="s">
        <v>8323</v>
      </c>
      <c r="S3717" s="9">
        <f t="shared" si="234"/>
        <v>42094.536111111112</v>
      </c>
      <c r="T3717" s="9">
        <f t="shared" si="235"/>
        <v>42036.995590277773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>
        <f t="shared" si="233"/>
        <v>1269.582487437186</v>
      </c>
      <c r="Q3718" t="s">
        <v>8322</v>
      </c>
      <c r="R3718" t="s">
        <v>8323</v>
      </c>
      <c r="S3718" s="9">
        <f t="shared" si="234"/>
        <v>42390.887835648144</v>
      </c>
      <c r="T3718" s="9">
        <f t="shared" si="235"/>
        <v>42360.887835648144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>
        <f t="shared" si="233"/>
        <v>1269.6418891687658</v>
      </c>
      <c r="Q3719" t="s">
        <v>8322</v>
      </c>
      <c r="R3719" t="s">
        <v>8323</v>
      </c>
      <c r="S3719" s="9">
        <f t="shared" si="234"/>
        <v>42133.866307870368</v>
      </c>
      <c r="T3719" s="9">
        <f t="shared" si="235"/>
        <v>42102.866307870368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>
        <f t="shared" si="233"/>
        <v>1262.671287878788</v>
      </c>
      <c r="Q3720" t="s">
        <v>8322</v>
      </c>
      <c r="R3720" t="s">
        <v>8323</v>
      </c>
      <c r="S3720" s="9">
        <f t="shared" si="234"/>
        <v>42062.716145833328</v>
      </c>
      <c r="T3720" s="9">
        <f t="shared" si="235"/>
        <v>42032.716145833328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>
        <f t="shared" si="233"/>
        <v>1262.8375443037976</v>
      </c>
      <c r="Q3721" t="s">
        <v>8322</v>
      </c>
      <c r="R3721" t="s">
        <v>8323</v>
      </c>
      <c r="S3721" s="9">
        <f t="shared" si="234"/>
        <v>42177.729930555557</v>
      </c>
      <c r="T3721" s="9">
        <f t="shared" si="235"/>
        <v>42147.729930555557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>
        <f t="shared" si="233"/>
        <v>1264.9767258883248</v>
      </c>
      <c r="Q3722" t="s">
        <v>8322</v>
      </c>
      <c r="R3722" t="s">
        <v>8323</v>
      </c>
      <c r="S3722" s="9">
        <f t="shared" si="234"/>
        <v>42187.993125000001</v>
      </c>
      <c r="T3722" s="9">
        <f t="shared" si="235"/>
        <v>42165.993125000001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>
        <f t="shared" si="233"/>
        <v>1259.4194147582698</v>
      </c>
      <c r="Q3723" t="s">
        <v>8322</v>
      </c>
      <c r="R3723" t="s">
        <v>8323</v>
      </c>
      <c r="S3723" s="9">
        <f t="shared" si="234"/>
        <v>41948.977824074071</v>
      </c>
      <c r="T3723" s="9">
        <f t="shared" si="235"/>
        <v>41927.936157407406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>
        <f t="shared" si="233"/>
        <v>1249.7750765306123</v>
      </c>
      <c r="Q3724" t="s">
        <v>8322</v>
      </c>
      <c r="R3724" t="s">
        <v>8323</v>
      </c>
      <c r="S3724" s="9">
        <f t="shared" si="234"/>
        <v>42411.957638888889</v>
      </c>
      <c r="T3724" s="9">
        <f t="shared" si="235"/>
        <v>42381.671840277777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>
        <f t="shared" si="233"/>
        <v>1248.7054475703326</v>
      </c>
      <c r="Q3725" t="s">
        <v>8322</v>
      </c>
      <c r="R3725" t="s">
        <v>8323</v>
      </c>
      <c r="S3725" s="9">
        <f t="shared" si="234"/>
        <v>41973.794699074075</v>
      </c>
      <c r="T3725" s="9">
        <f t="shared" si="235"/>
        <v>41943.753032407411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>
        <f t="shared" si="233"/>
        <v>1240.1328974358976</v>
      </c>
      <c r="Q3726" t="s">
        <v>8322</v>
      </c>
      <c r="R3726" t="s">
        <v>8323</v>
      </c>
      <c r="S3726" s="9">
        <f t="shared" si="234"/>
        <v>42494.958333333328</v>
      </c>
      <c r="T3726" s="9">
        <f t="shared" si="235"/>
        <v>42465.491435185191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>
        <f t="shared" si="233"/>
        <v>1231.98529562982</v>
      </c>
      <c r="Q3727" t="s">
        <v>8322</v>
      </c>
      <c r="R3727" t="s">
        <v>8323</v>
      </c>
      <c r="S3727" s="9">
        <f t="shared" si="234"/>
        <v>42418.895833333328</v>
      </c>
      <c r="T3727" s="9">
        <f t="shared" si="235"/>
        <v>42401.945219907408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>
        <f t="shared" si="233"/>
        <v>1234.1785567010309</v>
      </c>
      <c r="Q3728" t="s">
        <v>8322</v>
      </c>
      <c r="R3728" t="s">
        <v>8323</v>
      </c>
      <c r="S3728" s="9">
        <f t="shared" si="234"/>
        <v>42489.875</v>
      </c>
      <c r="T3728" s="9">
        <f t="shared" si="235"/>
        <v>42462.140868055561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>
        <f t="shared" si="233"/>
        <v>1229.9283720930232</v>
      </c>
      <c r="Q3729" t="s">
        <v>8322</v>
      </c>
      <c r="R3729" t="s">
        <v>8323</v>
      </c>
      <c r="S3729" s="9">
        <f t="shared" si="234"/>
        <v>42663.204861111109</v>
      </c>
      <c r="T3729" s="9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>
        <f t="shared" si="233"/>
        <v>1227.8945077720207</v>
      </c>
      <c r="Q3730" t="s">
        <v>8322</v>
      </c>
      <c r="R3730" t="s">
        <v>8323</v>
      </c>
      <c r="S3730" s="9">
        <f t="shared" si="234"/>
        <v>42235.171018518522</v>
      </c>
      <c r="T3730" s="9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>
        <f t="shared" si="233"/>
        <v>1226.2474805194804</v>
      </c>
      <c r="Q3731" t="s">
        <v>8322</v>
      </c>
      <c r="R3731" t="s">
        <v>8323</v>
      </c>
      <c r="S3731" s="9">
        <f t="shared" si="234"/>
        <v>42086.16333333333</v>
      </c>
      <c r="T3731" s="9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>
        <f t="shared" si="233"/>
        <v>1228.4981249999998</v>
      </c>
      <c r="Q3732" t="s">
        <v>8322</v>
      </c>
      <c r="R3732" t="s">
        <v>8323</v>
      </c>
      <c r="S3732" s="9">
        <f t="shared" si="234"/>
        <v>42233.677766203706</v>
      </c>
      <c r="T3732" s="9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>
        <f t="shared" si="233"/>
        <v>1231.444595300261</v>
      </c>
      <c r="Q3733" t="s">
        <v>8322</v>
      </c>
      <c r="R3733" t="s">
        <v>8323</v>
      </c>
      <c r="S3733" s="9">
        <f t="shared" si="234"/>
        <v>42014.140972222223</v>
      </c>
      <c r="T3733" s="9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>
        <f t="shared" si="233"/>
        <v>1233.0452356020942</v>
      </c>
      <c r="Q3734" t="s">
        <v>8322</v>
      </c>
      <c r="R3734" t="s">
        <v>8323</v>
      </c>
      <c r="S3734" s="9">
        <f t="shared" si="234"/>
        <v>42028.5</v>
      </c>
      <c r="T3734" s="9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>
        <f t="shared" si="233"/>
        <v>1235.9377427821521</v>
      </c>
      <c r="Q3735" t="s">
        <v>8322</v>
      </c>
      <c r="R3735" t="s">
        <v>8323</v>
      </c>
      <c r="S3735" s="9">
        <f t="shared" si="234"/>
        <v>42112.9375</v>
      </c>
      <c r="T3735" s="9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>
        <f t="shared" si="233"/>
        <v>1239.1902105263157</v>
      </c>
      <c r="Q3736" t="s">
        <v>8322</v>
      </c>
      <c r="R3736" t="s">
        <v>8323</v>
      </c>
      <c r="S3736" s="9">
        <f t="shared" si="234"/>
        <v>42149.901574074072</v>
      </c>
      <c r="T3736" s="9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>
        <f t="shared" si="233"/>
        <v>1241.3331926121371</v>
      </c>
      <c r="Q3737" t="s">
        <v>8322</v>
      </c>
      <c r="R3737" t="s">
        <v>8323</v>
      </c>
      <c r="S3737" s="9">
        <f t="shared" si="234"/>
        <v>42152.693159722221</v>
      </c>
      <c r="T3737" s="9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>
        <f t="shared" si="233"/>
        <v>1244.5642328042327</v>
      </c>
      <c r="Q3738" t="s">
        <v>8322</v>
      </c>
      <c r="R3738" t="s">
        <v>8323</v>
      </c>
      <c r="S3738" s="9">
        <f t="shared" si="234"/>
        <v>42086.75</v>
      </c>
      <c r="T3738" s="9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>
        <f t="shared" si="233"/>
        <v>1247.8389389920424</v>
      </c>
      <c r="Q3739" t="s">
        <v>8322</v>
      </c>
      <c r="R3739" t="s">
        <v>8323</v>
      </c>
      <c r="S3739" s="9">
        <f t="shared" si="234"/>
        <v>42320.290972222225</v>
      </c>
      <c r="T3739" s="9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>
        <f t="shared" si="233"/>
        <v>1250.7587234042553</v>
      </c>
      <c r="Q3740" t="s">
        <v>8322</v>
      </c>
      <c r="R3740" t="s">
        <v>8323</v>
      </c>
      <c r="S3740" s="9">
        <f t="shared" si="234"/>
        <v>41835.916666666664</v>
      </c>
      <c r="T3740" s="9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>
        <f t="shared" si="233"/>
        <v>1253.3740799999998</v>
      </c>
      <c r="Q3741" t="s">
        <v>8322</v>
      </c>
      <c r="R3741" t="s">
        <v>8323</v>
      </c>
      <c r="S3741" s="9">
        <f t="shared" si="234"/>
        <v>42568.449861111112</v>
      </c>
      <c r="T3741" s="9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>
        <f t="shared" si="233"/>
        <v>1254.5729411764705</v>
      </c>
      <c r="Q3742" t="s">
        <v>8322</v>
      </c>
      <c r="R3742" t="s">
        <v>8323</v>
      </c>
      <c r="S3742" s="9">
        <f t="shared" si="234"/>
        <v>41863.079143518517</v>
      </c>
      <c r="T3742" s="9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>
        <f t="shared" si="233"/>
        <v>1256.9766219839141</v>
      </c>
      <c r="Q3743" t="s">
        <v>8322</v>
      </c>
      <c r="R3743" t="s">
        <v>8323</v>
      </c>
      <c r="S3743" s="9">
        <f t="shared" si="234"/>
        <v>42355.920717592591</v>
      </c>
      <c r="T3743" s="9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>
        <f t="shared" si="233"/>
        <v>1260.3555913978494</v>
      </c>
      <c r="Q3744" t="s">
        <v>8322</v>
      </c>
      <c r="R3744" t="s">
        <v>8323</v>
      </c>
      <c r="S3744" s="9">
        <f t="shared" si="234"/>
        <v>41888.214629629627</v>
      </c>
      <c r="T3744" s="9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>
        <f t="shared" si="233"/>
        <v>1263.4832345013476</v>
      </c>
      <c r="Q3745" t="s">
        <v>8322</v>
      </c>
      <c r="R3745" t="s">
        <v>8323</v>
      </c>
      <c r="S3745" s="9">
        <f t="shared" si="234"/>
        <v>41823.710231481484</v>
      </c>
      <c r="T3745" s="9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>
        <f t="shared" si="233"/>
        <v>1266.898054054054</v>
      </c>
      <c r="Q3746" t="s">
        <v>8322</v>
      </c>
      <c r="R3746" t="s">
        <v>8323</v>
      </c>
      <c r="S3746" s="9">
        <f t="shared" si="234"/>
        <v>41825.165972222225</v>
      </c>
      <c r="T3746" s="9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>
        <f t="shared" si="233"/>
        <v>1270.3313821138211</v>
      </c>
      <c r="Q3747" t="s">
        <v>8322</v>
      </c>
      <c r="R3747" t="s">
        <v>8323</v>
      </c>
      <c r="S3747" s="9">
        <f t="shared" si="234"/>
        <v>41861.697939814818</v>
      </c>
      <c r="T3747" s="9">
        <f t="shared" si="235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>
        <f t="shared" si="233"/>
        <v>1273.7561956521738</v>
      </c>
      <c r="Q3748" t="s">
        <v>8322</v>
      </c>
      <c r="R3748" t="s">
        <v>8323</v>
      </c>
      <c r="S3748" s="9">
        <f t="shared" si="234"/>
        <v>42651.389340277776</v>
      </c>
      <c r="T3748" s="9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>
        <f t="shared" si="233"/>
        <v>1276.6765122615802</v>
      </c>
      <c r="Q3749" t="s">
        <v>8322</v>
      </c>
      <c r="R3749" t="s">
        <v>8323</v>
      </c>
      <c r="S3749" s="9">
        <f t="shared" si="234"/>
        <v>42190.957638888889</v>
      </c>
      <c r="T3749" s="9">
        <f t="shared" si="235"/>
        <v>42164.299722222218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>
        <f t="shared" si="233"/>
        <v>1280.0963934426229</v>
      </c>
      <c r="Q3750" t="s">
        <v>8322</v>
      </c>
      <c r="R3750" t="s">
        <v>8364</v>
      </c>
      <c r="S3750" s="9">
        <f t="shared" si="234"/>
        <v>42416.249305555553</v>
      </c>
      <c r="T3750" s="9">
        <f t="shared" si="235"/>
        <v>42395.706435185188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>
        <f t="shared" si="233"/>
        <v>1269.4226849315069</v>
      </c>
      <c r="Q3751" t="s">
        <v>8322</v>
      </c>
      <c r="R3751" t="s">
        <v>8364</v>
      </c>
      <c r="S3751" s="9">
        <f t="shared" si="234"/>
        <v>42489.165972222225</v>
      </c>
      <c r="T3751" s="9">
        <f t="shared" si="235"/>
        <v>42458.127175925925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>
        <f t="shared" si="233"/>
        <v>1271.467802197802</v>
      </c>
      <c r="Q3752" t="s">
        <v>8322</v>
      </c>
      <c r="R3752" t="s">
        <v>8364</v>
      </c>
      <c r="S3752" s="9">
        <f t="shared" si="234"/>
        <v>42045.332638888889</v>
      </c>
      <c r="T3752" s="9">
        <f t="shared" si="235"/>
        <v>42016.981574074074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>
        <f t="shared" si="233"/>
        <v>1258.3671625344352</v>
      </c>
      <c r="Q3753" t="s">
        <v>8322</v>
      </c>
      <c r="R3753" t="s">
        <v>8364</v>
      </c>
      <c r="S3753" s="9">
        <f t="shared" si="234"/>
        <v>42462.993900462956</v>
      </c>
      <c r="T3753" s="9">
        <f t="shared" si="235"/>
        <v>42403.035567129627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>
        <f t="shared" si="233"/>
        <v>1258.1803314917126</v>
      </c>
      <c r="Q3754" t="s">
        <v>8322</v>
      </c>
      <c r="R3754" t="s">
        <v>8364</v>
      </c>
      <c r="S3754" s="9">
        <f t="shared" si="234"/>
        <v>42659.875</v>
      </c>
      <c r="T3754" s="9">
        <f t="shared" si="235"/>
        <v>42619.802488425921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>
        <f t="shared" si="233"/>
        <v>1260.1004986149583</v>
      </c>
      <c r="Q3755" t="s">
        <v>8322</v>
      </c>
      <c r="R3755" t="s">
        <v>8364</v>
      </c>
      <c r="S3755" s="9">
        <f t="shared" si="234"/>
        <v>42158</v>
      </c>
      <c r="T3755" s="9">
        <f t="shared" si="235"/>
        <v>42128.824074074073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>
        <f t="shared" si="233"/>
        <v>1249.2479999999998</v>
      </c>
      <c r="Q3756" t="s">
        <v>8322</v>
      </c>
      <c r="R3756" t="s">
        <v>8364</v>
      </c>
      <c r="S3756" s="9">
        <f t="shared" si="234"/>
        <v>41846.207638888889</v>
      </c>
      <c r="T3756" s="9">
        <f t="shared" si="235"/>
        <v>41808.881215277775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>
        <f t="shared" si="233"/>
        <v>1244.371253481894</v>
      </c>
      <c r="Q3757" t="s">
        <v>8322</v>
      </c>
      <c r="R3757" t="s">
        <v>8364</v>
      </c>
      <c r="S3757" s="9">
        <f t="shared" si="234"/>
        <v>42475.866979166662</v>
      </c>
      <c r="T3757" s="9">
        <f t="shared" si="235"/>
        <v>42445.866979166662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>
        <f t="shared" si="233"/>
        <v>1245.8555307262568</v>
      </c>
      <c r="Q3758" t="s">
        <v>8322</v>
      </c>
      <c r="R3758" t="s">
        <v>8364</v>
      </c>
      <c r="S3758" s="9">
        <f t="shared" si="234"/>
        <v>41801.814791666664</v>
      </c>
      <c r="T3758" s="9">
        <f t="shared" si="235"/>
        <v>41771.814791666664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>
        <f t="shared" si="233"/>
        <v>1236.6002240896357</v>
      </c>
      <c r="Q3759" t="s">
        <v>8322</v>
      </c>
      <c r="R3759" t="s">
        <v>8364</v>
      </c>
      <c r="S3759" s="9">
        <f t="shared" si="234"/>
        <v>41974.850868055553</v>
      </c>
      <c r="T3759" s="9">
        <f t="shared" si="235"/>
        <v>41954.850868055553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>
        <f t="shared" si="233"/>
        <v>1229.4052808988763</v>
      </c>
      <c r="Q3760" t="s">
        <v>8322</v>
      </c>
      <c r="R3760" t="s">
        <v>8364</v>
      </c>
      <c r="S3760" s="9">
        <f t="shared" si="234"/>
        <v>41778.208333333336</v>
      </c>
      <c r="T3760" s="9">
        <f t="shared" si="235"/>
        <v>41747.471504629626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>
        <f t="shared" si="233"/>
        <v>1228.5444507042253</v>
      </c>
      <c r="Q3761" t="s">
        <v>8322</v>
      </c>
      <c r="R3761" t="s">
        <v>8364</v>
      </c>
      <c r="S3761" s="9">
        <f t="shared" si="234"/>
        <v>42242.108252314814</v>
      </c>
      <c r="T3761" s="9">
        <f t="shared" si="235"/>
        <v>42182.108252314814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>
        <f t="shared" si="233"/>
        <v>1219.5579378531074</v>
      </c>
      <c r="Q3762" t="s">
        <v>8322</v>
      </c>
      <c r="R3762" t="s">
        <v>8364</v>
      </c>
      <c r="S3762" s="9">
        <f t="shared" si="234"/>
        <v>41764.525300925925</v>
      </c>
      <c r="T3762" s="9">
        <f t="shared" si="235"/>
        <v>41739.525300925925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>
        <f t="shared" si="233"/>
        <v>1208.7046458923512</v>
      </c>
      <c r="Q3763" t="s">
        <v>8322</v>
      </c>
      <c r="R3763" t="s">
        <v>8364</v>
      </c>
      <c r="S3763" s="9">
        <f t="shared" si="234"/>
        <v>42226.958333333328</v>
      </c>
      <c r="T3763" s="9">
        <f t="shared" si="235"/>
        <v>42173.466863425929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>
        <f t="shared" si="233"/>
        <v>1210.7180113636364</v>
      </c>
      <c r="Q3764" t="s">
        <v>8322</v>
      </c>
      <c r="R3764" t="s">
        <v>8364</v>
      </c>
      <c r="S3764" s="9">
        <f t="shared" si="234"/>
        <v>42218.813530092593</v>
      </c>
      <c r="T3764" s="9">
        <f t="shared" si="235"/>
        <v>42193.813530092593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>
        <f t="shared" si="233"/>
        <v>1210.3838746438746</v>
      </c>
      <c r="Q3765" t="s">
        <v>8322</v>
      </c>
      <c r="R3765" t="s">
        <v>8364</v>
      </c>
      <c r="S3765" s="9">
        <f t="shared" si="234"/>
        <v>42095.708634259259</v>
      </c>
      <c r="T3765" s="9">
        <f t="shared" si="235"/>
        <v>42065.750300925924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>
        <f t="shared" si="233"/>
        <v>1199.5563999999999</v>
      </c>
      <c r="Q3766" t="s">
        <v>8322</v>
      </c>
      <c r="R3766" t="s">
        <v>8364</v>
      </c>
      <c r="S3766" s="9">
        <f t="shared" si="234"/>
        <v>42519.024999999994</v>
      </c>
      <c r="T3766" s="9">
        <f t="shared" si="235"/>
        <v>42499.842962962968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>
        <f t="shared" si="233"/>
        <v>1198.6955300859599</v>
      </c>
      <c r="Q3767" t="s">
        <v>8322</v>
      </c>
      <c r="R3767" t="s">
        <v>8364</v>
      </c>
      <c r="S3767" s="9">
        <f t="shared" si="234"/>
        <v>41850.776412037041</v>
      </c>
      <c r="T3767" s="9">
        <f t="shared" si="235"/>
        <v>41820.776412037041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>
        <f t="shared" si="233"/>
        <v>1179.3182183908045</v>
      </c>
      <c r="Q3768" t="s">
        <v>8322</v>
      </c>
      <c r="R3768" t="s">
        <v>8364</v>
      </c>
      <c r="S3768" s="9">
        <f t="shared" si="234"/>
        <v>41823.167187500003</v>
      </c>
      <c r="T3768" s="9">
        <f t="shared" si="235"/>
        <v>41788.167187500003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>
        <f t="shared" si="233"/>
        <v>1153.1346685878962</v>
      </c>
      <c r="Q3769" t="s">
        <v>8322</v>
      </c>
      <c r="R3769" t="s">
        <v>8364</v>
      </c>
      <c r="S3769" s="9">
        <f t="shared" si="234"/>
        <v>42064.207638888889</v>
      </c>
      <c r="T3769" s="9">
        <f t="shared" si="235"/>
        <v>42050.019641203704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>
        <f t="shared" si="233"/>
        <v>1149.7188728323699</v>
      </c>
      <c r="Q3770" t="s">
        <v>8322</v>
      </c>
      <c r="R3770" t="s">
        <v>8364</v>
      </c>
      <c r="S3770" s="9">
        <f t="shared" si="234"/>
        <v>41802.727893518517</v>
      </c>
      <c r="T3770" s="9">
        <f t="shared" si="235"/>
        <v>41772.727893518517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>
        <f t="shared" si="233"/>
        <v>1140.5699130434782</v>
      </c>
      <c r="Q3771" t="s">
        <v>8322</v>
      </c>
      <c r="R3771" t="s">
        <v>8364</v>
      </c>
      <c r="S3771" s="9">
        <f t="shared" si="234"/>
        <v>42475.598136574074</v>
      </c>
      <c r="T3771" s="9">
        <f t="shared" si="235"/>
        <v>42445.598136574074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>
        <f t="shared" si="233"/>
        <v>1140.6878488372092</v>
      </c>
      <c r="Q3772" t="s">
        <v>8322</v>
      </c>
      <c r="R3772" t="s">
        <v>8364</v>
      </c>
      <c r="S3772" s="9">
        <f t="shared" si="234"/>
        <v>42168.930671296301</v>
      </c>
      <c r="T3772" s="9">
        <f t="shared" si="235"/>
        <v>42138.930671296301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>
        <f t="shared" si="233"/>
        <v>1138.1825655976677</v>
      </c>
      <c r="Q3773" t="s">
        <v>8322</v>
      </c>
      <c r="R3773" t="s">
        <v>8364</v>
      </c>
      <c r="S3773" s="9">
        <f t="shared" si="234"/>
        <v>42508</v>
      </c>
      <c r="T3773" s="9">
        <f t="shared" si="235"/>
        <v>42493.857083333336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>
        <f t="shared" si="233"/>
        <v>1137.2415789473685</v>
      </c>
      <c r="Q3774" t="s">
        <v>8322</v>
      </c>
      <c r="R3774" t="s">
        <v>8364</v>
      </c>
      <c r="S3774" s="9">
        <f t="shared" si="234"/>
        <v>42703.25</v>
      </c>
      <c r="T3774" s="9">
        <f t="shared" si="235"/>
        <v>42682.616967592592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>
        <f t="shared" si="233"/>
        <v>1124.4182404692083</v>
      </c>
      <c r="Q3775" t="s">
        <v>8322</v>
      </c>
      <c r="R3775" t="s">
        <v>8364</v>
      </c>
      <c r="S3775" s="9">
        <f t="shared" si="234"/>
        <v>42689.088888888888</v>
      </c>
      <c r="T3775" s="9">
        <f t="shared" si="235"/>
        <v>42656.005173611105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>
        <f t="shared" si="233"/>
        <v>1111.813588235294</v>
      </c>
      <c r="Q3776" t="s">
        <v>8322</v>
      </c>
      <c r="R3776" t="s">
        <v>8364</v>
      </c>
      <c r="S3776" s="9">
        <f t="shared" si="234"/>
        <v>42103.792303240742</v>
      </c>
      <c r="T3776" s="9">
        <f t="shared" si="235"/>
        <v>42087.792303240742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>
        <f t="shared" si="233"/>
        <v>1107.7186430678466</v>
      </c>
      <c r="Q3777" t="s">
        <v>8322</v>
      </c>
      <c r="R3777" t="s">
        <v>8364</v>
      </c>
      <c r="S3777" s="9">
        <f t="shared" si="234"/>
        <v>42103.166666666672</v>
      </c>
      <c r="T3777" s="9">
        <f t="shared" si="235"/>
        <v>42075.942627314813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>
        <f t="shared" si="233"/>
        <v>1105.0639644970413</v>
      </c>
      <c r="Q3778" t="s">
        <v>8322</v>
      </c>
      <c r="R3778" t="s">
        <v>8364</v>
      </c>
      <c r="S3778" s="9">
        <f t="shared" si="234"/>
        <v>41852.041666666664</v>
      </c>
      <c r="T3778" s="9">
        <f t="shared" si="235"/>
        <v>41814.367800925924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E3779/D3779*100</f>
        <v>143.19999999999999</v>
      </c>
      <c r="P3779">
        <f t="shared" ref="P3779:P3842" si="237">AVERAGE(E3779:E7892 )</f>
        <v>1083.0107418397627</v>
      </c>
      <c r="Q3779" t="s">
        <v>8322</v>
      </c>
      <c r="R3779" t="s">
        <v>8364</v>
      </c>
      <c r="S3779" s="9">
        <f t="shared" ref="S3779:S3842" si="238">(((I3779/60)/60)/24)+DATE(1970,1,1)</f>
        <v>41909.166666666664</v>
      </c>
      <c r="T3779" s="9">
        <f t="shared" ref="T3779:T3842" si="239">(((J3779/60)/60)/24)+DATE(1970,1,1)</f>
        <v>41887.111354166671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>
        <f t="shared" si="237"/>
        <v>1077.7101785714285</v>
      </c>
      <c r="Q3780" t="s">
        <v>8322</v>
      </c>
      <c r="R3780" t="s">
        <v>8364</v>
      </c>
      <c r="S3780" s="9">
        <f t="shared" si="238"/>
        <v>42049.819212962961</v>
      </c>
      <c r="T3780" s="9">
        <f t="shared" si="239"/>
        <v>41989.819212962961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>
        <f t="shared" si="237"/>
        <v>1073.4018507462686</v>
      </c>
      <c r="Q3781" t="s">
        <v>8322</v>
      </c>
      <c r="R3781" t="s">
        <v>8364</v>
      </c>
      <c r="S3781" s="9">
        <f t="shared" si="238"/>
        <v>42455.693750000006</v>
      </c>
      <c r="T3781" s="9">
        <f t="shared" si="239"/>
        <v>42425.735416666663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>
        <f t="shared" si="237"/>
        <v>1029.9180239520958</v>
      </c>
      <c r="Q3782" t="s">
        <v>8322</v>
      </c>
      <c r="R3782" t="s">
        <v>8364</v>
      </c>
      <c r="S3782" s="9">
        <f t="shared" si="238"/>
        <v>42198.837499999994</v>
      </c>
      <c r="T3782" s="9">
        <f t="shared" si="239"/>
        <v>42166.219733796301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>
        <f t="shared" si="237"/>
        <v>1024.0018618618619</v>
      </c>
      <c r="Q3783" t="s">
        <v>8322</v>
      </c>
      <c r="R3783" t="s">
        <v>8364</v>
      </c>
      <c r="S3783" s="9">
        <f t="shared" si="238"/>
        <v>41890.882928240739</v>
      </c>
      <c r="T3783" s="9">
        <f t="shared" si="239"/>
        <v>41865.882928240739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>
        <f t="shared" si="237"/>
        <v>1012.2217469879517</v>
      </c>
      <c r="Q3784" t="s">
        <v>8322</v>
      </c>
      <c r="R3784" t="s">
        <v>8364</v>
      </c>
      <c r="S3784" s="9">
        <f t="shared" si="238"/>
        <v>42575.958333333328</v>
      </c>
      <c r="T3784" s="9">
        <f t="shared" si="239"/>
        <v>42546.862233796302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>
        <f t="shared" si="237"/>
        <v>1009.1317824773414</v>
      </c>
      <c r="Q3785" t="s">
        <v>8322</v>
      </c>
      <c r="R3785" t="s">
        <v>8364</v>
      </c>
      <c r="S3785" s="9">
        <f t="shared" si="238"/>
        <v>42444.666666666672</v>
      </c>
      <c r="T3785" s="9">
        <f t="shared" si="239"/>
        <v>42420.140277777777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>
        <f t="shared" si="237"/>
        <v>1007.5018787878788</v>
      </c>
      <c r="Q3786" t="s">
        <v>8322</v>
      </c>
      <c r="R3786" t="s">
        <v>8364</v>
      </c>
      <c r="S3786" s="9">
        <f t="shared" si="238"/>
        <v>42561.980694444443</v>
      </c>
      <c r="T3786" s="9">
        <f t="shared" si="239"/>
        <v>42531.980694444443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>
        <f t="shared" si="237"/>
        <v>1007.0687537993921</v>
      </c>
      <c r="Q3787" t="s">
        <v>8322</v>
      </c>
      <c r="R3787" t="s">
        <v>8364</v>
      </c>
      <c r="S3787" s="9">
        <f t="shared" si="238"/>
        <v>42584.418749999997</v>
      </c>
      <c r="T3787" s="9">
        <f t="shared" si="239"/>
        <v>42548.63853009259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>
        <f t="shared" si="237"/>
        <v>1000.9470121951219</v>
      </c>
      <c r="Q3788" t="s">
        <v>8322</v>
      </c>
      <c r="R3788" t="s">
        <v>8364</v>
      </c>
      <c r="S3788" s="9">
        <f t="shared" si="238"/>
        <v>42517.037905092591</v>
      </c>
      <c r="T3788" s="9">
        <f t="shared" si="239"/>
        <v>42487.037905092591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>
        <f t="shared" si="237"/>
        <v>983.64715596330279</v>
      </c>
      <c r="Q3789" t="s">
        <v>8322</v>
      </c>
      <c r="R3789" t="s">
        <v>8364</v>
      </c>
      <c r="S3789" s="9">
        <f t="shared" si="238"/>
        <v>42196.165972222225</v>
      </c>
      <c r="T3789" s="9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>
        <f t="shared" si="237"/>
        <v>985.58779141104299</v>
      </c>
      <c r="Q3790" t="s">
        <v>8322</v>
      </c>
      <c r="R3790" t="s">
        <v>8364</v>
      </c>
      <c r="S3790" s="9">
        <f t="shared" si="238"/>
        <v>42361.679166666669</v>
      </c>
      <c r="T3790" s="9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>
        <f t="shared" si="237"/>
        <v>987.08190769230771</v>
      </c>
      <c r="Q3791" t="s">
        <v>8322</v>
      </c>
      <c r="R3791" t="s">
        <v>8364</v>
      </c>
      <c r="S3791" s="9">
        <f t="shared" si="238"/>
        <v>42170.798819444448</v>
      </c>
      <c r="T3791" s="9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>
        <f t="shared" si="237"/>
        <v>989.77043209876547</v>
      </c>
      <c r="Q3792" t="s">
        <v>8322</v>
      </c>
      <c r="R3792" t="s">
        <v>8364</v>
      </c>
      <c r="S3792" s="9">
        <f t="shared" si="238"/>
        <v>42696.708599537036</v>
      </c>
      <c r="T3792" s="9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>
        <f t="shared" si="237"/>
        <v>992.83473684210526</v>
      </c>
      <c r="Q3793" t="s">
        <v>8322</v>
      </c>
      <c r="R3793" t="s">
        <v>8364</v>
      </c>
      <c r="S3793" s="9">
        <f t="shared" si="238"/>
        <v>41826.692037037035</v>
      </c>
      <c r="T3793" s="9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>
        <f t="shared" si="237"/>
        <v>995.91807453416152</v>
      </c>
      <c r="Q3794" t="s">
        <v>8322</v>
      </c>
      <c r="R3794" t="s">
        <v>8364</v>
      </c>
      <c r="S3794" s="9">
        <f t="shared" si="238"/>
        <v>42200.447013888886</v>
      </c>
      <c r="T3794" s="9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>
        <f t="shared" si="237"/>
        <v>998.91158878504666</v>
      </c>
      <c r="Q3795" t="s">
        <v>8322</v>
      </c>
      <c r="R3795" t="s">
        <v>8364</v>
      </c>
      <c r="S3795" s="9">
        <f t="shared" si="238"/>
        <v>41989.938993055555</v>
      </c>
      <c r="T3795" s="9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>
        <f t="shared" si="237"/>
        <v>988.98318749999999</v>
      </c>
      <c r="Q3796" t="s">
        <v>8322</v>
      </c>
      <c r="R3796" t="s">
        <v>8364</v>
      </c>
      <c r="S3796" s="9">
        <f t="shared" si="238"/>
        <v>42162.58048611111</v>
      </c>
      <c r="T3796" s="9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>
        <f t="shared" si="237"/>
        <v>991.92670846394981</v>
      </c>
      <c r="Q3797" t="s">
        <v>8322</v>
      </c>
      <c r="R3797" t="s">
        <v>8364</v>
      </c>
      <c r="S3797" s="9">
        <f t="shared" si="238"/>
        <v>42244.9375</v>
      </c>
      <c r="T3797" s="9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>
        <f t="shared" si="237"/>
        <v>995.0145283018868</v>
      </c>
      <c r="Q3798" t="s">
        <v>8322</v>
      </c>
      <c r="R3798" t="s">
        <v>8364</v>
      </c>
      <c r="S3798" s="9">
        <f t="shared" si="238"/>
        <v>42749.029583333337</v>
      </c>
      <c r="T3798" s="9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>
        <f t="shared" si="237"/>
        <v>998.15022082018925</v>
      </c>
      <c r="Q3799" t="s">
        <v>8322</v>
      </c>
      <c r="R3799" t="s">
        <v>8364</v>
      </c>
      <c r="S3799" s="9">
        <f t="shared" si="238"/>
        <v>42114.881539351853</v>
      </c>
      <c r="T3799" s="9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>
        <f t="shared" si="237"/>
        <v>984.28360759493671</v>
      </c>
      <c r="Q3800" t="s">
        <v>8322</v>
      </c>
      <c r="R3800" t="s">
        <v>8364</v>
      </c>
      <c r="S3800" s="9">
        <f t="shared" si="238"/>
        <v>41861.722777777781</v>
      </c>
      <c r="T3800" s="9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>
        <f t="shared" si="237"/>
        <v>984.15434920634914</v>
      </c>
      <c r="Q3801" t="s">
        <v>8322</v>
      </c>
      <c r="R3801" t="s">
        <v>8364</v>
      </c>
      <c r="S3801" s="9">
        <f t="shared" si="238"/>
        <v>42440.93105324074</v>
      </c>
      <c r="T3801" s="9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>
        <f t="shared" si="237"/>
        <v>986.00834394904462</v>
      </c>
      <c r="Q3802" t="s">
        <v>8322</v>
      </c>
      <c r="R3802" t="s">
        <v>8364</v>
      </c>
      <c r="S3802" s="9">
        <f t="shared" si="238"/>
        <v>42015.207638888889</v>
      </c>
      <c r="T3802" s="9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>
        <f t="shared" si="237"/>
        <v>986.34383386581464</v>
      </c>
      <c r="Q3803" t="s">
        <v>8322</v>
      </c>
      <c r="R3803" t="s">
        <v>8364</v>
      </c>
      <c r="S3803" s="9">
        <f t="shared" si="238"/>
        <v>42006.676111111112</v>
      </c>
      <c r="T3803" s="9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>
        <f t="shared" si="237"/>
        <v>988.13980769230773</v>
      </c>
      <c r="Q3804" t="s">
        <v>8322</v>
      </c>
      <c r="R3804" t="s">
        <v>8364</v>
      </c>
      <c r="S3804" s="9">
        <f t="shared" si="238"/>
        <v>42299.126226851848</v>
      </c>
      <c r="T3804" s="9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>
        <f t="shared" si="237"/>
        <v>991.31710610932475</v>
      </c>
      <c r="Q3805" t="s">
        <v>8322</v>
      </c>
      <c r="R3805" t="s">
        <v>8364</v>
      </c>
      <c r="S3805" s="9">
        <f t="shared" si="238"/>
        <v>42433.971851851849</v>
      </c>
      <c r="T3805" s="9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>
        <f t="shared" si="237"/>
        <v>986.90845161290326</v>
      </c>
      <c r="Q3806" t="s">
        <v>8322</v>
      </c>
      <c r="R3806" t="s">
        <v>8364</v>
      </c>
      <c r="S3806" s="9">
        <f t="shared" si="238"/>
        <v>42582.291666666672</v>
      </c>
      <c r="T3806" s="9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>
        <f t="shared" si="237"/>
        <v>990.10233009708736</v>
      </c>
      <c r="Q3807" t="s">
        <v>8322</v>
      </c>
      <c r="R3807" t="s">
        <v>8364</v>
      </c>
      <c r="S3807" s="9">
        <f t="shared" si="238"/>
        <v>41909.887037037035</v>
      </c>
      <c r="T3807" s="9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>
        <f t="shared" si="237"/>
        <v>993.30720779220781</v>
      </c>
      <c r="Q3808" t="s">
        <v>8322</v>
      </c>
      <c r="R3808" t="s">
        <v>8364</v>
      </c>
      <c r="S3808" s="9">
        <f t="shared" si="238"/>
        <v>41819.259039351848</v>
      </c>
      <c r="T3808" s="9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>
        <f t="shared" si="237"/>
        <v>996.52644951140064</v>
      </c>
      <c r="Q3809" t="s">
        <v>8322</v>
      </c>
      <c r="R3809" t="s">
        <v>8364</v>
      </c>
      <c r="S3809" s="9">
        <f t="shared" si="238"/>
        <v>42097.909016203703</v>
      </c>
      <c r="T3809" s="9">
        <f t="shared" si="239"/>
        <v>42090.909016203703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>
        <f t="shared" si="237"/>
        <v>998.29614379084967</v>
      </c>
      <c r="Q3810" t="s">
        <v>8322</v>
      </c>
      <c r="R3810" t="s">
        <v>8323</v>
      </c>
      <c r="S3810" s="9">
        <f t="shared" si="238"/>
        <v>42119.412256944444</v>
      </c>
      <c r="T3810" s="9">
        <f t="shared" si="239"/>
        <v>42059.453923611116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>
        <f t="shared" si="237"/>
        <v>998.29055737704914</v>
      </c>
      <c r="Q3811" t="s">
        <v>8322</v>
      </c>
      <c r="R3811" t="s">
        <v>8323</v>
      </c>
      <c r="S3811" s="9">
        <f t="shared" si="238"/>
        <v>41850.958333333336</v>
      </c>
      <c r="T3811" s="9">
        <f t="shared" si="239"/>
        <v>41800.526701388888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>
        <f t="shared" si="237"/>
        <v>994.91322368421049</v>
      </c>
      <c r="Q3812" t="s">
        <v>8322</v>
      </c>
      <c r="R3812" t="s">
        <v>8323</v>
      </c>
      <c r="S3812" s="9">
        <f t="shared" si="238"/>
        <v>42084.807384259257</v>
      </c>
      <c r="T3812" s="9">
        <f t="shared" si="239"/>
        <v>42054.849050925928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>
        <f t="shared" si="237"/>
        <v>992.17036303630357</v>
      </c>
      <c r="Q3813" t="s">
        <v>8322</v>
      </c>
      <c r="R3813" t="s">
        <v>8323</v>
      </c>
      <c r="S3813" s="9">
        <f t="shared" si="238"/>
        <v>42521.458333333328</v>
      </c>
      <c r="T3813" s="9">
        <f t="shared" si="239"/>
        <v>42487.62700231481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>
        <f t="shared" si="237"/>
        <v>992.72390728476819</v>
      </c>
      <c r="Q3814" t="s">
        <v>8322</v>
      </c>
      <c r="R3814" t="s">
        <v>8323</v>
      </c>
      <c r="S3814" s="9">
        <f t="shared" si="238"/>
        <v>42156.165972222225</v>
      </c>
      <c r="T3814" s="9">
        <f t="shared" si="239"/>
        <v>42109.751250000001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>
        <f t="shared" si="237"/>
        <v>988.74292358803984</v>
      </c>
      <c r="Q3815" t="s">
        <v>8322</v>
      </c>
      <c r="R3815" t="s">
        <v>8323</v>
      </c>
      <c r="S3815" s="9">
        <f t="shared" si="238"/>
        <v>42535.904861111107</v>
      </c>
      <c r="T3815" s="9">
        <f t="shared" si="239"/>
        <v>42497.275706018518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>
        <f t="shared" si="237"/>
        <v>984.97210000000007</v>
      </c>
      <c r="Q3816" t="s">
        <v>8322</v>
      </c>
      <c r="R3816" t="s">
        <v>8323</v>
      </c>
      <c r="S3816" s="9">
        <f t="shared" si="238"/>
        <v>42095.165972222225</v>
      </c>
      <c r="T3816" s="9">
        <f t="shared" si="239"/>
        <v>42058.904074074075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>
        <f t="shared" si="237"/>
        <v>981.23622073578599</v>
      </c>
      <c r="Q3817" t="s">
        <v>8322</v>
      </c>
      <c r="R3817" t="s">
        <v>8323</v>
      </c>
      <c r="S3817" s="9">
        <f t="shared" si="238"/>
        <v>42236.958333333328</v>
      </c>
      <c r="T3817" s="9">
        <f t="shared" si="239"/>
        <v>42207.259918981479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>
        <f t="shared" si="237"/>
        <v>981.17322147651009</v>
      </c>
      <c r="Q3818" t="s">
        <v>8322</v>
      </c>
      <c r="R3818" t="s">
        <v>8323</v>
      </c>
      <c r="S3818" s="9">
        <f t="shared" si="238"/>
        <v>41837.690081018518</v>
      </c>
      <c r="T3818" s="9">
        <f t="shared" si="239"/>
        <v>41807.690081018518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>
        <f t="shared" si="237"/>
        <v>978.45471380471372</v>
      </c>
      <c r="Q3819" t="s">
        <v>8322</v>
      </c>
      <c r="R3819" t="s">
        <v>8323</v>
      </c>
      <c r="S3819" s="9">
        <f t="shared" si="238"/>
        <v>42301.165972222225</v>
      </c>
      <c r="T3819" s="9">
        <f t="shared" si="239"/>
        <v>42284.69694444444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>
        <f t="shared" si="237"/>
        <v>974.51368243243235</v>
      </c>
      <c r="Q3820" t="s">
        <v>8322</v>
      </c>
      <c r="R3820" t="s">
        <v>8323</v>
      </c>
      <c r="S3820" s="9">
        <f t="shared" si="238"/>
        <v>42075.800717592589</v>
      </c>
      <c r="T3820" s="9">
        <f t="shared" si="239"/>
        <v>42045.84238425926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>
        <f t="shared" si="237"/>
        <v>975.88491525423728</v>
      </c>
      <c r="Q3821" t="s">
        <v>8322</v>
      </c>
      <c r="R3821" t="s">
        <v>8323</v>
      </c>
      <c r="S3821" s="9">
        <f t="shared" si="238"/>
        <v>42202.876388888893</v>
      </c>
      <c r="T3821" s="9">
        <f t="shared" si="239"/>
        <v>42184.209537037037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>
        <f t="shared" si="237"/>
        <v>975.58520408163258</v>
      </c>
      <c r="Q3822" t="s">
        <v>8322</v>
      </c>
      <c r="R3822" t="s">
        <v>8323</v>
      </c>
      <c r="S3822" s="9">
        <f t="shared" si="238"/>
        <v>42190.651817129634</v>
      </c>
      <c r="T3822" s="9">
        <f t="shared" si="239"/>
        <v>42160.651817129634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>
        <f t="shared" si="237"/>
        <v>977.44726962457332</v>
      </c>
      <c r="Q3823" t="s">
        <v>8322</v>
      </c>
      <c r="R3823" t="s">
        <v>8323</v>
      </c>
      <c r="S3823" s="9">
        <f t="shared" si="238"/>
        <v>42373.180636574078</v>
      </c>
      <c r="T3823" s="9">
        <f t="shared" si="239"/>
        <v>42341.180636574078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>
        <f t="shared" si="237"/>
        <v>968.26386986301361</v>
      </c>
      <c r="Q3824" t="s">
        <v>8322</v>
      </c>
      <c r="R3824" t="s">
        <v>8323</v>
      </c>
      <c r="S3824" s="9">
        <f t="shared" si="238"/>
        <v>42388.957638888889</v>
      </c>
      <c r="T3824" s="9">
        <f t="shared" si="239"/>
        <v>42329.838159722218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>
        <f t="shared" si="237"/>
        <v>952.68745704467347</v>
      </c>
      <c r="Q3825" t="s">
        <v>8322</v>
      </c>
      <c r="R3825" t="s">
        <v>8323</v>
      </c>
      <c r="S3825" s="9">
        <f t="shared" si="238"/>
        <v>42205.165972222225</v>
      </c>
      <c r="T3825" s="9">
        <f t="shared" si="239"/>
        <v>42170.910231481481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>
        <f t="shared" si="237"/>
        <v>946.8346551724137</v>
      </c>
      <c r="Q3826" t="s">
        <v>8322</v>
      </c>
      <c r="R3826" t="s">
        <v>8323</v>
      </c>
      <c r="S3826" s="9">
        <f t="shared" si="238"/>
        <v>42583.570138888885</v>
      </c>
      <c r="T3826" s="9">
        <f t="shared" si="239"/>
        <v>42571.626192129625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>
        <f t="shared" si="237"/>
        <v>949.1766435986159</v>
      </c>
      <c r="Q3827" t="s">
        <v>8322</v>
      </c>
      <c r="R3827" t="s">
        <v>8323</v>
      </c>
      <c r="S3827" s="9">
        <f t="shared" si="238"/>
        <v>42172.069606481484</v>
      </c>
      <c r="T3827" s="9">
        <f t="shared" si="239"/>
        <v>42151.069606481484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>
        <f t="shared" si="237"/>
        <v>934.17031249999991</v>
      </c>
      <c r="Q3828" t="s">
        <v>8322</v>
      </c>
      <c r="R3828" t="s">
        <v>8323</v>
      </c>
      <c r="S3828" s="9">
        <f t="shared" si="238"/>
        <v>42131.423541666663</v>
      </c>
      <c r="T3828" s="9">
        <f t="shared" si="239"/>
        <v>42101.423541666663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>
        <f t="shared" si="237"/>
        <v>934.9339721254355</v>
      </c>
      <c r="Q3829" t="s">
        <v>8322</v>
      </c>
      <c r="R3829" t="s">
        <v>8323</v>
      </c>
      <c r="S3829" s="9">
        <f t="shared" si="238"/>
        <v>42090</v>
      </c>
      <c r="T3829" s="9">
        <f t="shared" si="239"/>
        <v>42034.928252314814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>
        <f t="shared" si="237"/>
        <v>922.18898601398598</v>
      </c>
      <c r="Q3830" t="s">
        <v>8322</v>
      </c>
      <c r="R3830" t="s">
        <v>8323</v>
      </c>
      <c r="S3830" s="9">
        <f t="shared" si="238"/>
        <v>42004.569293981483</v>
      </c>
      <c r="T3830" s="9">
        <f t="shared" si="239"/>
        <v>41944.527627314819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>
        <f t="shared" si="237"/>
        <v>907.88087719298244</v>
      </c>
      <c r="Q3831" t="s">
        <v>8322</v>
      </c>
      <c r="R3831" t="s">
        <v>8323</v>
      </c>
      <c r="S3831" s="9">
        <f t="shared" si="238"/>
        <v>42613.865405092598</v>
      </c>
      <c r="T3831" s="9">
        <f t="shared" si="239"/>
        <v>42593.865405092598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>
        <f t="shared" si="237"/>
        <v>909.31355633802809</v>
      </c>
      <c r="Q3832" t="s">
        <v>8322</v>
      </c>
      <c r="R3832" t="s">
        <v>8323</v>
      </c>
      <c r="S3832" s="9">
        <f t="shared" si="238"/>
        <v>42517.740868055553</v>
      </c>
      <c r="T3832" s="9">
        <f t="shared" si="239"/>
        <v>42503.740868055553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>
        <f t="shared" si="237"/>
        <v>911.73162544169611</v>
      </c>
      <c r="Q3833" t="s">
        <v>8322</v>
      </c>
      <c r="R3833" t="s">
        <v>8323</v>
      </c>
      <c r="S3833" s="9">
        <f t="shared" si="238"/>
        <v>41948.890567129631</v>
      </c>
      <c r="T3833" s="9">
        <f t="shared" si="239"/>
        <v>41927.848900462966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>
        <f t="shared" si="237"/>
        <v>913.08489361702129</v>
      </c>
      <c r="Q3834" t="s">
        <v>8322</v>
      </c>
      <c r="R3834" t="s">
        <v>8323</v>
      </c>
      <c r="S3834" s="9">
        <f t="shared" si="238"/>
        <v>42420.114988425921</v>
      </c>
      <c r="T3834" s="9">
        <f t="shared" si="239"/>
        <v>42375.114988425921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>
        <f t="shared" si="237"/>
        <v>911.86455516014234</v>
      </c>
      <c r="Q3835" t="s">
        <v>8322</v>
      </c>
      <c r="R3835" t="s">
        <v>8323</v>
      </c>
      <c r="S3835" s="9">
        <f t="shared" si="238"/>
        <v>41974.797916666663</v>
      </c>
      <c r="T3835" s="9">
        <f t="shared" si="239"/>
        <v>41963.872361111105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>
        <f t="shared" si="237"/>
        <v>910.12121428571425</v>
      </c>
      <c r="Q3836" t="s">
        <v>8322</v>
      </c>
      <c r="R3836" t="s">
        <v>8323</v>
      </c>
      <c r="S3836" s="9">
        <f t="shared" si="238"/>
        <v>42173.445219907408</v>
      </c>
      <c r="T3836" s="9">
        <f t="shared" si="239"/>
        <v>42143.445219907408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>
        <f t="shared" si="237"/>
        <v>901.65928315412191</v>
      </c>
      <c r="Q3837" t="s">
        <v>8322</v>
      </c>
      <c r="R3837" t="s">
        <v>8323</v>
      </c>
      <c r="S3837" s="9">
        <f t="shared" si="238"/>
        <v>42481.94222222222</v>
      </c>
      <c r="T3837" s="9">
        <f t="shared" si="239"/>
        <v>42460.94222222222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>
        <f t="shared" si="237"/>
        <v>903.75158273381294</v>
      </c>
      <c r="Q3838" t="s">
        <v>8322</v>
      </c>
      <c r="R3838" t="s">
        <v>8323</v>
      </c>
      <c r="S3838" s="9">
        <f t="shared" si="238"/>
        <v>42585.172916666663</v>
      </c>
      <c r="T3838" s="9">
        <f t="shared" si="239"/>
        <v>42553.926527777774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>
        <f t="shared" si="237"/>
        <v>903.76512635379061</v>
      </c>
      <c r="Q3839" t="s">
        <v>8322</v>
      </c>
      <c r="R3839" t="s">
        <v>8323</v>
      </c>
      <c r="S3839" s="9">
        <f t="shared" si="238"/>
        <v>42188.765717592592</v>
      </c>
      <c r="T3839" s="9">
        <f t="shared" si="239"/>
        <v>42152.765717592592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>
        <f t="shared" si="237"/>
        <v>899.6410869565218</v>
      </c>
      <c r="Q3840" t="s">
        <v>8322</v>
      </c>
      <c r="R3840" t="s">
        <v>8323</v>
      </c>
      <c r="S3840" s="9">
        <f t="shared" si="238"/>
        <v>42146.710752314815</v>
      </c>
      <c r="T3840" s="9">
        <f t="shared" si="239"/>
        <v>42116.710752314815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>
        <f t="shared" si="237"/>
        <v>536.27978181818185</v>
      </c>
      <c r="Q3841" t="s">
        <v>8322</v>
      </c>
      <c r="R3841" t="s">
        <v>8323</v>
      </c>
      <c r="S3841" s="9">
        <f t="shared" si="238"/>
        <v>42215.142638888887</v>
      </c>
      <c r="T3841" s="9">
        <f t="shared" si="239"/>
        <v>42155.142638888887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>
        <f t="shared" si="237"/>
        <v>530.84649635036499</v>
      </c>
      <c r="Q3842" t="s">
        <v>8322</v>
      </c>
      <c r="R3842" t="s">
        <v>8323</v>
      </c>
      <c r="S3842" s="9">
        <f t="shared" si="238"/>
        <v>42457.660057870366</v>
      </c>
      <c r="T3842" s="9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E3843/D3843*100</f>
        <v>8.7200000000000006</v>
      </c>
      <c r="P3843">
        <f t="shared" ref="P3843:P3906" si="241">AVERAGE(E3843:E7956 )</f>
        <v>532.55289377289375</v>
      </c>
      <c r="Q3843" t="s">
        <v>8322</v>
      </c>
      <c r="R3843" t="s">
        <v>8323</v>
      </c>
      <c r="S3843" s="9">
        <f t="shared" ref="S3843:S3906" si="242">(((I3843/60)/60)/24)+DATE(1970,1,1)</f>
        <v>41840.785729166666</v>
      </c>
      <c r="T3843" s="9">
        <f t="shared" ref="T3843:T3906" si="243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>
        <f t="shared" si="241"/>
        <v>531.30492647058827</v>
      </c>
      <c r="Q3844" t="s">
        <v>8322</v>
      </c>
      <c r="R3844" t="s">
        <v>8323</v>
      </c>
      <c r="S3844" s="9">
        <f t="shared" si="242"/>
        <v>41770.493657407409</v>
      </c>
      <c r="T3844" s="9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>
        <f t="shared" si="241"/>
        <v>529.21749077490779</v>
      </c>
      <c r="Q3845" t="s">
        <v>8322</v>
      </c>
      <c r="R3845" t="s">
        <v>8323</v>
      </c>
      <c r="S3845" s="9">
        <f t="shared" si="242"/>
        <v>41791.072500000002</v>
      </c>
      <c r="T3845" s="9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>
        <f t="shared" si="241"/>
        <v>527.23311111111116</v>
      </c>
      <c r="Q3846" t="s">
        <v>8322</v>
      </c>
      <c r="R3846" t="s">
        <v>8323</v>
      </c>
      <c r="S3846" s="9">
        <f t="shared" si="242"/>
        <v>41793.290972222225</v>
      </c>
      <c r="T3846" s="9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>
        <f t="shared" si="241"/>
        <v>514.07784386617107</v>
      </c>
      <c r="Q3847" t="s">
        <v>8322</v>
      </c>
      <c r="R3847" t="s">
        <v>8323</v>
      </c>
      <c r="S3847" s="9">
        <f t="shared" si="242"/>
        <v>42278.627013888887</v>
      </c>
      <c r="T3847" s="9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>
        <f t="shared" si="241"/>
        <v>512.85425373134331</v>
      </c>
      <c r="Q3848" t="s">
        <v>8322</v>
      </c>
      <c r="R3848" t="s">
        <v>8323</v>
      </c>
      <c r="S3848" s="9">
        <f t="shared" si="242"/>
        <v>41916.290972222225</v>
      </c>
      <c r="T3848" s="9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>
        <f t="shared" si="241"/>
        <v>514.06719101123599</v>
      </c>
      <c r="Q3849" t="s">
        <v>8322</v>
      </c>
      <c r="R3849" t="s">
        <v>8323</v>
      </c>
      <c r="S3849" s="9">
        <f t="shared" si="242"/>
        <v>42204.224432870367</v>
      </c>
      <c r="T3849" s="9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>
        <f t="shared" si="241"/>
        <v>509.62007518796992</v>
      </c>
      <c r="Q3850" t="s">
        <v>8322</v>
      </c>
      <c r="R3850" t="s">
        <v>8323</v>
      </c>
      <c r="S3850" s="9">
        <f t="shared" si="242"/>
        <v>42295.817002314812</v>
      </c>
      <c r="T3850" s="9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>
        <f t="shared" si="241"/>
        <v>503.50920754716981</v>
      </c>
      <c r="Q3851" t="s">
        <v>8322</v>
      </c>
      <c r="R3851" t="s">
        <v>8323</v>
      </c>
      <c r="S3851" s="9">
        <f t="shared" si="242"/>
        <v>42166.767175925925</v>
      </c>
      <c r="T3851" s="9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>
        <f t="shared" si="241"/>
        <v>497.41265151515154</v>
      </c>
      <c r="Q3852" t="s">
        <v>8322</v>
      </c>
      <c r="R3852" t="s">
        <v>8323</v>
      </c>
      <c r="S3852" s="9">
        <f t="shared" si="242"/>
        <v>42005.124340277776</v>
      </c>
      <c r="T3852" s="9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>
        <f t="shared" si="241"/>
        <v>499.15946768060837</v>
      </c>
      <c r="Q3853" t="s">
        <v>8322</v>
      </c>
      <c r="R3853" t="s">
        <v>8323</v>
      </c>
      <c r="S3853" s="9">
        <f t="shared" si="242"/>
        <v>42202.439571759256</v>
      </c>
      <c r="T3853" s="9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>
        <f t="shared" si="241"/>
        <v>497.81274809160305</v>
      </c>
      <c r="Q3854" t="s">
        <v>8322</v>
      </c>
      <c r="R3854" t="s">
        <v>8323</v>
      </c>
      <c r="S3854" s="9">
        <f t="shared" si="242"/>
        <v>42090.149027777778</v>
      </c>
      <c r="T3854" s="9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>
        <f t="shared" si="241"/>
        <v>499.64344827586206</v>
      </c>
      <c r="Q3855" t="s">
        <v>8322</v>
      </c>
      <c r="R3855" t="s">
        <v>8323</v>
      </c>
      <c r="S3855" s="9">
        <f t="shared" si="242"/>
        <v>41883.84002314815</v>
      </c>
      <c r="T3855" s="9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>
        <f t="shared" si="241"/>
        <v>501.46515384615384</v>
      </c>
      <c r="Q3856" t="s">
        <v>8322</v>
      </c>
      <c r="R3856" t="s">
        <v>8323</v>
      </c>
      <c r="S3856" s="9">
        <f t="shared" si="242"/>
        <v>42133.884930555556</v>
      </c>
      <c r="T3856" s="9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>
        <f t="shared" si="241"/>
        <v>496.49783783783784</v>
      </c>
      <c r="Q3857" t="s">
        <v>8322</v>
      </c>
      <c r="R3857" t="s">
        <v>8323</v>
      </c>
      <c r="S3857" s="9">
        <f t="shared" si="242"/>
        <v>42089.929062499999</v>
      </c>
      <c r="T3857" s="9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>
        <f t="shared" si="241"/>
        <v>498.32534883720933</v>
      </c>
      <c r="Q3858" t="s">
        <v>8322</v>
      </c>
      <c r="R3858" t="s">
        <v>8323</v>
      </c>
      <c r="S3858" s="9">
        <f t="shared" si="242"/>
        <v>42071.701423611114</v>
      </c>
      <c r="T3858" s="9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>
        <f t="shared" si="241"/>
        <v>500.26046692607002</v>
      </c>
      <c r="Q3859" t="s">
        <v>8322</v>
      </c>
      <c r="R3859" t="s">
        <v>8323</v>
      </c>
      <c r="S3859" s="9">
        <f t="shared" si="242"/>
        <v>41852.716666666667</v>
      </c>
      <c r="T3859" s="9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>
        <f t="shared" si="241"/>
        <v>501.19898437500001</v>
      </c>
      <c r="Q3860" t="s">
        <v>8322</v>
      </c>
      <c r="R3860" t="s">
        <v>8323</v>
      </c>
      <c r="S3860" s="9">
        <f t="shared" si="242"/>
        <v>42146.875</v>
      </c>
      <c r="T3860" s="9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>
        <f t="shared" si="241"/>
        <v>503.12525490196077</v>
      </c>
      <c r="Q3861" t="s">
        <v>8322</v>
      </c>
      <c r="R3861" t="s">
        <v>8323</v>
      </c>
      <c r="S3861" s="9">
        <f t="shared" si="242"/>
        <v>41815.875</v>
      </c>
      <c r="T3861" s="9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>
        <f t="shared" si="241"/>
        <v>505.10212598425198</v>
      </c>
      <c r="Q3862" t="s">
        <v>8322</v>
      </c>
      <c r="R3862" t="s">
        <v>8323</v>
      </c>
      <c r="S3862" s="9">
        <f t="shared" si="242"/>
        <v>41863.660995370366</v>
      </c>
      <c r="T3862" s="9">
        <f t="shared" si="24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>
        <f t="shared" si="241"/>
        <v>502.90885375494071</v>
      </c>
      <c r="Q3863" t="s">
        <v>8322</v>
      </c>
      <c r="R3863" t="s">
        <v>8323</v>
      </c>
      <c r="S3863" s="9">
        <f t="shared" si="242"/>
        <v>41955.907638888893</v>
      </c>
      <c r="T3863" s="9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>
        <f t="shared" si="241"/>
        <v>504.5076984126984</v>
      </c>
      <c r="Q3864" t="s">
        <v>8322</v>
      </c>
      <c r="R3864" t="s">
        <v>8323</v>
      </c>
      <c r="S3864" s="9">
        <f t="shared" si="242"/>
        <v>42625.707638888889</v>
      </c>
      <c r="T3864" s="9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>
        <f t="shared" si="241"/>
        <v>506.51370517928285</v>
      </c>
      <c r="Q3865" t="s">
        <v>8322</v>
      </c>
      <c r="R3865" t="s">
        <v>8323</v>
      </c>
      <c r="S3865" s="9">
        <f t="shared" si="242"/>
        <v>42313.674826388888</v>
      </c>
      <c r="T3865" s="9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>
        <f t="shared" si="241"/>
        <v>508.53976</v>
      </c>
      <c r="Q3866" t="s">
        <v>8322</v>
      </c>
      <c r="R3866" t="s">
        <v>8323</v>
      </c>
      <c r="S3866" s="9">
        <f t="shared" si="242"/>
        <v>42325.933495370366</v>
      </c>
      <c r="T3866" s="9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>
        <f t="shared" si="241"/>
        <v>510.34112449799198</v>
      </c>
      <c r="Q3867" t="s">
        <v>8322</v>
      </c>
      <c r="R3867" t="s">
        <v>8323</v>
      </c>
      <c r="S3867" s="9">
        <f t="shared" si="242"/>
        <v>41881.229166666664</v>
      </c>
      <c r="T3867" s="9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>
        <f t="shared" si="241"/>
        <v>509.77798387096777</v>
      </c>
      <c r="Q3868" t="s">
        <v>8322</v>
      </c>
      <c r="R3868" t="s">
        <v>8323</v>
      </c>
      <c r="S3868" s="9">
        <f t="shared" si="242"/>
        <v>42452.145138888889</v>
      </c>
      <c r="T3868" s="9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>
        <f t="shared" si="241"/>
        <v>511.79732793522265</v>
      </c>
      <c r="Q3869" t="s">
        <v>8322</v>
      </c>
      <c r="R3869" t="s">
        <v>8323</v>
      </c>
      <c r="S3869" s="9">
        <f t="shared" si="242"/>
        <v>42539.814108796301</v>
      </c>
      <c r="T3869" s="9">
        <f t="shared" si="243"/>
        <v>42509.814108796301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4600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>
        <f t="shared" si="241"/>
        <v>512.85747967479676</v>
      </c>
      <c r="Q3870" t="s">
        <v>8322</v>
      </c>
      <c r="R3870" t="s">
        <v>8364</v>
      </c>
      <c r="S3870" s="9">
        <f t="shared" si="242"/>
        <v>41890.659780092588</v>
      </c>
      <c r="T3870" s="9">
        <f t="shared" si="243"/>
        <v>41865.659780092588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4600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>
        <f t="shared" si="241"/>
        <v>514.90995918367344</v>
      </c>
      <c r="Q3871" t="s">
        <v>8322</v>
      </c>
      <c r="R3871" t="s">
        <v>8364</v>
      </c>
      <c r="S3871" s="9">
        <f t="shared" si="242"/>
        <v>42077.132638888885</v>
      </c>
      <c r="T3871" s="9">
        <f t="shared" si="243"/>
        <v>42047.724444444444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4600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>
        <f t="shared" si="241"/>
        <v>515.16778688524596</v>
      </c>
      <c r="Q3872" t="s">
        <v>8322</v>
      </c>
      <c r="R3872" t="s">
        <v>8364</v>
      </c>
      <c r="S3872" s="9">
        <f t="shared" si="242"/>
        <v>41823.17219907407</v>
      </c>
      <c r="T3872" s="9">
        <f t="shared" si="243"/>
        <v>41793.17219907407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4600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>
        <f t="shared" si="241"/>
        <v>511.11497942386831</v>
      </c>
      <c r="Q3873" t="s">
        <v>8322</v>
      </c>
      <c r="R3873" t="s">
        <v>8364</v>
      </c>
      <c r="S3873" s="9">
        <f t="shared" si="242"/>
        <v>42823.739004629635</v>
      </c>
      <c r="T3873" s="9">
        <f t="shared" si="243"/>
        <v>42763.780671296292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4600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>
        <f t="shared" si="241"/>
        <v>513.06173553719009</v>
      </c>
      <c r="Q3874" t="s">
        <v>8322</v>
      </c>
      <c r="R3874" t="s">
        <v>8364</v>
      </c>
      <c r="S3874" s="9">
        <f t="shared" si="242"/>
        <v>42230.145787037036</v>
      </c>
      <c r="T3874" s="9">
        <f t="shared" si="243"/>
        <v>42180.145787037036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4600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>
        <f t="shared" si="241"/>
        <v>515.19062240663902</v>
      </c>
      <c r="Q3875" t="s">
        <v>8322</v>
      </c>
      <c r="R3875" t="s">
        <v>8364</v>
      </c>
      <c r="S3875" s="9">
        <f t="shared" si="242"/>
        <v>42285.696006944447</v>
      </c>
      <c r="T3875" s="9">
        <f t="shared" si="243"/>
        <v>42255.696006944447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4600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>
        <f t="shared" si="241"/>
        <v>517.33725000000004</v>
      </c>
      <c r="Q3876" t="s">
        <v>8322</v>
      </c>
      <c r="R3876" t="s">
        <v>8364</v>
      </c>
      <c r="S3876" s="9">
        <f t="shared" si="242"/>
        <v>42028.041666666672</v>
      </c>
      <c r="T3876" s="9">
        <f t="shared" si="243"/>
        <v>42007.016458333332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4600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>
        <f t="shared" si="241"/>
        <v>519.50184100418414</v>
      </c>
      <c r="Q3877" t="s">
        <v>8322</v>
      </c>
      <c r="R3877" t="s">
        <v>8364</v>
      </c>
      <c r="S3877" s="9">
        <f t="shared" si="242"/>
        <v>42616.416666666672</v>
      </c>
      <c r="T3877" s="9">
        <f t="shared" si="243"/>
        <v>42615.346817129626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4600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>
        <f t="shared" si="241"/>
        <v>521.68462184873954</v>
      </c>
      <c r="Q3878" t="s">
        <v>8322</v>
      </c>
      <c r="R3878" t="s">
        <v>8364</v>
      </c>
      <c r="S3878" s="9">
        <f t="shared" si="242"/>
        <v>42402.624166666668</v>
      </c>
      <c r="T3878" s="9">
        <f t="shared" si="243"/>
        <v>42372.624166666668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4600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>
        <f t="shared" si="241"/>
        <v>515.19805907172997</v>
      </c>
      <c r="Q3879" t="s">
        <v>8322</v>
      </c>
      <c r="R3879" t="s">
        <v>8364</v>
      </c>
      <c r="S3879" s="9">
        <f t="shared" si="242"/>
        <v>42712.67768518519</v>
      </c>
      <c r="T3879" s="9">
        <f t="shared" si="243"/>
        <v>42682.67768518519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4600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>
        <f t="shared" si="241"/>
        <v>512.12262711864412</v>
      </c>
      <c r="Q3880" t="s">
        <v>8322</v>
      </c>
      <c r="R3880" t="s">
        <v>8364</v>
      </c>
      <c r="S3880" s="9">
        <f t="shared" si="242"/>
        <v>42185.165972222225</v>
      </c>
      <c r="T3880" s="9">
        <f t="shared" si="243"/>
        <v>42154.818819444445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4600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>
        <f t="shared" si="241"/>
        <v>514.25931914893613</v>
      </c>
      <c r="Q3881" t="s">
        <v>8322</v>
      </c>
      <c r="R3881" t="s">
        <v>8364</v>
      </c>
      <c r="S3881" s="9">
        <f t="shared" si="242"/>
        <v>42029.861064814817</v>
      </c>
      <c r="T3881" s="9">
        <f t="shared" si="243"/>
        <v>41999.861064814817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4600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>
        <f t="shared" si="241"/>
        <v>516.45700854700851</v>
      </c>
      <c r="Q3882" t="s">
        <v>8322</v>
      </c>
      <c r="R3882" t="s">
        <v>8364</v>
      </c>
      <c r="S3882" s="9">
        <f t="shared" si="242"/>
        <v>41850.958333333336</v>
      </c>
      <c r="T3882" s="9">
        <f t="shared" si="243"/>
        <v>41815.815046296295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4600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>
        <f t="shared" si="241"/>
        <v>514.4675536480687</v>
      </c>
      <c r="Q3883" t="s">
        <v>8322</v>
      </c>
      <c r="R3883" t="s">
        <v>8364</v>
      </c>
      <c r="S3883" s="9">
        <f t="shared" si="242"/>
        <v>42786.018506944441</v>
      </c>
      <c r="T3883" s="9">
        <f t="shared" si="243"/>
        <v>42756.018506944441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4600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>
        <f t="shared" si="241"/>
        <v>516.57732758620693</v>
      </c>
      <c r="Q3884" t="s">
        <v>8322</v>
      </c>
      <c r="R3884" t="s">
        <v>8364</v>
      </c>
      <c r="S3884" s="9">
        <f t="shared" si="242"/>
        <v>42400.960416666669</v>
      </c>
      <c r="T3884" s="9">
        <f t="shared" si="243"/>
        <v>42373.983449074076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4600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>
        <f t="shared" si="241"/>
        <v>518.8135930735931</v>
      </c>
      <c r="Q3885" t="s">
        <v>8322</v>
      </c>
      <c r="R3885" t="s">
        <v>8364</v>
      </c>
      <c r="S3885" s="9">
        <f t="shared" si="242"/>
        <v>41884.602650462963</v>
      </c>
      <c r="T3885" s="9">
        <f t="shared" si="243"/>
        <v>41854.602650462963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4600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>
        <f t="shared" si="241"/>
        <v>521.06930434782612</v>
      </c>
      <c r="Q3886" t="s">
        <v>8322</v>
      </c>
      <c r="R3886" t="s">
        <v>8364</v>
      </c>
      <c r="S3886" s="9">
        <f t="shared" si="242"/>
        <v>42090.749907407408</v>
      </c>
      <c r="T3886" s="9">
        <f t="shared" si="243"/>
        <v>42065.791574074072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4600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>
        <f t="shared" si="241"/>
        <v>523.3447161572052</v>
      </c>
      <c r="Q3887" t="s">
        <v>8322</v>
      </c>
      <c r="R3887" t="s">
        <v>8364</v>
      </c>
      <c r="S3887" s="9">
        <f t="shared" si="242"/>
        <v>42499.951284722221</v>
      </c>
      <c r="T3887" s="9">
        <f t="shared" si="243"/>
        <v>42469.951284722221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4600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>
        <f t="shared" si="241"/>
        <v>525.64008771929821</v>
      </c>
      <c r="Q3888" t="s">
        <v>8322</v>
      </c>
      <c r="R3888" t="s">
        <v>8364</v>
      </c>
      <c r="S3888" s="9">
        <f t="shared" si="242"/>
        <v>41984.228032407409</v>
      </c>
      <c r="T3888" s="9">
        <f t="shared" si="243"/>
        <v>41954.228032407409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4600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>
        <f t="shared" si="241"/>
        <v>527.95568281938324</v>
      </c>
      <c r="Q3889" t="s">
        <v>8322</v>
      </c>
      <c r="R3889" t="s">
        <v>8364</v>
      </c>
      <c r="S3889" s="9">
        <f t="shared" si="242"/>
        <v>42125.916666666672</v>
      </c>
      <c r="T3889" s="9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>
        <f t="shared" si="241"/>
        <v>530.1369026548673</v>
      </c>
      <c r="Q3890" t="s">
        <v>8322</v>
      </c>
      <c r="R3890" t="s">
        <v>8323</v>
      </c>
      <c r="S3890" s="9">
        <f t="shared" si="242"/>
        <v>42792.545810185184</v>
      </c>
      <c r="T3890" s="9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>
        <f t="shared" si="241"/>
        <v>530.08417777777777</v>
      </c>
      <c r="Q3891" t="s">
        <v>8322</v>
      </c>
      <c r="R3891" t="s">
        <v>8323</v>
      </c>
      <c r="S3891" s="9">
        <f t="shared" si="242"/>
        <v>42008.976388888885</v>
      </c>
      <c r="T3891" s="9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>
        <f t="shared" si="241"/>
        <v>531.92383928571428</v>
      </c>
      <c r="Q3892" t="s">
        <v>8322</v>
      </c>
      <c r="R3892" t="s">
        <v>8323</v>
      </c>
      <c r="S3892" s="9">
        <f t="shared" si="242"/>
        <v>42231.758611111116</v>
      </c>
      <c r="T3892" s="9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>
        <f t="shared" si="241"/>
        <v>522.9907623318386</v>
      </c>
      <c r="Q3893" t="s">
        <v>8322</v>
      </c>
      <c r="R3893" t="s">
        <v>8323</v>
      </c>
      <c r="S3893" s="9">
        <f t="shared" si="242"/>
        <v>42086.207638888889</v>
      </c>
      <c r="T3893" s="9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>
        <f t="shared" si="241"/>
        <v>524.1754054054054</v>
      </c>
      <c r="Q3894" t="s">
        <v>8322</v>
      </c>
      <c r="R3894" t="s">
        <v>8323</v>
      </c>
      <c r="S3894" s="9">
        <f t="shared" si="242"/>
        <v>41875.291666666664</v>
      </c>
      <c r="T3894" s="9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>
        <f t="shared" si="241"/>
        <v>526.54723981900452</v>
      </c>
      <c r="Q3895" t="s">
        <v>8322</v>
      </c>
      <c r="R3895" t="s">
        <v>8323</v>
      </c>
      <c r="S3895" s="9">
        <f t="shared" si="242"/>
        <v>41821.25</v>
      </c>
      <c r="T3895" s="9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>
        <f t="shared" si="241"/>
        <v>479.96336363636362</v>
      </c>
      <c r="Q3896" t="s">
        <v>8322</v>
      </c>
      <c r="R3896" t="s">
        <v>8323</v>
      </c>
      <c r="S3896" s="9">
        <f t="shared" si="242"/>
        <v>42710.207638888889</v>
      </c>
      <c r="T3896" s="9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>
        <f t="shared" si="241"/>
        <v>479.78054794520551</v>
      </c>
      <c r="Q3897" t="s">
        <v>8322</v>
      </c>
      <c r="R3897" t="s">
        <v>8323</v>
      </c>
      <c r="S3897" s="9">
        <f t="shared" si="242"/>
        <v>42063.250208333338</v>
      </c>
      <c r="T3897" s="9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>
        <f t="shared" si="241"/>
        <v>481.75201834862389</v>
      </c>
      <c r="Q3898" t="s">
        <v>8322</v>
      </c>
      <c r="R3898" t="s">
        <v>8323</v>
      </c>
      <c r="S3898" s="9">
        <f t="shared" si="242"/>
        <v>41807.191875000004</v>
      </c>
      <c r="T3898" s="9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>
        <f t="shared" si="241"/>
        <v>483.18866359447003</v>
      </c>
      <c r="Q3899" t="s">
        <v>8322</v>
      </c>
      <c r="R3899" t="s">
        <v>8323</v>
      </c>
      <c r="S3899" s="9">
        <f t="shared" si="242"/>
        <v>42012.87364583333</v>
      </c>
      <c r="T3899" s="9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>
        <f t="shared" si="241"/>
        <v>483.38861111111112</v>
      </c>
      <c r="Q3900" t="s">
        <v>8322</v>
      </c>
      <c r="R3900" t="s">
        <v>8323</v>
      </c>
      <c r="S3900" s="9">
        <f t="shared" si="242"/>
        <v>42233.666666666672</v>
      </c>
      <c r="T3900" s="9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>
        <f t="shared" si="241"/>
        <v>481.85088372093026</v>
      </c>
      <c r="Q3901" t="s">
        <v>8322</v>
      </c>
      <c r="R3901" t="s">
        <v>8323</v>
      </c>
      <c r="S3901" s="9">
        <f t="shared" si="242"/>
        <v>41863.775011574071</v>
      </c>
      <c r="T3901" s="9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>
        <f t="shared" si="241"/>
        <v>483.51841121495329</v>
      </c>
      <c r="Q3902" t="s">
        <v>8322</v>
      </c>
      <c r="R3902" t="s">
        <v>8323</v>
      </c>
      <c r="S3902" s="9">
        <f t="shared" si="242"/>
        <v>42166.092488425929</v>
      </c>
      <c r="T3902" s="9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>
        <f t="shared" si="241"/>
        <v>485.15464788732396</v>
      </c>
      <c r="Q3903" t="s">
        <v>8322</v>
      </c>
      <c r="R3903" t="s">
        <v>8323</v>
      </c>
      <c r="S3903" s="9">
        <f t="shared" si="242"/>
        <v>42357.826377314821</v>
      </c>
      <c r="T3903" s="9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>
        <f t="shared" si="241"/>
        <v>487.32518867924529</v>
      </c>
      <c r="Q3904" t="s">
        <v>8322</v>
      </c>
      <c r="R3904" t="s">
        <v>8323</v>
      </c>
      <c r="S3904" s="9">
        <f t="shared" si="242"/>
        <v>42688.509745370371</v>
      </c>
      <c r="T3904" s="9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>
        <f t="shared" si="241"/>
        <v>482.69165876777248</v>
      </c>
      <c r="Q3905" t="s">
        <v>8322</v>
      </c>
      <c r="R3905" t="s">
        <v>8323</v>
      </c>
      <c r="S3905" s="9">
        <f t="shared" si="242"/>
        <v>42230.818055555559</v>
      </c>
      <c r="T3905" s="9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>
        <f t="shared" si="241"/>
        <v>484.99019047619043</v>
      </c>
      <c r="Q3906" t="s">
        <v>8322</v>
      </c>
      <c r="R3906" t="s">
        <v>8323</v>
      </c>
      <c r="S3906" s="9">
        <f t="shared" si="242"/>
        <v>42109.211111111115</v>
      </c>
      <c r="T3906" s="9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E3907/D3907*100</f>
        <v>11.533333333333333</v>
      </c>
      <c r="P3907">
        <f t="shared" ref="P3907:P3970" si="245">AVERAGE(E3907:E8020 )</f>
        <v>487.29636363636359</v>
      </c>
      <c r="Q3907" t="s">
        <v>8322</v>
      </c>
      <c r="R3907" t="s">
        <v>8323</v>
      </c>
      <c r="S3907" s="9">
        <f t="shared" ref="S3907:S3970" si="246">(((I3907/60)/60)/24)+DATE(1970,1,1)</f>
        <v>42166.958333333328</v>
      </c>
      <c r="T3907" s="9">
        <f t="shared" ref="T3907:T3970" si="247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>
        <f t="shared" si="245"/>
        <v>488.80740384615376</v>
      </c>
      <c r="Q3908" t="s">
        <v>8322</v>
      </c>
      <c r="R3908" t="s">
        <v>8323</v>
      </c>
      <c r="S3908" s="9">
        <f t="shared" si="246"/>
        <v>42181.559027777781</v>
      </c>
      <c r="T3908" s="9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>
        <f t="shared" si="245"/>
        <v>486.28956521739127</v>
      </c>
      <c r="Q3909" t="s">
        <v>8322</v>
      </c>
      <c r="R3909" t="s">
        <v>8323</v>
      </c>
      <c r="S3909" s="9">
        <f t="shared" si="246"/>
        <v>41938.838888888888</v>
      </c>
      <c r="T3909" s="9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>
        <f t="shared" si="245"/>
        <v>487.9074757281553</v>
      </c>
      <c r="Q3910" t="s">
        <v>8322</v>
      </c>
      <c r="R3910" t="s">
        <v>8323</v>
      </c>
      <c r="S3910" s="9">
        <f t="shared" si="246"/>
        <v>41849.135370370372</v>
      </c>
      <c r="T3910" s="9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>
        <f t="shared" si="245"/>
        <v>489.9704390243902</v>
      </c>
      <c r="Q3911" t="s">
        <v>8322</v>
      </c>
      <c r="R3911" t="s">
        <v>8323</v>
      </c>
      <c r="S3911" s="9">
        <f t="shared" si="246"/>
        <v>41893.359282407408</v>
      </c>
      <c r="T3911" s="9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>
        <f t="shared" si="245"/>
        <v>491.71049019607835</v>
      </c>
      <c r="Q3912" t="s">
        <v>8322</v>
      </c>
      <c r="R3912" t="s">
        <v>8323</v>
      </c>
      <c r="S3912" s="9">
        <f t="shared" si="246"/>
        <v>42254.756909722222</v>
      </c>
      <c r="T3912" s="9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>
        <f t="shared" si="245"/>
        <v>493.22137931034479</v>
      </c>
      <c r="Q3913" t="s">
        <v>8322</v>
      </c>
      <c r="R3913" t="s">
        <v>8323</v>
      </c>
      <c r="S3913" s="9">
        <f t="shared" si="246"/>
        <v>41969.853900462964</v>
      </c>
      <c r="T3913" s="9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>
        <f t="shared" si="245"/>
        <v>480.84623762376231</v>
      </c>
      <c r="Q3914" t="s">
        <v>8322</v>
      </c>
      <c r="R3914" t="s">
        <v>8323</v>
      </c>
      <c r="S3914" s="9">
        <f t="shared" si="246"/>
        <v>42119.190972222219</v>
      </c>
      <c r="T3914" s="9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>
        <f t="shared" si="245"/>
        <v>483.23353233830841</v>
      </c>
      <c r="Q3915" t="s">
        <v>8322</v>
      </c>
      <c r="R3915" t="s">
        <v>8323</v>
      </c>
      <c r="S3915" s="9">
        <f t="shared" si="246"/>
        <v>42338.252881944441</v>
      </c>
      <c r="T3915" s="9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>
        <f t="shared" si="245"/>
        <v>480.64969999999994</v>
      </c>
      <c r="Q3916" t="s">
        <v>8322</v>
      </c>
      <c r="R3916" t="s">
        <v>8323</v>
      </c>
      <c r="S3916" s="9">
        <f t="shared" si="246"/>
        <v>42134.957638888889</v>
      </c>
      <c r="T3916" s="9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>
        <f t="shared" si="245"/>
        <v>478.4971859296482</v>
      </c>
      <c r="Q3917" t="s">
        <v>8322</v>
      </c>
      <c r="R3917" t="s">
        <v>8323</v>
      </c>
      <c r="S3917" s="9">
        <f t="shared" si="246"/>
        <v>42522.98505787037</v>
      </c>
      <c r="T3917" s="9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>
        <f t="shared" si="245"/>
        <v>480.88858585858577</v>
      </c>
      <c r="Q3918" t="s">
        <v>8322</v>
      </c>
      <c r="R3918" t="s">
        <v>8323</v>
      </c>
      <c r="S3918" s="9">
        <f t="shared" si="246"/>
        <v>42524.471666666665</v>
      </c>
      <c r="T3918" s="9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>
        <f t="shared" si="245"/>
        <v>483.3296446700507</v>
      </c>
      <c r="Q3919" t="s">
        <v>8322</v>
      </c>
      <c r="R3919" t="s">
        <v>8323</v>
      </c>
      <c r="S3919" s="9">
        <f t="shared" si="246"/>
        <v>41893.527326388888</v>
      </c>
      <c r="T3919" s="9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>
        <f t="shared" si="245"/>
        <v>485.74459183673463</v>
      </c>
      <c r="Q3920" t="s">
        <v>8322</v>
      </c>
      <c r="R3920" t="s">
        <v>8323</v>
      </c>
      <c r="S3920" s="9">
        <f t="shared" si="246"/>
        <v>41855.666666666664</v>
      </c>
      <c r="T3920" s="9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>
        <f t="shared" si="245"/>
        <v>487.62020512820504</v>
      </c>
      <c r="Q3921" t="s">
        <v>8322</v>
      </c>
      <c r="R3921" t="s">
        <v>8323</v>
      </c>
      <c r="S3921" s="9">
        <f t="shared" si="246"/>
        <v>42387</v>
      </c>
      <c r="T3921" s="9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>
        <f t="shared" si="245"/>
        <v>489.66979381443292</v>
      </c>
      <c r="Q3922" t="s">
        <v>8322</v>
      </c>
      <c r="R3922" t="s">
        <v>8323</v>
      </c>
      <c r="S3922" s="9">
        <f t="shared" si="246"/>
        <v>42687.428935185191</v>
      </c>
      <c r="T3922" s="9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>
        <f t="shared" si="245"/>
        <v>491.50746113989629</v>
      </c>
      <c r="Q3923" t="s">
        <v>8322</v>
      </c>
      <c r="R3923" t="s">
        <v>8323</v>
      </c>
      <c r="S3923" s="9">
        <f t="shared" si="246"/>
        <v>41938.75</v>
      </c>
      <c r="T3923" s="9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>
        <f t="shared" si="245"/>
        <v>494.06739583333325</v>
      </c>
      <c r="Q3924" t="s">
        <v>8322</v>
      </c>
      <c r="R3924" t="s">
        <v>8323</v>
      </c>
      <c r="S3924" s="9">
        <f t="shared" si="246"/>
        <v>42065.958333333328</v>
      </c>
      <c r="T3924" s="9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>
        <f t="shared" si="245"/>
        <v>496.3347643979057</v>
      </c>
      <c r="Q3925" t="s">
        <v>8322</v>
      </c>
      <c r="R3925" t="s">
        <v>8323</v>
      </c>
      <c r="S3925" s="9">
        <f t="shared" si="246"/>
        <v>42103.979988425926</v>
      </c>
      <c r="T3925" s="9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>
        <f t="shared" si="245"/>
        <v>491.66284210526311</v>
      </c>
      <c r="Q3926" t="s">
        <v>8322</v>
      </c>
      <c r="R3926" t="s">
        <v>8323</v>
      </c>
      <c r="S3926" s="9">
        <f t="shared" si="246"/>
        <v>41816.959745370368</v>
      </c>
      <c r="T3926" s="9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>
        <f t="shared" si="245"/>
        <v>482.14783068783061</v>
      </c>
      <c r="Q3927" t="s">
        <v>8322</v>
      </c>
      <c r="R3927" t="s">
        <v>8323</v>
      </c>
      <c r="S3927" s="9">
        <f t="shared" si="246"/>
        <v>41850.870821759258</v>
      </c>
      <c r="T3927" s="9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>
        <f t="shared" si="245"/>
        <v>484.63265957446799</v>
      </c>
      <c r="Q3928" t="s">
        <v>8322</v>
      </c>
      <c r="R3928" t="s">
        <v>8323</v>
      </c>
      <c r="S3928" s="9">
        <f t="shared" si="246"/>
        <v>42000.085046296299</v>
      </c>
      <c r="T3928" s="9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>
        <f t="shared" si="245"/>
        <v>487.14406417112292</v>
      </c>
      <c r="Q3929" t="s">
        <v>8322</v>
      </c>
      <c r="R3929" t="s">
        <v>8323</v>
      </c>
      <c r="S3929" s="9">
        <f t="shared" si="246"/>
        <v>41860.267407407409</v>
      </c>
      <c r="T3929" s="9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>
        <f t="shared" si="245"/>
        <v>489.62870967741929</v>
      </c>
      <c r="Q3930" t="s">
        <v>8322</v>
      </c>
      <c r="R3930" t="s">
        <v>8323</v>
      </c>
      <c r="S3930" s="9">
        <f t="shared" si="246"/>
        <v>42293.207638888889</v>
      </c>
      <c r="T3930" s="9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>
        <f t="shared" si="245"/>
        <v>488.75643243243235</v>
      </c>
      <c r="Q3931" t="s">
        <v>8322</v>
      </c>
      <c r="R3931" t="s">
        <v>8323</v>
      </c>
      <c r="S3931" s="9">
        <f t="shared" si="246"/>
        <v>42631.827141203699</v>
      </c>
      <c r="T3931" s="9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>
        <f t="shared" si="245"/>
        <v>488.95076086956516</v>
      </c>
      <c r="Q3932" t="s">
        <v>8322</v>
      </c>
      <c r="R3932" t="s">
        <v>8323</v>
      </c>
      <c r="S3932" s="9">
        <f t="shared" si="246"/>
        <v>42461.25</v>
      </c>
      <c r="T3932" s="9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>
        <f t="shared" si="245"/>
        <v>491.62262295081962</v>
      </c>
      <c r="Q3933" t="s">
        <v>8322</v>
      </c>
      <c r="R3933" t="s">
        <v>8323</v>
      </c>
      <c r="S3933" s="9">
        <f t="shared" si="246"/>
        <v>42253.151701388888</v>
      </c>
      <c r="T3933" s="9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>
        <f t="shared" si="245"/>
        <v>494.32384615384609</v>
      </c>
      <c r="Q3934" t="s">
        <v>8322</v>
      </c>
      <c r="R3934" t="s">
        <v>8323</v>
      </c>
      <c r="S3934" s="9">
        <f t="shared" si="246"/>
        <v>42445.126898148148</v>
      </c>
      <c r="T3934" s="9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>
        <f t="shared" si="245"/>
        <v>497.04939226519332</v>
      </c>
      <c r="Q3935" t="s">
        <v>8322</v>
      </c>
      <c r="R3935" t="s">
        <v>8323</v>
      </c>
      <c r="S3935" s="9">
        <f t="shared" si="246"/>
        <v>42568.029861111107</v>
      </c>
      <c r="T3935" s="9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>
        <f t="shared" si="245"/>
        <v>493.68855555555547</v>
      </c>
      <c r="Q3936" t="s">
        <v>8322</v>
      </c>
      <c r="R3936" t="s">
        <v>8323</v>
      </c>
      <c r="S3936" s="9">
        <f t="shared" si="246"/>
        <v>42278.541666666672</v>
      </c>
      <c r="T3936" s="9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>
        <f t="shared" si="245"/>
        <v>493.37396648044688</v>
      </c>
      <c r="Q3937" t="s">
        <v>8322</v>
      </c>
      <c r="R3937" t="s">
        <v>8323</v>
      </c>
      <c r="S3937" s="9">
        <f t="shared" si="246"/>
        <v>42281.656782407401</v>
      </c>
      <c r="T3937" s="9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>
        <f t="shared" si="245"/>
        <v>488.75808988764038</v>
      </c>
      <c r="Q3938" t="s">
        <v>8322</v>
      </c>
      <c r="R3938" t="s">
        <v>8323</v>
      </c>
      <c r="S3938" s="9">
        <f t="shared" si="246"/>
        <v>42705.304629629631</v>
      </c>
      <c r="T3938" s="9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>
        <f t="shared" si="245"/>
        <v>491.51943502824849</v>
      </c>
      <c r="Q3939" t="s">
        <v>8322</v>
      </c>
      <c r="R3939" t="s">
        <v>8323</v>
      </c>
      <c r="S3939" s="9">
        <f t="shared" si="246"/>
        <v>42562.631481481483</v>
      </c>
      <c r="T3939" s="9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>
        <f t="shared" si="245"/>
        <v>480.19284090909082</v>
      </c>
      <c r="Q3940" t="s">
        <v>8322</v>
      </c>
      <c r="R3940" t="s">
        <v>8323</v>
      </c>
      <c r="S3940" s="9">
        <f t="shared" si="246"/>
        <v>42182.905717592599</v>
      </c>
      <c r="T3940" s="9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>
        <f t="shared" si="245"/>
        <v>480.66822857142853</v>
      </c>
      <c r="Q3941" t="s">
        <v>8322</v>
      </c>
      <c r="R3941" t="s">
        <v>8323</v>
      </c>
      <c r="S3941" s="9">
        <f t="shared" si="246"/>
        <v>41919.1875</v>
      </c>
      <c r="T3941" s="9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>
        <f t="shared" si="245"/>
        <v>483.40195402298843</v>
      </c>
      <c r="Q3942" t="s">
        <v>8322</v>
      </c>
      <c r="R3942" t="s">
        <v>8323</v>
      </c>
      <c r="S3942" s="9">
        <f t="shared" si="246"/>
        <v>42006.492488425924</v>
      </c>
      <c r="T3942" s="9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>
        <f t="shared" si="245"/>
        <v>486.13260115606931</v>
      </c>
      <c r="Q3943" t="s">
        <v>8322</v>
      </c>
      <c r="R3943" t="s">
        <v>8323</v>
      </c>
      <c r="S3943" s="9">
        <f t="shared" si="246"/>
        <v>41968.041666666672</v>
      </c>
      <c r="T3943" s="9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>
        <f t="shared" si="245"/>
        <v>488.66825581395341</v>
      </c>
      <c r="Q3944" t="s">
        <v>8322</v>
      </c>
      <c r="R3944" t="s">
        <v>8323</v>
      </c>
      <c r="S3944" s="9">
        <f t="shared" si="246"/>
        <v>42171.904097222221</v>
      </c>
      <c r="T3944" s="9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>
        <f t="shared" si="245"/>
        <v>491.52596491228064</v>
      </c>
      <c r="Q3945" t="s">
        <v>8322</v>
      </c>
      <c r="R3945" t="s">
        <v>8323</v>
      </c>
      <c r="S3945" s="9">
        <f t="shared" si="246"/>
        <v>42310.701388888891</v>
      </c>
      <c r="T3945" s="9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>
        <f t="shared" si="245"/>
        <v>483.93494117647049</v>
      </c>
      <c r="Q3946" t="s">
        <v>8322</v>
      </c>
      <c r="R3946" t="s">
        <v>8323</v>
      </c>
      <c r="S3946" s="9">
        <f t="shared" si="246"/>
        <v>42243.662905092591</v>
      </c>
      <c r="T3946" s="9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>
        <f t="shared" si="245"/>
        <v>486.79846153846148</v>
      </c>
      <c r="Q3947" t="s">
        <v>8322</v>
      </c>
      <c r="R3947" t="s">
        <v>8323</v>
      </c>
      <c r="S3947" s="9">
        <f t="shared" si="246"/>
        <v>42139.801712962959</v>
      </c>
      <c r="T3947" s="9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>
        <f t="shared" si="245"/>
        <v>489.66630952380945</v>
      </c>
      <c r="Q3948" t="s">
        <v>8322</v>
      </c>
      <c r="R3948" t="s">
        <v>8323</v>
      </c>
      <c r="S3948" s="9">
        <f t="shared" si="246"/>
        <v>42063.333333333328</v>
      </c>
      <c r="T3948" s="9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>
        <f t="shared" si="245"/>
        <v>491.4307784431137</v>
      </c>
      <c r="Q3949" t="s">
        <v>8322</v>
      </c>
      <c r="R3949" t="s">
        <v>8323</v>
      </c>
      <c r="S3949" s="9">
        <f t="shared" si="246"/>
        <v>42645.142870370371</v>
      </c>
      <c r="T3949" s="9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>
        <f t="shared" si="245"/>
        <v>493.7827710843373</v>
      </c>
      <c r="Q3950" t="s">
        <v>8322</v>
      </c>
      <c r="R3950" t="s">
        <v>8323</v>
      </c>
      <c r="S3950" s="9">
        <f t="shared" si="246"/>
        <v>41889.325497685182</v>
      </c>
      <c r="T3950" s="9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>
        <f t="shared" si="245"/>
        <v>496.77539393939389</v>
      </c>
      <c r="Q3951" t="s">
        <v>8322</v>
      </c>
      <c r="R3951" t="s">
        <v>8323</v>
      </c>
      <c r="S3951" s="9">
        <f t="shared" si="246"/>
        <v>42046.120613425926</v>
      </c>
      <c r="T3951" s="9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>
        <f t="shared" si="245"/>
        <v>490.18865853658531</v>
      </c>
      <c r="Q3952" t="s">
        <v>8322</v>
      </c>
      <c r="R3952" t="s">
        <v>8323</v>
      </c>
      <c r="S3952" s="9">
        <f t="shared" si="246"/>
        <v>42468.774305555555</v>
      </c>
      <c r="T3952" s="9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>
        <f t="shared" si="245"/>
        <v>493.04257668711648</v>
      </c>
      <c r="Q3953" t="s">
        <v>8322</v>
      </c>
      <c r="R3953" t="s">
        <v>8323</v>
      </c>
      <c r="S3953" s="9">
        <f t="shared" si="246"/>
        <v>42493.784050925926</v>
      </c>
      <c r="T3953" s="9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>
        <f t="shared" si="245"/>
        <v>496.07987654320982</v>
      </c>
      <c r="Q3954" t="s">
        <v>8322</v>
      </c>
      <c r="R3954" t="s">
        <v>8323</v>
      </c>
      <c r="S3954" s="9">
        <f t="shared" si="246"/>
        <v>42303.790393518517</v>
      </c>
      <c r="T3954" s="9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>
        <f t="shared" si="245"/>
        <v>499.00583850931667</v>
      </c>
      <c r="Q3955" t="s">
        <v>8322</v>
      </c>
      <c r="R3955" t="s">
        <v>8323</v>
      </c>
      <c r="S3955" s="9">
        <f t="shared" si="246"/>
        <v>42580.978472222225</v>
      </c>
      <c r="T3955" s="9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>
        <f t="shared" si="245"/>
        <v>502.12462499999992</v>
      </c>
      <c r="Q3956" t="s">
        <v>8322</v>
      </c>
      <c r="R3956" t="s">
        <v>8323</v>
      </c>
      <c r="S3956" s="9">
        <f t="shared" si="246"/>
        <v>41834.651203703703</v>
      </c>
      <c r="T3956" s="9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>
        <f t="shared" si="245"/>
        <v>505.28264150943386</v>
      </c>
      <c r="Q3957" t="s">
        <v>8322</v>
      </c>
      <c r="R3957" t="s">
        <v>8323</v>
      </c>
      <c r="S3957" s="9">
        <f t="shared" si="246"/>
        <v>42336.890520833331</v>
      </c>
      <c r="T3957" s="9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>
        <f t="shared" si="245"/>
        <v>505.79075949367081</v>
      </c>
      <c r="Q3958" t="s">
        <v>8322</v>
      </c>
      <c r="R3958" t="s">
        <v>8323</v>
      </c>
      <c r="S3958" s="9">
        <f t="shared" si="246"/>
        <v>42485.013888888891</v>
      </c>
      <c r="T3958" s="9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>
        <f t="shared" si="245"/>
        <v>509.01235668789803</v>
      </c>
      <c r="Q3959" t="s">
        <v>8322</v>
      </c>
      <c r="R3959" t="s">
        <v>8323</v>
      </c>
      <c r="S3959" s="9">
        <f t="shared" si="246"/>
        <v>42559.976319444439</v>
      </c>
      <c r="T3959" s="9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>
        <f t="shared" si="245"/>
        <v>512.23038461538454</v>
      </c>
      <c r="Q3960" t="s">
        <v>8322</v>
      </c>
      <c r="R3960" t="s">
        <v>8323</v>
      </c>
      <c r="S3960" s="9">
        <f t="shared" si="246"/>
        <v>41853.583333333336</v>
      </c>
      <c r="T3960" s="9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>
        <f t="shared" si="245"/>
        <v>511.39961290322583</v>
      </c>
      <c r="Q3961" t="s">
        <v>8322</v>
      </c>
      <c r="R3961" t="s">
        <v>8323</v>
      </c>
      <c r="S3961" s="9">
        <f t="shared" si="246"/>
        <v>41910.788842592592</v>
      </c>
      <c r="T3961" s="9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>
        <f t="shared" si="245"/>
        <v>512.82428571428568</v>
      </c>
      <c r="Q3962" t="s">
        <v>8322</v>
      </c>
      <c r="R3962" t="s">
        <v>8323</v>
      </c>
      <c r="S3962" s="9">
        <f t="shared" si="246"/>
        <v>42372.845555555556</v>
      </c>
      <c r="T3962" s="9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>
        <f t="shared" si="245"/>
        <v>515.88196078431372</v>
      </c>
      <c r="Q3963" t="s">
        <v>8322</v>
      </c>
      <c r="R3963" t="s">
        <v>8323</v>
      </c>
      <c r="S3963" s="9">
        <f t="shared" si="246"/>
        <v>41767.891319444447</v>
      </c>
      <c r="T3963" s="9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>
        <f t="shared" si="245"/>
        <v>519.13776315789471</v>
      </c>
      <c r="Q3964" t="s">
        <v>8322</v>
      </c>
      <c r="R3964" t="s">
        <v>8323</v>
      </c>
      <c r="S3964" s="9">
        <f t="shared" si="246"/>
        <v>42336.621458333335</v>
      </c>
      <c r="T3964" s="9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>
        <f t="shared" si="245"/>
        <v>522.27774834437082</v>
      </c>
      <c r="Q3965" t="s">
        <v>8322</v>
      </c>
      <c r="R3965" t="s">
        <v>8323</v>
      </c>
      <c r="S3965" s="9">
        <f t="shared" si="246"/>
        <v>42326.195798611108</v>
      </c>
      <c r="T3965" s="9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>
        <f t="shared" si="245"/>
        <v>525.75959999999998</v>
      </c>
      <c r="Q3966" t="s">
        <v>8322</v>
      </c>
      <c r="R3966" t="s">
        <v>8323</v>
      </c>
      <c r="S3966" s="9">
        <f t="shared" si="246"/>
        <v>42113.680393518516</v>
      </c>
      <c r="T3966" s="9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>
        <f t="shared" si="245"/>
        <v>528.44255033557044</v>
      </c>
      <c r="Q3967" t="s">
        <v>8322</v>
      </c>
      <c r="R3967" t="s">
        <v>8323</v>
      </c>
      <c r="S3967" s="9">
        <f t="shared" si="246"/>
        <v>42474.194212962961</v>
      </c>
      <c r="T3967" s="9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>
        <f t="shared" si="245"/>
        <v>530.08743243243248</v>
      </c>
      <c r="Q3968" t="s">
        <v>8322</v>
      </c>
      <c r="R3968" t="s">
        <v>8323</v>
      </c>
      <c r="S3968" s="9">
        <f t="shared" si="246"/>
        <v>41844.124305555553</v>
      </c>
      <c r="T3968" s="9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>
        <f t="shared" si="245"/>
        <v>533.38734693877552</v>
      </c>
      <c r="Q3969" t="s">
        <v>8322</v>
      </c>
      <c r="R3969" t="s">
        <v>8323</v>
      </c>
      <c r="S3969" s="9">
        <f t="shared" si="246"/>
        <v>42800.290590277778</v>
      </c>
      <c r="T3969" s="9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>
        <f t="shared" si="245"/>
        <v>534.23246575342466</v>
      </c>
      <c r="Q3970" t="s">
        <v>8322</v>
      </c>
      <c r="R3970" t="s">
        <v>8323</v>
      </c>
      <c r="S3970" s="9">
        <f t="shared" si="246"/>
        <v>42512.815659722226</v>
      </c>
      <c r="T3970" s="9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E3971/D3971*100</f>
        <v>7.4690265486725664</v>
      </c>
      <c r="P3971">
        <f t="shared" ref="P3971:P4034" si="249">AVERAGE(E3971:E8084 )</f>
        <v>534.28234482758626</v>
      </c>
      <c r="Q3971" t="s">
        <v>8322</v>
      </c>
      <c r="R3971" t="s">
        <v>8323</v>
      </c>
      <c r="S3971" s="9">
        <f t="shared" ref="S3971:S4034" si="250">(((I3971/60)/60)/24)+DATE(1970,1,1)</f>
        <v>42611.163194444445</v>
      </c>
      <c r="T3971" s="9">
        <f t="shared" ref="T3971:T4034" si="251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>
        <f t="shared" si="249"/>
        <v>536.52736111111108</v>
      </c>
      <c r="Q3972" t="s">
        <v>8322</v>
      </c>
      <c r="R3972" t="s">
        <v>8323</v>
      </c>
      <c r="S3972" s="9">
        <f t="shared" si="250"/>
        <v>42477.863553240735</v>
      </c>
      <c r="T3972" s="9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>
        <f t="shared" si="249"/>
        <v>540.20237762237764</v>
      </c>
      <c r="Q3973" t="s">
        <v>8322</v>
      </c>
      <c r="R3973" t="s">
        <v>8323</v>
      </c>
      <c r="S3973" s="9">
        <f t="shared" si="250"/>
        <v>41841.536180555559</v>
      </c>
      <c r="T3973" s="9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>
        <f t="shared" si="249"/>
        <v>543.0488732394366</v>
      </c>
      <c r="Q3974" t="s">
        <v>8322</v>
      </c>
      <c r="R3974" t="s">
        <v>8323</v>
      </c>
      <c r="S3974" s="9">
        <f t="shared" si="250"/>
        <v>42041.067523148144</v>
      </c>
      <c r="T3974" s="9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>
        <f t="shared" si="249"/>
        <v>545.40382978723403</v>
      </c>
      <c r="Q3975" t="s">
        <v>8322</v>
      </c>
      <c r="R3975" t="s">
        <v>8323</v>
      </c>
      <c r="S3975" s="9">
        <f t="shared" si="250"/>
        <v>42499.166666666672</v>
      </c>
      <c r="T3975" s="9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>
        <f t="shared" si="249"/>
        <v>521.40671428571432</v>
      </c>
      <c r="Q3976" t="s">
        <v>8322</v>
      </c>
      <c r="R3976" t="s">
        <v>8323</v>
      </c>
      <c r="S3976" s="9">
        <f t="shared" si="250"/>
        <v>42523.546851851846</v>
      </c>
      <c r="T3976" s="9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>
        <f t="shared" si="249"/>
        <v>522.85568345323748</v>
      </c>
      <c r="Q3977" t="s">
        <v>8322</v>
      </c>
      <c r="R3977" t="s">
        <v>8323</v>
      </c>
      <c r="S3977" s="9">
        <f t="shared" si="250"/>
        <v>42564.866875</v>
      </c>
      <c r="T3977" s="9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>
        <f t="shared" si="249"/>
        <v>526.64449275362324</v>
      </c>
      <c r="Q3978" t="s">
        <v>8322</v>
      </c>
      <c r="R3978" t="s">
        <v>8323</v>
      </c>
      <c r="S3978" s="9">
        <f t="shared" si="250"/>
        <v>41852.291666666664</v>
      </c>
      <c r="T3978" s="9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>
        <f t="shared" si="249"/>
        <v>525.96306569343062</v>
      </c>
      <c r="Q3979" t="s">
        <v>8322</v>
      </c>
      <c r="R3979" t="s">
        <v>8323</v>
      </c>
      <c r="S3979" s="9">
        <f t="shared" si="250"/>
        <v>42573.788564814815</v>
      </c>
      <c r="T3979" s="9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>
        <f t="shared" si="249"/>
        <v>520.23485294117654</v>
      </c>
      <c r="Q3980" t="s">
        <v>8322</v>
      </c>
      <c r="R3980" t="s">
        <v>8323</v>
      </c>
      <c r="S3980" s="9">
        <f t="shared" si="250"/>
        <v>42035.642974537041</v>
      </c>
      <c r="T3980" s="9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>
        <f t="shared" si="249"/>
        <v>522.50325925925927</v>
      </c>
      <c r="Q3981" t="s">
        <v>8322</v>
      </c>
      <c r="R3981" t="s">
        <v>8323</v>
      </c>
      <c r="S3981" s="9">
        <f t="shared" si="250"/>
        <v>42092.833333333328</v>
      </c>
      <c r="T3981" s="9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>
        <f t="shared" si="249"/>
        <v>525.58164179104483</v>
      </c>
      <c r="Q3982" t="s">
        <v>8322</v>
      </c>
      <c r="R3982" t="s">
        <v>8323</v>
      </c>
      <c r="S3982" s="9">
        <f t="shared" si="250"/>
        <v>41825.598923611113</v>
      </c>
      <c r="T3982" s="9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>
        <f t="shared" si="249"/>
        <v>526.14992481203012</v>
      </c>
      <c r="Q3983" t="s">
        <v>8322</v>
      </c>
      <c r="R3983" t="s">
        <v>8323</v>
      </c>
      <c r="S3983" s="9">
        <f t="shared" si="250"/>
        <v>42568.179965277777</v>
      </c>
      <c r="T3983" s="9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>
        <f t="shared" si="249"/>
        <v>520.85560606060608</v>
      </c>
      <c r="Q3984" t="s">
        <v>8322</v>
      </c>
      <c r="R3984" t="s">
        <v>8323</v>
      </c>
      <c r="S3984" s="9">
        <f t="shared" si="250"/>
        <v>42192.809953703705</v>
      </c>
      <c r="T3984" s="9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>
        <f t="shared" si="249"/>
        <v>523.53389312977106</v>
      </c>
      <c r="Q3985" t="s">
        <v>8322</v>
      </c>
      <c r="R3985" t="s">
        <v>8323</v>
      </c>
      <c r="S3985" s="9">
        <f t="shared" si="250"/>
        <v>41779.290972222225</v>
      </c>
      <c r="T3985" s="9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>
        <f t="shared" si="249"/>
        <v>497.73799999999994</v>
      </c>
      <c r="Q3986" t="s">
        <v>8322</v>
      </c>
      <c r="R3986" t="s">
        <v>8323</v>
      </c>
      <c r="S3986" s="9">
        <f t="shared" si="250"/>
        <v>41951</v>
      </c>
      <c r="T3986" s="9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>
        <f t="shared" si="249"/>
        <v>500.85999999999996</v>
      </c>
      <c r="Q3987" t="s">
        <v>8322</v>
      </c>
      <c r="R3987" t="s">
        <v>8323</v>
      </c>
      <c r="S3987" s="9">
        <f t="shared" si="250"/>
        <v>42420.878472222219</v>
      </c>
      <c r="T3987" s="9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>
        <f t="shared" si="249"/>
        <v>499.76515624999996</v>
      </c>
      <c r="Q3988" t="s">
        <v>8322</v>
      </c>
      <c r="R3988" t="s">
        <v>8323</v>
      </c>
      <c r="S3988" s="9">
        <f t="shared" si="250"/>
        <v>42496.544444444444</v>
      </c>
      <c r="T3988" s="9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>
        <f t="shared" si="249"/>
        <v>499.85779527559049</v>
      </c>
      <c r="Q3989" t="s">
        <v>8322</v>
      </c>
      <c r="R3989" t="s">
        <v>8323</v>
      </c>
      <c r="S3989" s="9">
        <f t="shared" si="250"/>
        <v>41775.92465277778</v>
      </c>
      <c r="T3989" s="9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>
        <f t="shared" si="249"/>
        <v>502.62650793650789</v>
      </c>
      <c r="Q3990" t="s">
        <v>8322</v>
      </c>
      <c r="R3990" t="s">
        <v>8323</v>
      </c>
      <c r="S3990" s="9">
        <f t="shared" si="250"/>
        <v>42245.08116898148</v>
      </c>
      <c r="T3990" s="9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>
        <f t="shared" si="249"/>
        <v>506.39151999999996</v>
      </c>
      <c r="Q3991" t="s">
        <v>8322</v>
      </c>
      <c r="R3991" t="s">
        <v>8323</v>
      </c>
      <c r="S3991" s="9">
        <f t="shared" si="250"/>
        <v>42316.791446759264</v>
      </c>
      <c r="T3991" s="9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>
        <f t="shared" si="249"/>
        <v>510.47532258064513</v>
      </c>
      <c r="Q3992" t="s">
        <v>8322</v>
      </c>
      <c r="R3992" t="s">
        <v>8323</v>
      </c>
      <c r="S3992" s="9">
        <f t="shared" si="250"/>
        <v>42431.672372685185</v>
      </c>
      <c r="T3992" s="9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>
        <f t="shared" si="249"/>
        <v>514.0645528455284</v>
      </c>
      <c r="Q3993" t="s">
        <v>8322</v>
      </c>
      <c r="R3993" t="s">
        <v>8323</v>
      </c>
      <c r="S3993" s="9">
        <f t="shared" si="250"/>
        <v>42155.644467592589</v>
      </c>
      <c r="T3993" s="9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>
        <f t="shared" si="249"/>
        <v>517.45852459016385</v>
      </c>
      <c r="Q3994" t="s">
        <v>8322</v>
      </c>
      <c r="R3994" t="s">
        <v>8323</v>
      </c>
      <c r="S3994" s="9">
        <f t="shared" si="250"/>
        <v>42349.982164351852</v>
      </c>
      <c r="T3994" s="9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>
        <f t="shared" si="249"/>
        <v>517.26396694214873</v>
      </c>
      <c r="Q3995" t="s">
        <v>8322</v>
      </c>
      <c r="R3995" t="s">
        <v>8323</v>
      </c>
      <c r="S3995" s="9">
        <f t="shared" si="250"/>
        <v>42137.864722222221</v>
      </c>
      <c r="T3995" s="9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>
        <f t="shared" si="249"/>
        <v>521.54949999999997</v>
      </c>
      <c r="Q3996" t="s">
        <v>8322</v>
      </c>
      <c r="R3996" t="s">
        <v>8323</v>
      </c>
      <c r="S3996" s="9">
        <f t="shared" si="250"/>
        <v>41839.389930555553</v>
      </c>
      <c r="T3996" s="9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>
        <f t="shared" si="249"/>
        <v>525.89025210084026</v>
      </c>
      <c r="Q3997" t="s">
        <v>8322</v>
      </c>
      <c r="R3997" t="s">
        <v>8323</v>
      </c>
      <c r="S3997" s="9">
        <f t="shared" si="250"/>
        <v>42049.477083333331</v>
      </c>
      <c r="T3997" s="9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>
        <f t="shared" si="249"/>
        <v>529.75372881355929</v>
      </c>
      <c r="Q3998" t="s">
        <v>8322</v>
      </c>
      <c r="R3998" t="s">
        <v>8323</v>
      </c>
      <c r="S3998" s="9">
        <f t="shared" si="250"/>
        <v>41963.669444444444</v>
      </c>
      <c r="T3998" s="9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>
        <f t="shared" si="249"/>
        <v>530.03367521367522</v>
      </c>
      <c r="Q3999" t="s">
        <v>8322</v>
      </c>
      <c r="R3999" t="s">
        <v>8323</v>
      </c>
      <c r="S3999" s="9">
        <f t="shared" si="250"/>
        <v>42099.349780092598</v>
      </c>
      <c r="T3999" s="9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>
        <f t="shared" si="249"/>
        <v>534.60293103448271</v>
      </c>
      <c r="Q4000" t="s">
        <v>8322</v>
      </c>
      <c r="R4000" t="s">
        <v>8323</v>
      </c>
      <c r="S4000" s="9">
        <f t="shared" si="250"/>
        <v>42091.921597222223</v>
      </c>
      <c r="T4000" s="9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>
        <f t="shared" si="249"/>
        <v>533.03426086956517</v>
      </c>
      <c r="Q4001" t="s">
        <v>8322</v>
      </c>
      <c r="R4001" t="s">
        <v>8323</v>
      </c>
      <c r="S4001" s="9">
        <f t="shared" si="250"/>
        <v>41882.827650462961</v>
      </c>
      <c r="T4001" s="9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>
        <f t="shared" si="249"/>
        <v>527.56964912280694</v>
      </c>
      <c r="Q4002" t="s">
        <v>8322</v>
      </c>
      <c r="R4002" t="s">
        <v>8323</v>
      </c>
      <c r="S4002" s="9">
        <f t="shared" si="250"/>
        <v>42497.603680555556</v>
      </c>
      <c r="T4002" s="9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>
        <f t="shared" si="249"/>
        <v>532.14991150442472</v>
      </c>
      <c r="Q4003" t="s">
        <v>8322</v>
      </c>
      <c r="R4003" t="s">
        <v>8323</v>
      </c>
      <c r="S4003" s="9">
        <f t="shared" si="250"/>
        <v>42795.791666666672</v>
      </c>
      <c r="T4003" s="9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>
        <f t="shared" si="249"/>
        <v>532.85660714285711</v>
      </c>
      <c r="Q4004" t="s">
        <v>8322</v>
      </c>
      <c r="R4004" t="s">
        <v>8323</v>
      </c>
      <c r="S4004" s="9">
        <f t="shared" si="250"/>
        <v>41909.043530092589</v>
      </c>
      <c r="T4004" s="9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>
        <f t="shared" si="249"/>
        <v>537.44990990990982</v>
      </c>
      <c r="Q4005" t="s">
        <v>8322</v>
      </c>
      <c r="R4005" t="s">
        <v>8323</v>
      </c>
      <c r="S4005" s="9">
        <f t="shared" si="250"/>
        <v>42050.587349537032</v>
      </c>
      <c r="T4005" s="9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>
        <f t="shared" si="249"/>
        <v>540.50854545454536</v>
      </c>
      <c r="Q4006" t="s">
        <v>8322</v>
      </c>
      <c r="R4006" t="s">
        <v>8323</v>
      </c>
      <c r="S4006" s="9">
        <f t="shared" si="250"/>
        <v>41920.16269675926</v>
      </c>
      <c r="T4006" s="9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>
        <f t="shared" si="249"/>
        <v>545.45816513761463</v>
      </c>
      <c r="Q4007" t="s">
        <v>8322</v>
      </c>
      <c r="R4007" t="s">
        <v>8323</v>
      </c>
      <c r="S4007" s="9">
        <f t="shared" si="250"/>
        <v>41932.807696759257</v>
      </c>
      <c r="T4007" s="9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>
        <f t="shared" si="249"/>
        <v>550.13833333333332</v>
      </c>
      <c r="Q4008" t="s">
        <v>8322</v>
      </c>
      <c r="R4008" t="s">
        <v>8323</v>
      </c>
      <c r="S4008" s="9">
        <f t="shared" si="250"/>
        <v>42416.772997685184</v>
      </c>
      <c r="T4008" s="9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>
        <f t="shared" si="249"/>
        <v>555.26112149532707</v>
      </c>
      <c r="Q4009" t="s">
        <v>8322</v>
      </c>
      <c r="R4009" t="s">
        <v>8323</v>
      </c>
      <c r="S4009" s="9">
        <f t="shared" si="250"/>
        <v>41877.686111111114</v>
      </c>
      <c r="T4009" s="9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>
        <f t="shared" si="249"/>
        <v>560.45226415094339</v>
      </c>
      <c r="Q4010" t="s">
        <v>8322</v>
      </c>
      <c r="R4010" t="s">
        <v>8323</v>
      </c>
      <c r="S4010" s="9">
        <f t="shared" si="250"/>
        <v>42207.964201388888</v>
      </c>
      <c r="T4010" s="9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>
        <f t="shared" si="249"/>
        <v>565.21847619047617</v>
      </c>
      <c r="Q4011" t="s">
        <v>8322</v>
      </c>
      <c r="R4011" t="s">
        <v>8323</v>
      </c>
      <c r="S4011" s="9">
        <f t="shared" si="250"/>
        <v>41891.700925925928</v>
      </c>
      <c r="T4011" s="9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>
        <f t="shared" si="249"/>
        <v>569.93211538461537</v>
      </c>
      <c r="Q4012" t="s">
        <v>8322</v>
      </c>
      <c r="R4012" t="s">
        <v>8323</v>
      </c>
      <c r="S4012" s="9">
        <f t="shared" si="250"/>
        <v>41938.770439814813</v>
      </c>
      <c r="T4012" s="9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>
        <f t="shared" si="249"/>
        <v>558.55281553398049</v>
      </c>
      <c r="Q4013" t="s">
        <v>8322</v>
      </c>
      <c r="R4013" t="s">
        <v>8323</v>
      </c>
      <c r="S4013" s="9">
        <f t="shared" si="250"/>
        <v>42032.54488425926</v>
      </c>
      <c r="T4013" s="9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>
        <f t="shared" si="249"/>
        <v>563.84254901960776</v>
      </c>
      <c r="Q4014" t="s">
        <v>8322</v>
      </c>
      <c r="R4014" t="s">
        <v>8323</v>
      </c>
      <c r="S4014" s="9">
        <f t="shared" si="250"/>
        <v>42126.544548611113</v>
      </c>
      <c r="T4014" s="9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>
        <f t="shared" si="249"/>
        <v>569.42514851485146</v>
      </c>
      <c r="Q4015" t="s">
        <v>8322</v>
      </c>
      <c r="R4015" t="s">
        <v>8323</v>
      </c>
      <c r="S4015" s="9">
        <f t="shared" si="250"/>
        <v>42051.301192129627</v>
      </c>
      <c r="T4015" s="9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>
        <f t="shared" si="249"/>
        <v>574.85939999999994</v>
      </c>
      <c r="Q4016" t="s">
        <v>8322</v>
      </c>
      <c r="R4016" t="s">
        <v>8323</v>
      </c>
      <c r="S4016" s="9">
        <f t="shared" si="250"/>
        <v>42434.246168981481</v>
      </c>
      <c r="T4016" s="9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>
        <f t="shared" si="249"/>
        <v>580.66606060606057</v>
      </c>
      <c r="Q4017" t="s">
        <v>8322</v>
      </c>
      <c r="R4017" t="s">
        <v>8323</v>
      </c>
      <c r="S4017" s="9">
        <f t="shared" si="250"/>
        <v>42204.780821759254</v>
      </c>
      <c r="T4017" s="9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>
        <f t="shared" si="249"/>
        <v>586.58102040816323</v>
      </c>
      <c r="Q4018" t="s">
        <v>8322</v>
      </c>
      <c r="R4018" t="s">
        <v>8323</v>
      </c>
      <c r="S4018" s="9">
        <f t="shared" si="250"/>
        <v>41899.872685185182</v>
      </c>
      <c r="T4018" s="9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>
        <f t="shared" si="249"/>
        <v>591.90659793814427</v>
      </c>
      <c r="Q4019" t="s">
        <v>8322</v>
      </c>
      <c r="R4019" t="s">
        <v>8323</v>
      </c>
      <c r="S4019" s="9">
        <f t="shared" si="250"/>
        <v>41886.672152777777</v>
      </c>
      <c r="T4019" s="9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>
        <f t="shared" si="249"/>
        <v>596.97854166666662</v>
      </c>
      <c r="Q4020" t="s">
        <v>8322</v>
      </c>
      <c r="R4020" t="s">
        <v>8323</v>
      </c>
      <c r="S4020" s="9">
        <f t="shared" si="250"/>
        <v>42650.91097222222</v>
      </c>
      <c r="T4020" s="9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>
        <f t="shared" si="249"/>
        <v>601.89410526315783</v>
      </c>
      <c r="Q4021" t="s">
        <v>8322</v>
      </c>
      <c r="R4021" t="s">
        <v>8323</v>
      </c>
      <c r="S4021" s="9">
        <f t="shared" si="250"/>
        <v>42475.686111111107</v>
      </c>
      <c r="T4021" s="9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>
        <f t="shared" si="249"/>
        <v>607.98872340425521</v>
      </c>
      <c r="Q4022" t="s">
        <v>8322</v>
      </c>
      <c r="R4022" t="s">
        <v>8323</v>
      </c>
      <c r="S4022" s="9">
        <f t="shared" si="250"/>
        <v>42087.149293981478</v>
      </c>
      <c r="T4022" s="9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>
        <f t="shared" si="249"/>
        <v>613.45096774193541</v>
      </c>
      <c r="Q4023" t="s">
        <v>8322</v>
      </c>
      <c r="R4023" t="s">
        <v>8323</v>
      </c>
      <c r="S4023" s="9">
        <f t="shared" si="250"/>
        <v>41938.911550925928</v>
      </c>
      <c r="T4023" s="9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>
        <f t="shared" si="249"/>
        <v>618.76021739130431</v>
      </c>
      <c r="Q4024" t="s">
        <v>8322</v>
      </c>
      <c r="R4024" t="s">
        <v>8323</v>
      </c>
      <c r="S4024" s="9">
        <f t="shared" si="250"/>
        <v>42036.120833333334</v>
      </c>
      <c r="T4024" s="9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>
        <f t="shared" si="249"/>
        <v>487.96637362637364</v>
      </c>
      <c r="Q4025" t="s">
        <v>8322</v>
      </c>
      <c r="R4025" t="s">
        <v>8323</v>
      </c>
      <c r="S4025" s="9">
        <f t="shared" si="250"/>
        <v>42453.957905092597</v>
      </c>
      <c r="T4025" s="9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>
        <f t="shared" si="249"/>
        <v>493.38822222222223</v>
      </c>
      <c r="Q4026" t="s">
        <v>8322</v>
      </c>
      <c r="R4026" t="s">
        <v>8323</v>
      </c>
      <c r="S4026" s="9">
        <f t="shared" si="250"/>
        <v>42247.670104166667</v>
      </c>
      <c r="T4026" s="9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>
        <f t="shared" si="249"/>
        <v>498.81955056179777</v>
      </c>
      <c r="Q4027" t="s">
        <v>8322</v>
      </c>
      <c r="R4027" t="s">
        <v>8323</v>
      </c>
      <c r="S4027" s="9">
        <f t="shared" si="250"/>
        <v>42211.237685185188</v>
      </c>
      <c r="T4027" s="9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>
        <f t="shared" si="249"/>
        <v>501.64704545454549</v>
      </c>
      <c r="Q4028" t="s">
        <v>8322</v>
      </c>
      <c r="R4028" t="s">
        <v>8323</v>
      </c>
      <c r="S4028" s="9">
        <f t="shared" si="250"/>
        <v>42342.697210648148</v>
      </c>
      <c r="T4028" s="9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>
        <f t="shared" si="249"/>
        <v>507.41310344827588</v>
      </c>
      <c r="Q4029" t="s">
        <v>8322</v>
      </c>
      <c r="R4029" t="s">
        <v>8323</v>
      </c>
      <c r="S4029" s="9">
        <f t="shared" si="250"/>
        <v>42789.041666666672</v>
      </c>
      <c r="T4029" s="9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>
        <f t="shared" si="249"/>
        <v>510.8132558139535</v>
      </c>
      <c r="Q4030" t="s">
        <v>8322</v>
      </c>
      <c r="R4030" t="s">
        <v>8323</v>
      </c>
      <c r="S4030" s="9">
        <f t="shared" si="250"/>
        <v>41795.938657407409</v>
      </c>
      <c r="T4030" s="9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>
        <f t="shared" si="249"/>
        <v>510.22282352941181</v>
      </c>
      <c r="Q4031" t="s">
        <v>8322</v>
      </c>
      <c r="R4031" t="s">
        <v>8323</v>
      </c>
      <c r="S4031" s="9">
        <f t="shared" si="250"/>
        <v>42352.025115740747</v>
      </c>
      <c r="T4031" s="9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>
        <f t="shared" si="249"/>
        <v>516.29690476190478</v>
      </c>
      <c r="Q4032" t="s">
        <v>8322</v>
      </c>
      <c r="R4032" t="s">
        <v>8323</v>
      </c>
      <c r="S4032" s="9">
        <f t="shared" si="250"/>
        <v>42403.784027777772</v>
      </c>
      <c r="T4032" s="9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>
        <f t="shared" si="249"/>
        <v>517.6980722891567</v>
      </c>
      <c r="Q4033" t="s">
        <v>8322</v>
      </c>
      <c r="R4033" t="s">
        <v>8323</v>
      </c>
      <c r="S4033" s="9">
        <f t="shared" si="250"/>
        <v>41991.626898148148</v>
      </c>
      <c r="T4033" s="9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>
        <f t="shared" si="249"/>
        <v>524.01146341463414</v>
      </c>
      <c r="Q4034" t="s">
        <v>8322</v>
      </c>
      <c r="R4034" t="s">
        <v>8323</v>
      </c>
      <c r="S4034" s="9">
        <f t="shared" si="250"/>
        <v>42353.85087962963</v>
      </c>
      <c r="T4034" s="9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E4035/D4035*100</f>
        <v>25.698702928870294</v>
      </c>
      <c r="P4035">
        <f t="shared" ref="P4035:P4098" si="253">AVERAGE(E4035:E8148 )</f>
        <v>525.38197530864204</v>
      </c>
      <c r="Q4035" t="s">
        <v>8322</v>
      </c>
      <c r="R4035" t="s">
        <v>8323</v>
      </c>
      <c r="S4035" s="9">
        <f t="shared" ref="S4035:S4098" si="254">(((I4035/60)/60)/24)+DATE(1970,1,1)</f>
        <v>42645.375</v>
      </c>
      <c r="T4035" s="9">
        <f t="shared" ref="T4035:T4098" si="255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>
        <f t="shared" si="253"/>
        <v>455.17437499999994</v>
      </c>
      <c r="Q4036" t="s">
        <v>8322</v>
      </c>
      <c r="R4036" t="s">
        <v>8323</v>
      </c>
      <c r="S4036" s="9">
        <f t="shared" si="254"/>
        <v>42097.905671296292</v>
      </c>
      <c r="T4036" s="9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>
        <f t="shared" si="253"/>
        <v>458.40443037974677</v>
      </c>
      <c r="Q4037" t="s">
        <v>8322</v>
      </c>
      <c r="R4037" t="s">
        <v>8323</v>
      </c>
      <c r="S4037" s="9">
        <f t="shared" si="254"/>
        <v>41933.882951388885</v>
      </c>
      <c r="T4037" s="9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>
        <f t="shared" si="253"/>
        <v>417.03782051282053</v>
      </c>
      <c r="Q4038" t="s">
        <v>8322</v>
      </c>
      <c r="R4038" t="s">
        <v>8323</v>
      </c>
      <c r="S4038" s="9">
        <f t="shared" si="254"/>
        <v>41821.9375</v>
      </c>
      <c r="T4038" s="9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>
        <f t="shared" si="253"/>
        <v>385.79155844155844</v>
      </c>
      <c r="Q4039" t="s">
        <v>8322</v>
      </c>
      <c r="R4039" t="s">
        <v>8323</v>
      </c>
      <c r="S4039" s="9">
        <f t="shared" si="254"/>
        <v>42514.600694444445</v>
      </c>
      <c r="T4039" s="9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>
        <f t="shared" si="253"/>
        <v>389.81513157894739</v>
      </c>
      <c r="Q4040" t="s">
        <v>8322</v>
      </c>
      <c r="R4040" t="s">
        <v>8323</v>
      </c>
      <c r="S4040" s="9">
        <f t="shared" si="254"/>
        <v>41929.798726851855</v>
      </c>
      <c r="T4040" s="9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>
        <f t="shared" si="253"/>
        <v>390.99933333333337</v>
      </c>
      <c r="Q4041" t="s">
        <v>8322</v>
      </c>
      <c r="R4041" t="s">
        <v>8323</v>
      </c>
      <c r="S4041" s="9">
        <f t="shared" si="254"/>
        <v>42339.249305555553</v>
      </c>
      <c r="T4041" s="9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>
        <f t="shared" si="253"/>
        <v>392.22905405405407</v>
      </c>
      <c r="Q4042" t="s">
        <v>8322</v>
      </c>
      <c r="R4042" t="s">
        <v>8323</v>
      </c>
      <c r="S4042" s="9">
        <f t="shared" si="254"/>
        <v>42203.125</v>
      </c>
      <c r="T4042" s="9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>
        <f t="shared" si="253"/>
        <v>363.35547945205479</v>
      </c>
      <c r="Q4043" t="s">
        <v>8322</v>
      </c>
      <c r="R4043" t="s">
        <v>8323</v>
      </c>
      <c r="S4043" s="9">
        <f t="shared" si="254"/>
        <v>42619.474004629628</v>
      </c>
      <c r="T4043" s="9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>
        <f t="shared" si="253"/>
        <v>368.11041666666665</v>
      </c>
      <c r="Q4044" t="s">
        <v>8322</v>
      </c>
      <c r="R4044" t="s">
        <v>8323</v>
      </c>
      <c r="S4044" s="9">
        <f t="shared" si="254"/>
        <v>42024.802777777775</v>
      </c>
      <c r="T4044" s="9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>
        <f t="shared" si="253"/>
        <v>372.99929577464792</v>
      </c>
      <c r="Q4045" t="s">
        <v>8322</v>
      </c>
      <c r="R4045" t="s">
        <v>8323</v>
      </c>
      <c r="S4045" s="9">
        <f t="shared" si="254"/>
        <v>41963.957465277781</v>
      </c>
      <c r="T4045" s="9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>
        <f t="shared" si="253"/>
        <v>378.32785714285717</v>
      </c>
      <c r="Q4046" t="s">
        <v>8322</v>
      </c>
      <c r="R4046" t="s">
        <v>8323</v>
      </c>
      <c r="S4046" s="9">
        <f t="shared" si="254"/>
        <v>42104.208333333328</v>
      </c>
      <c r="T4046" s="9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>
        <f t="shared" si="253"/>
        <v>380.55</v>
      </c>
      <c r="Q4047" t="s">
        <v>8322</v>
      </c>
      <c r="R4047" t="s">
        <v>8323</v>
      </c>
      <c r="S4047" s="9">
        <f t="shared" si="254"/>
        <v>41872.201261574075</v>
      </c>
      <c r="T4047" s="9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>
        <f t="shared" si="253"/>
        <v>386.13161764705882</v>
      </c>
      <c r="Q4048" t="s">
        <v>8322</v>
      </c>
      <c r="R4048" t="s">
        <v>8323</v>
      </c>
      <c r="S4048" s="9">
        <f t="shared" si="254"/>
        <v>41934.650578703702</v>
      </c>
      <c r="T4048" s="9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>
        <f t="shared" si="253"/>
        <v>385.02910447761195</v>
      </c>
      <c r="Q4049" t="s">
        <v>8322</v>
      </c>
      <c r="R4049" t="s">
        <v>8323</v>
      </c>
      <c r="S4049" s="9">
        <f t="shared" si="254"/>
        <v>42015.041666666672</v>
      </c>
      <c r="T4049" s="9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>
        <f t="shared" si="253"/>
        <v>389.19621212121211</v>
      </c>
      <c r="Q4050" t="s">
        <v>8322</v>
      </c>
      <c r="R4050" t="s">
        <v>8323</v>
      </c>
      <c r="S4050" s="9">
        <f t="shared" si="254"/>
        <v>42471.467442129629</v>
      </c>
      <c r="T4050" s="9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>
        <f t="shared" si="253"/>
        <v>349.01461538461541</v>
      </c>
      <c r="Q4051" t="s">
        <v>8322</v>
      </c>
      <c r="R4051" t="s">
        <v>8323</v>
      </c>
      <c r="S4051" s="9">
        <f t="shared" si="254"/>
        <v>42199.958506944444</v>
      </c>
      <c r="T4051" s="9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>
        <f t="shared" si="253"/>
        <v>354.21796875000001</v>
      </c>
      <c r="Q4052" t="s">
        <v>8322</v>
      </c>
      <c r="R4052" t="s">
        <v>8323</v>
      </c>
      <c r="S4052" s="9">
        <f t="shared" si="254"/>
        <v>41935.636469907404</v>
      </c>
      <c r="T4052" s="9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>
        <f t="shared" si="253"/>
        <v>359.82460317460317</v>
      </c>
      <c r="Q4053" t="s">
        <v>8322</v>
      </c>
      <c r="R4053" t="s">
        <v>8323</v>
      </c>
      <c r="S4053" s="9">
        <f t="shared" si="254"/>
        <v>41768.286805555559</v>
      </c>
      <c r="T4053" s="9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>
        <f t="shared" si="253"/>
        <v>365.62822580645161</v>
      </c>
      <c r="Q4054" t="s">
        <v>8322</v>
      </c>
      <c r="R4054" t="s">
        <v>8323</v>
      </c>
      <c r="S4054" s="9">
        <f t="shared" si="254"/>
        <v>41925.878657407404</v>
      </c>
      <c r="T4054" s="9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>
        <f t="shared" si="253"/>
        <v>353.16311475409839</v>
      </c>
      <c r="Q4055" t="s">
        <v>8322</v>
      </c>
      <c r="R4055" t="s">
        <v>8323</v>
      </c>
      <c r="S4055" s="9">
        <f t="shared" si="254"/>
        <v>41958.833333333328</v>
      </c>
      <c r="T4055" s="9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>
        <f t="shared" si="253"/>
        <v>357.21583333333336</v>
      </c>
      <c r="Q4056" t="s">
        <v>8322</v>
      </c>
      <c r="R4056" t="s">
        <v>8323</v>
      </c>
      <c r="S4056" s="9">
        <f t="shared" si="254"/>
        <v>42644.166666666672</v>
      </c>
      <c r="T4056" s="9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>
        <f t="shared" si="253"/>
        <v>363.27033898305086</v>
      </c>
      <c r="Q4057" t="s">
        <v>8322</v>
      </c>
      <c r="R4057" t="s">
        <v>8323</v>
      </c>
      <c r="S4057" s="9">
        <f t="shared" si="254"/>
        <v>41809.648506944446</v>
      </c>
      <c r="T4057" s="9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>
        <f t="shared" si="253"/>
        <v>354.34396551724137</v>
      </c>
      <c r="Q4058" t="s">
        <v>8322</v>
      </c>
      <c r="R4058" t="s">
        <v>8323</v>
      </c>
      <c r="S4058" s="9">
        <f t="shared" si="254"/>
        <v>42554.832638888889</v>
      </c>
      <c r="T4058" s="9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>
        <f t="shared" si="253"/>
        <v>346.61315789473684</v>
      </c>
      <c r="Q4059" t="s">
        <v>8322</v>
      </c>
      <c r="R4059" t="s">
        <v>8323</v>
      </c>
      <c r="S4059" s="9">
        <f t="shared" si="254"/>
        <v>42333.958333333328</v>
      </c>
      <c r="T4059" s="9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>
        <f t="shared" si="253"/>
        <v>338.96339285714288</v>
      </c>
      <c r="Q4060" t="s">
        <v>8322</v>
      </c>
      <c r="R4060" t="s">
        <v>8323</v>
      </c>
      <c r="S4060" s="9">
        <f t="shared" si="254"/>
        <v>42461.165972222225</v>
      </c>
      <c r="T4060" s="9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>
        <f t="shared" si="253"/>
        <v>343.39909090909094</v>
      </c>
      <c r="Q4061" t="s">
        <v>8322</v>
      </c>
      <c r="R4061" t="s">
        <v>8323</v>
      </c>
      <c r="S4061" s="9">
        <f t="shared" si="254"/>
        <v>41898.125</v>
      </c>
      <c r="T4061" s="9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>
        <f t="shared" si="253"/>
        <v>345.12870370370371</v>
      </c>
      <c r="Q4062" t="s">
        <v>8322</v>
      </c>
      <c r="R4062" t="s">
        <v>8323</v>
      </c>
      <c r="S4062" s="9">
        <f t="shared" si="254"/>
        <v>41813.666666666664</v>
      </c>
      <c r="T4062" s="9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>
        <f t="shared" si="253"/>
        <v>346.26320754716983</v>
      </c>
      <c r="Q4063" t="s">
        <v>8322</v>
      </c>
      <c r="R4063" t="s">
        <v>8323</v>
      </c>
      <c r="S4063" s="9">
        <f t="shared" si="254"/>
        <v>42481.099803240737</v>
      </c>
      <c r="T4063" s="9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>
        <f t="shared" si="253"/>
        <v>352.92211538461538</v>
      </c>
      <c r="Q4064" t="s">
        <v>8322</v>
      </c>
      <c r="R4064" t="s">
        <v>8323</v>
      </c>
      <c r="S4064" s="9">
        <f t="shared" si="254"/>
        <v>42553.739212962959</v>
      </c>
      <c r="T4064" s="9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>
        <f t="shared" si="253"/>
        <v>350.23431372549021</v>
      </c>
      <c r="Q4065" t="s">
        <v>8322</v>
      </c>
      <c r="R4065" t="s">
        <v>8323</v>
      </c>
      <c r="S4065" s="9">
        <f t="shared" si="254"/>
        <v>41817.681527777779</v>
      </c>
      <c r="T4065" s="9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>
        <f t="shared" si="253"/>
        <v>354.53899999999999</v>
      </c>
      <c r="Q4066" t="s">
        <v>8322</v>
      </c>
      <c r="R4066" t="s">
        <v>8323</v>
      </c>
      <c r="S4066" s="9">
        <f t="shared" si="254"/>
        <v>42123.588263888887</v>
      </c>
      <c r="T4066" s="9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>
        <f t="shared" si="253"/>
        <v>353.91734693877555</v>
      </c>
      <c r="Q4067" t="s">
        <v>8322</v>
      </c>
      <c r="R4067" t="s">
        <v>8323</v>
      </c>
      <c r="S4067" s="9">
        <f t="shared" si="254"/>
        <v>41863.951516203706</v>
      </c>
      <c r="T4067" s="9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>
        <f t="shared" si="253"/>
        <v>360.72812500000003</v>
      </c>
      <c r="Q4068" t="s">
        <v>8322</v>
      </c>
      <c r="R4068" t="s">
        <v>8323</v>
      </c>
      <c r="S4068" s="9">
        <f t="shared" si="254"/>
        <v>42509.039212962962</v>
      </c>
      <c r="T4068" s="9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>
        <f t="shared" si="253"/>
        <v>367.87127659574469</v>
      </c>
      <c r="Q4069" t="s">
        <v>8322</v>
      </c>
      <c r="R4069" t="s">
        <v>8323</v>
      </c>
      <c r="S4069" s="9">
        <f t="shared" si="254"/>
        <v>42275.117476851854</v>
      </c>
      <c r="T4069" s="9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>
        <f t="shared" si="253"/>
        <v>309.67282608695655</v>
      </c>
      <c r="Q4070" t="s">
        <v>8322</v>
      </c>
      <c r="R4070" t="s">
        <v>8323</v>
      </c>
      <c r="S4070" s="9">
        <f t="shared" si="254"/>
        <v>42748.961805555555</v>
      </c>
      <c r="T4070" s="9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>
        <f t="shared" si="253"/>
        <v>315.77777777777777</v>
      </c>
      <c r="Q4071" t="s">
        <v>8322</v>
      </c>
      <c r="R4071" t="s">
        <v>8323</v>
      </c>
      <c r="S4071" s="9">
        <f t="shared" si="254"/>
        <v>42063.5</v>
      </c>
      <c r="T4071" s="9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>
        <f t="shared" si="253"/>
        <v>313.18181818181819</v>
      </c>
      <c r="Q4072" t="s">
        <v>8322</v>
      </c>
      <c r="R4072" t="s">
        <v>8323</v>
      </c>
      <c r="S4072" s="9">
        <f t="shared" si="254"/>
        <v>42064.125</v>
      </c>
      <c r="T4072" s="9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>
        <f t="shared" si="253"/>
        <v>316.62790697674421</v>
      </c>
      <c r="Q4073" t="s">
        <v>8322</v>
      </c>
      <c r="R4073" t="s">
        <v>8323</v>
      </c>
      <c r="S4073" s="9">
        <f t="shared" si="254"/>
        <v>42730.804756944446</v>
      </c>
      <c r="T4073" s="9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>
        <f t="shared" si="253"/>
        <v>324.16666666666669</v>
      </c>
      <c r="Q4074" t="s">
        <v>8322</v>
      </c>
      <c r="R4074" t="s">
        <v>8323</v>
      </c>
      <c r="S4074" s="9">
        <f t="shared" si="254"/>
        <v>41872.77443287037</v>
      </c>
      <c r="T4074" s="9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>
        <f t="shared" si="253"/>
        <v>331.97560975609758</v>
      </c>
      <c r="Q4075" t="s">
        <v>8322</v>
      </c>
      <c r="R4075" t="s">
        <v>8323</v>
      </c>
      <c r="S4075" s="9">
        <f t="shared" si="254"/>
        <v>42133.166666666672</v>
      </c>
      <c r="T4075" s="9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>
        <f t="shared" si="253"/>
        <v>339.35</v>
      </c>
      <c r="Q4076" t="s">
        <v>8322</v>
      </c>
      <c r="R4076" t="s">
        <v>8323</v>
      </c>
      <c r="S4076" s="9">
        <f t="shared" si="254"/>
        <v>42313.594618055555</v>
      </c>
      <c r="T4076" s="9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>
        <f t="shared" si="253"/>
        <v>329.20512820512823</v>
      </c>
      <c r="Q4077" t="s">
        <v>8322</v>
      </c>
      <c r="R4077" t="s">
        <v>8323</v>
      </c>
      <c r="S4077" s="9">
        <f t="shared" si="254"/>
        <v>41820.727777777778</v>
      </c>
      <c r="T4077" s="9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>
        <f t="shared" si="253"/>
        <v>322.71052631578948</v>
      </c>
      <c r="Q4078" t="s">
        <v>8322</v>
      </c>
      <c r="R4078" t="s">
        <v>8323</v>
      </c>
      <c r="S4078" s="9">
        <f t="shared" si="254"/>
        <v>41933.82708333333</v>
      </c>
      <c r="T4078" s="9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>
        <f t="shared" si="253"/>
        <v>331.43243243243245</v>
      </c>
      <c r="Q4079" t="s">
        <v>8322</v>
      </c>
      <c r="R4079" t="s">
        <v>8323</v>
      </c>
      <c r="S4079" s="9">
        <f t="shared" si="254"/>
        <v>42725.7105787037</v>
      </c>
      <c r="T4079" s="9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>
        <f t="shared" si="253"/>
        <v>303.55555555555554</v>
      </c>
      <c r="Q4080" t="s">
        <v>8322</v>
      </c>
      <c r="R4080" t="s">
        <v>8323</v>
      </c>
      <c r="S4080" s="9">
        <f t="shared" si="254"/>
        <v>42762.787523148145</v>
      </c>
      <c r="T4080" s="9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>
        <f t="shared" si="253"/>
        <v>312.22857142857146</v>
      </c>
      <c r="Q4081" t="s">
        <v>8322</v>
      </c>
      <c r="R4081" t="s">
        <v>8323</v>
      </c>
      <c r="S4081" s="9">
        <f t="shared" si="254"/>
        <v>42540.938900462963</v>
      </c>
      <c r="T4081" s="9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>
        <f t="shared" si="253"/>
        <v>321.26470588235293</v>
      </c>
      <c r="Q4082" t="s">
        <v>8322</v>
      </c>
      <c r="R4082" t="s">
        <v>8323</v>
      </c>
      <c r="S4082" s="9">
        <f t="shared" si="254"/>
        <v>42535.787500000006</v>
      </c>
      <c r="T4082" s="9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>
        <f t="shared" si="253"/>
        <v>331</v>
      </c>
      <c r="Q4083" t="s">
        <v>8322</v>
      </c>
      <c r="R4083" t="s">
        <v>8323</v>
      </c>
      <c r="S4083" s="9">
        <f t="shared" si="254"/>
        <v>42071.539641203708</v>
      </c>
      <c r="T4083" s="9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>
        <f t="shared" si="253"/>
        <v>330.40625</v>
      </c>
      <c r="Q4084" t="s">
        <v>8322</v>
      </c>
      <c r="R4084" t="s">
        <v>8323</v>
      </c>
      <c r="S4084" s="9">
        <f t="shared" si="254"/>
        <v>42322.958333333328</v>
      </c>
      <c r="T4084" s="9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>
        <f t="shared" si="253"/>
        <v>340.96774193548384</v>
      </c>
      <c r="Q4085" t="s">
        <v>8322</v>
      </c>
      <c r="R4085" t="s">
        <v>8323</v>
      </c>
      <c r="S4085" s="9">
        <f t="shared" si="254"/>
        <v>42383.761759259258</v>
      </c>
      <c r="T4085" s="9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>
        <f t="shared" si="253"/>
        <v>327.03333333333336</v>
      </c>
      <c r="Q4086" t="s">
        <v>8322</v>
      </c>
      <c r="R4086" t="s">
        <v>8323</v>
      </c>
      <c r="S4086" s="9">
        <f t="shared" si="254"/>
        <v>42652.436412037037</v>
      </c>
      <c r="T4086" s="9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>
        <f t="shared" si="253"/>
        <v>337.9655172413793</v>
      </c>
      <c r="Q4087" t="s">
        <v>8322</v>
      </c>
      <c r="R4087" t="s">
        <v>8323</v>
      </c>
      <c r="S4087" s="9">
        <f t="shared" si="254"/>
        <v>42087.165972222225</v>
      </c>
      <c r="T4087" s="9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>
        <f t="shared" si="253"/>
        <v>349.67857142857144</v>
      </c>
      <c r="Q4088" t="s">
        <v>8322</v>
      </c>
      <c r="R4088" t="s">
        <v>8323</v>
      </c>
      <c r="S4088" s="9">
        <f t="shared" si="254"/>
        <v>42329.166666666672</v>
      </c>
      <c r="T4088" s="9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>
        <f t="shared" si="253"/>
        <v>360.88888888888891</v>
      </c>
      <c r="Q4089" t="s">
        <v>8322</v>
      </c>
      <c r="R4089" t="s">
        <v>8323</v>
      </c>
      <c r="S4089" s="9">
        <f t="shared" si="254"/>
        <v>42568.742893518516</v>
      </c>
      <c r="T4089" s="9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>
        <f t="shared" si="253"/>
        <v>374.76923076923077</v>
      </c>
      <c r="Q4090" t="s">
        <v>8322</v>
      </c>
      <c r="R4090" t="s">
        <v>8323</v>
      </c>
      <c r="S4090" s="9">
        <f t="shared" si="254"/>
        <v>42020.434722222228</v>
      </c>
      <c r="T4090" s="9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>
        <f t="shared" si="253"/>
        <v>381.12</v>
      </c>
      <c r="Q4091" t="s">
        <v>8322</v>
      </c>
      <c r="R4091" t="s">
        <v>8323</v>
      </c>
      <c r="S4091" s="9">
        <f t="shared" si="254"/>
        <v>42155.732638888891</v>
      </c>
      <c r="T4091" s="9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>
        <f t="shared" si="253"/>
        <v>387</v>
      </c>
      <c r="Q4092" t="s">
        <v>8322</v>
      </c>
      <c r="R4092" t="s">
        <v>8323</v>
      </c>
      <c r="S4092" s="9">
        <f t="shared" si="254"/>
        <v>42223.625</v>
      </c>
      <c r="T4092" s="9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>
        <f t="shared" si="253"/>
        <v>402.43478260869563</v>
      </c>
      <c r="Q4093" t="s">
        <v>8322</v>
      </c>
      <c r="R4093" t="s">
        <v>8323</v>
      </c>
      <c r="S4093" s="9">
        <f t="shared" si="254"/>
        <v>42020.506377314814</v>
      </c>
      <c r="T4093" s="9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>
        <f t="shared" si="253"/>
        <v>411.45454545454544</v>
      </c>
      <c r="Q4094" t="s">
        <v>8322</v>
      </c>
      <c r="R4094" t="s">
        <v>8323</v>
      </c>
      <c r="S4094" s="9">
        <f t="shared" si="254"/>
        <v>42099.153321759266</v>
      </c>
      <c r="T4094" s="9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>
        <f t="shared" si="253"/>
        <v>430.09523809523807</v>
      </c>
      <c r="Q4095" t="s">
        <v>8322</v>
      </c>
      <c r="R4095" t="s">
        <v>8323</v>
      </c>
      <c r="S4095" s="9">
        <f t="shared" si="254"/>
        <v>42238.815891203703</v>
      </c>
      <c r="T4095" s="9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>
        <f t="shared" si="253"/>
        <v>448.6</v>
      </c>
      <c r="Q4096" t="s">
        <v>8322</v>
      </c>
      <c r="R4096" t="s">
        <v>8323</v>
      </c>
      <c r="S4096" s="9">
        <f t="shared" si="254"/>
        <v>41934.207638888889</v>
      </c>
      <c r="T4096" s="9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>
        <f t="shared" si="253"/>
        <v>433.78947368421052</v>
      </c>
      <c r="Q4097" t="s">
        <v>8322</v>
      </c>
      <c r="R4097" t="s">
        <v>8323</v>
      </c>
      <c r="S4097" s="9">
        <f t="shared" si="254"/>
        <v>42723.031828703708</v>
      </c>
      <c r="T4097" s="9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>
        <f t="shared" si="253"/>
        <v>413.44444444444446</v>
      </c>
      <c r="Q4098" t="s">
        <v>8322</v>
      </c>
      <c r="R4098" t="s">
        <v>8323</v>
      </c>
      <c r="S4098" s="9">
        <f t="shared" si="254"/>
        <v>42794.368749999994</v>
      </c>
      <c r="T4098" s="9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E4099/D4099*100</f>
        <v>0</v>
      </c>
      <c r="P4099">
        <f t="shared" ref="P4099:P4115" si="257">AVERAGE(E4099:E8212 )</f>
        <v>414.23529411764707</v>
      </c>
      <c r="Q4099" t="s">
        <v>8322</v>
      </c>
      <c r="R4099" t="s">
        <v>8323</v>
      </c>
      <c r="S4099" s="9">
        <f t="shared" ref="S4099:S4115" si="258">(((I4099/60)/60)/24)+DATE(1970,1,1)</f>
        <v>42400.996527777781</v>
      </c>
      <c r="T4099" s="9">
        <f t="shared" ref="T4099:T4115" si="259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>
        <f t="shared" si="257"/>
        <v>440.125</v>
      </c>
      <c r="Q4100" t="s">
        <v>8322</v>
      </c>
      <c r="R4100" t="s">
        <v>8323</v>
      </c>
      <c r="S4100" s="9">
        <f t="shared" si="258"/>
        <v>42525.722187499996</v>
      </c>
      <c r="T4100" s="9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>
        <f t="shared" si="257"/>
        <v>469.46666666666664</v>
      </c>
      <c r="Q4101" t="s">
        <v>8322</v>
      </c>
      <c r="R4101" t="s">
        <v>8323</v>
      </c>
      <c r="S4101" s="9">
        <f t="shared" si="258"/>
        <v>42615.850381944445</v>
      </c>
      <c r="T4101" s="9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>
        <f t="shared" si="257"/>
        <v>499.42857142857144</v>
      </c>
      <c r="Q4102" t="s">
        <v>8322</v>
      </c>
      <c r="R4102" t="s">
        <v>8323</v>
      </c>
      <c r="S4102" s="9">
        <f t="shared" si="258"/>
        <v>41937.124884259261</v>
      </c>
      <c r="T4102" s="9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>
        <f t="shared" si="257"/>
        <v>537.84615384615381</v>
      </c>
      <c r="Q4103" t="s">
        <v>8322</v>
      </c>
      <c r="R4103" t="s">
        <v>8323</v>
      </c>
      <c r="S4103" s="9">
        <f t="shared" si="258"/>
        <v>42760.903726851851</v>
      </c>
      <c r="T4103" s="9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>
        <f t="shared" si="257"/>
        <v>582.66666666666663</v>
      </c>
      <c r="Q4104" t="s">
        <v>8322</v>
      </c>
      <c r="R4104" t="s">
        <v>8323</v>
      </c>
      <c r="S4104" s="9">
        <f t="shared" si="258"/>
        <v>42505.848067129627</v>
      </c>
      <c r="T4104" s="9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>
        <f t="shared" si="257"/>
        <v>623.18181818181813</v>
      </c>
      <c r="Q4105" t="s">
        <v>8322</v>
      </c>
      <c r="R4105" t="s">
        <v>8323</v>
      </c>
      <c r="S4105" s="9">
        <f t="shared" si="258"/>
        <v>42242.772222222222</v>
      </c>
      <c r="T4105" s="9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>
        <f t="shared" si="257"/>
        <v>675.5</v>
      </c>
      <c r="Q4106" t="s">
        <v>8322</v>
      </c>
      <c r="R4106" t="s">
        <v>8323</v>
      </c>
      <c r="S4106" s="9">
        <f t="shared" si="258"/>
        <v>42670.278171296297</v>
      </c>
      <c r="T4106" s="9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>
        <f t="shared" si="257"/>
        <v>679.33333333333337</v>
      </c>
      <c r="Q4107" t="s">
        <v>8322</v>
      </c>
      <c r="R4107" t="s">
        <v>8323</v>
      </c>
      <c r="S4107" s="9">
        <f t="shared" si="258"/>
        <v>42730.010520833333</v>
      </c>
      <c r="T4107" s="9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>
        <f t="shared" si="257"/>
        <v>476.75</v>
      </c>
      <c r="Q4108" t="s">
        <v>8322</v>
      </c>
      <c r="R4108" t="s">
        <v>8323</v>
      </c>
      <c r="S4108" s="9">
        <f t="shared" si="258"/>
        <v>42096.041666666672</v>
      </c>
      <c r="T4108" s="9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>
        <f t="shared" si="257"/>
        <v>40.571428571428569</v>
      </c>
      <c r="Q4109" t="s">
        <v>8322</v>
      </c>
      <c r="R4109" t="s">
        <v>8323</v>
      </c>
      <c r="S4109" s="9">
        <f t="shared" si="258"/>
        <v>41906.916678240741</v>
      </c>
      <c r="T4109" s="9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>
        <f t="shared" si="257"/>
        <v>40.5</v>
      </c>
      <c r="Q4110" t="s">
        <v>8322</v>
      </c>
      <c r="R4110" t="s">
        <v>8323</v>
      </c>
      <c r="S4110" s="9">
        <f t="shared" si="258"/>
        <v>42797.208333333328</v>
      </c>
      <c r="T4110" s="9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>
        <f t="shared" si="257"/>
        <v>36.799999999999997</v>
      </c>
      <c r="Q4111" t="s">
        <v>8322</v>
      </c>
      <c r="R4111" t="s">
        <v>8323</v>
      </c>
      <c r="S4111" s="9">
        <f t="shared" si="258"/>
        <v>42337.581064814818</v>
      </c>
      <c r="T4111" s="9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>
        <f t="shared" si="257"/>
        <v>46</v>
      </c>
      <c r="Q4112" t="s">
        <v>8322</v>
      </c>
      <c r="R4112" t="s">
        <v>8323</v>
      </c>
      <c r="S4112" s="9">
        <f t="shared" si="258"/>
        <v>42572.626747685179</v>
      </c>
      <c r="T4112" s="9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>
        <f t="shared" si="257"/>
        <v>32.666666666666664</v>
      </c>
      <c r="Q4113" t="s">
        <v>8322</v>
      </c>
      <c r="R4113" t="s">
        <v>8323</v>
      </c>
      <c r="S4113" s="9">
        <f t="shared" si="258"/>
        <v>42059.135879629626</v>
      </c>
      <c r="T4113" s="9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>
        <f t="shared" si="257"/>
        <v>2</v>
      </c>
      <c r="Q4114" t="s">
        <v>8322</v>
      </c>
      <c r="R4114" t="s">
        <v>8323</v>
      </c>
      <c r="S4114" s="9">
        <f t="shared" si="258"/>
        <v>42428</v>
      </c>
      <c r="T4114" s="9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>
        <f t="shared" si="257"/>
        <v>3</v>
      </c>
      <c r="Q4115" t="s">
        <v>8322</v>
      </c>
      <c r="R4115" t="s">
        <v>8323</v>
      </c>
      <c r="S4115" s="9">
        <f t="shared" si="258"/>
        <v>42377.273611111115</v>
      </c>
      <c r="T4115" s="9">
        <f t="shared" si="259"/>
        <v>42358.573182870372</v>
      </c>
    </row>
  </sheetData>
  <autoFilter ref="A1:T4115" xr:uid="{EBEFFB45-2876-EC46-9891-E6DAB8655B0E}">
    <filterColumn colId="5">
      <filters>
        <filter val="failed"/>
      </filters>
    </filterColumn>
  </autoFilter>
  <conditionalFormatting sqref="F1:F1048576">
    <cfRule type="containsText" dxfId="3" priority="22" operator="containsText" text="successful">
      <formula>NOT(ISERROR(SEARCH("successful",F1)))</formula>
    </cfRule>
    <cfRule type="containsText" dxfId="2" priority="21" operator="containsText" text="failed">
      <formula>NOT(ISERROR(SEARCH("failed",F1)))</formula>
    </cfRule>
    <cfRule type="containsText" dxfId="1" priority="20" operator="containsText" text="cancelled">
      <formula>NOT(ISERROR(SEARCH("cancelled",F1)))</formula>
    </cfRule>
    <cfRule type="containsText" dxfId="0" priority="19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7A42-3AAA-1740-935D-334883E0EE7D}">
  <sheetPr codeName="Sheet3"/>
  <dimension ref="A1:C14"/>
  <sheetViews>
    <sheetView zoomScale="125" workbookViewId="0">
      <selection activeCell="B3" sqref="B3"/>
    </sheetView>
  </sheetViews>
  <sheetFormatPr baseColWidth="10" defaultRowHeight="15" x14ac:dyDescent="0.2"/>
  <cols>
    <col min="1" max="2" width="12.1640625" bestFit="1" customWidth="1"/>
    <col min="3" max="3" width="14.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3" max="25" width="10.832031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8" bestFit="1" customWidth="1"/>
    <col min="37" max="37" width="10.5" bestFit="1" customWidth="1"/>
    <col min="38" max="38" width="10" bestFit="1" customWidth="1"/>
  </cols>
  <sheetData>
    <row r="1" spans="1:3" x14ac:dyDescent="0.2">
      <c r="A1" s="7" t="s">
        <v>8218</v>
      </c>
      <c r="B1" t="s">
        <v>8310</v>
      </c>
    </row>
    <row r="3" spans="1:3" x14ac:dyDescent="0.2">
      <c r="A3" s="7" t="s">
        <v>8311</v>
      </c>
      <c r="B3" t="s">
        <v>8309</v>
      </c>
      <c r="C3" t="s">
        <v>8365</v>
      </c>
    </row>
    <row r="4" spans="1:3" x14ac:dyDescent="0.2">
      <c r="A4" s="8" t="s">
        <v>8315</v>
      </c>
      <c r="B4" s="5">
        <v>520</v>
      </c>
      <c r="C4" s="5">
        <v>520</v>
      </c>
    </row>
    <row r="5" spans="1:3" x14ac:dyDescent="0.2">
      <c r="A5" s="8" t="s">
        <v>8341</v>
      </c>
      <c r="B5" s="5">
        <v>200</v>
      </c>
      <c r="C5" s="5">
        <v>200</v>
      </c>
    </row>
    <row r="6" spans="1:3" x14ac:dyDescent="0.2">
      <c r="A6" s="8" t="s">
        <v>8338</v>
      </c>
      <c r="B6" s="5">
        <v>220</v>
      </c>
      <c r="C6" s="5">
        <v>220</v>
      </c>
    </row>
    <row r="7" spans="1:3" x14ac:dyDescent="0.2">
      <c r="A7" s="8" t="s">
        <v>8336</v>
      </c>
      <c r="B7" s="5">
        <v>24</v>
      </c>
      <c r="C7" s="5">
        <v>24</v>
      </c>
    </row>
    <row r="8" spans="1:3" x14ac:dyDescent="0.2">
      <c r="A8" s="8" t="s">
        <v>8330</v>
      </c>
      <c r="B8" s="5">
        <v>700</v>
      </c>
      <c r="C8" s="5">
        <v>700</v>
      </c>
    </row>
    <row r="9" spans="1:3" x14ac:dyDescent="0.2">
      <c r="A9" s="8" t="s">
        <v>8343</v>
      </c>
      <c r="B9" s="5">
        <v>220</v>
      </c>
      <c r="C9" s="5">
        <v>220</v>
      </c>
    </row>
    <row r="10" spans="1:3" x14ac:dyDescent="0.2">
      <c r="A10" s="8" t="s">
        <v>8327</v>
      </c>
      <c r="B10" s="5">
        <v>237</v>
      </c>
      <c r="C10" s="5">
        <v>237</v>
      </c>
    </row>
    <row r="11" spans="1:3" x14ac:dyDescent="0.2">
      <c r="A11" s="8" t="s">
        <v>8324</v>
      </c>
      <c r="B11" s="5">
        <v>600</v>
      </c>
      <c r="C11" s="5">
        <v>600</v>
      </c>
    </row>
    <row r="12" spans="1:3" x14ac:dyDescent="0.2">
      <c r="A12" s="8" t="s">
        <v>8322</v>
      </c>
      <c r="B12" s="5">
        <v>1393</v>
      </c>
      <c r="C12" s="5">
        <v>1393</v>
      </c>
    </row>
    <row r="13" spans="1:3" x14ac:dyDescent="0.2">
      <c r="A13" s="8" t="s">
        <v>8312</v>
      </c>
      <c r="B13" s="5"/>
      <c r="C13" s="5"/>
    </row>
    <row r="14" spans="1:3" x14ac:dyDescent="0.2">
      <c r="A14" s="8" t="s">
        <v>8313</v>
      </c>
      <c r="B14" s="5">
        <v>4114</v>
      </c>
      <c r="C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A49BC-0F0C-3A4D-8D2A-3FF2AA83BD0D}">
  <sheetPr codeName="Sheet4"/>
  <dimension ref="A1:B48"/>
  <sheetViews>
    <sheetView zoomScale="88" workbookViewId="0">
      <selection activeCell="B5" sqref="B5"/>
    </sheetView>
  </sheetViews>
  <sheetFormatPr baseColWidth="10" defaultRowHeight="15" x14ac:dyDescent="0.2"/>
  <cols>
    <col min="1" max="1" width="14.5" bestFit="1" customWidth="1"/>
    <col min="2" max="2" width="11.83203125" bestFit="1" customWidth="1"/>
    <col min="3" max="3" width="14" bestFit="1" customWidth="1"/>
    <col min="4" max="4" width="14.83203125" bestFit="1" customWidth="1"/>
  </cols>
  <sheetData>
    <row r="1" spans="1:2" x14ac:dyDescent="0.2">
      <c r="A1" s="7" t="s">
        <v>8307</v>
      </c>
      <c r="B1" t="s">
        <v>8310</v>
      </c>
    </row>
    <row r="2" spans="1:2" x14ac:dyDescent="0.2">
      <c r="A2" s="7" t="s">
        <v>8222</v>
      </c>
      <c r="B2" t="s">
        <v>8310</v>
      </c>
    </row>
    <row r="3" spans="1:2" x14ac:dyDescent="0.2">
      <c r="A3" s="7" t="s">
        <v>8218</v>
      </c>
      <c r="B3" t="s">
        <v>8310</v>
      </c>
    </row>
    <row r="5" spans="1:2" x14ac:dyDescent="0.2">
      <c r="A5" s="7" t="s">
        <v>8311</v>
      </c>
      <c r="B5" t="s">
        <v>8309</v>
      </c>
    </row>
    <row r="6" spans="1:2" x14ac:dyDescent="0.2">
      <c r="A6" s="8" t="s">
        <v>8321</v>
      </c>
      <c r="B6" s="5">
        <v>100</v>
      </c>
    </row>
    <row r="7" spans="1:2" x14ac:dyDescent="0.2">
      <c r="A7" s="8" t="s">
        <v>8349</v>
      </c>
      <c r="B7" s="5">
        <v>20</v>
      </c>
    </row>
    <row r="8" spans="1:2" x14ac:dyDescent="0.2">
      <c r="A8" s="8" t="s">
        <v>8337</v>
      </c>
      <c r="B8" s="5">
        <v>24</v>
      </c>
    </row>
    <row r="9" spans="1:2" x14ac:dyDescent="0.2">
      <c r="A9" s="8" t="s">
        <v>8363</v>
      </c>
      <c r="B9" s="5">
        <v>40</v>
      </c>
    </row>
    <row r="10" spans="1:2" x14ac:dyDescent="0.2">
      <c r="A10" s="8" t="s">
        <v>8359</v>
      </c>
      <c r="B10" s="5">
        <v>40</v>
      </c>
    </row>
    <row r="11" spans="1:2" x14ac:dyDescent="0.2">
      <c r="A11" s="8" t="s">
        <v>8320</v>
      </c>
      <c r="B11" s="5">
        <v>180</v>
      </c>
    </row>
    <row r="12" spans="1:2" x14ac:dyDescent="0.2">
      <c r="A12" s="8" t="s">
        <v>8319</v>
      </c>
      <c r="B12" s="5">
        <v>80</v>
      </c>
    </row>
    <row r="13" spans="1:2" x14ac:dyDescent="0.2">
      <c r="A13" s="8" t="s">
        <v>8335</v>
      </c>
      <c r="B13" s="5">
        <v>40</v>
      </c>
    </row>
    <row r="14" spans="1:2" x14ac:dyDescent="0.2">
      <c r="A14" s="8" t="s">
        <v>8352</v>
      </c>
      <c r="B14" s="5">
        <v>60</v>
      </c>
    </row>
    <row r="15" spans="1:2" x14ac:dyDescent="0.2">
      <c r="A15" s="8" t="s">
        <v>8329</v>
      </c>
      <c r="B15" s="5">
        <v>40</v>
      </c>
    </row>
    <row r="16" spans="1:2" x14ac:dyDescent="0.2">
      <c r="A16" s="8" t="s">
        <v>8342</v>
      </c>
      <c r="B16" s="5">
        <v>140</v>
      </c>
    </row>
    <row r="17" spans="1:2" x14ac:dyDescent="0.2">
      <c r="A17" s="8" t="s">
        <v>8353</v>
      </c>
      <c r="B17" s="5">
        <v>20</v>
      </c>
    </row>
    <row r="18" spans="1:2" x14ac:dyDescent="0.2">
      <c r="A18" s="8" t="s">
        <v>8354</v>
      </c>
      <c r="B18" s="5">
        <v>140</v>
      </c>
    </row>
    <row r="19" spans="1:2" x14ac:dyDescent="0.2">
      <c r="A19" s="8" t="s">
        <v>8334</v>
      </c>
      <c r="B19" s="5">
        <v>160</v>
      </c>
    </row>
    <row r="20" spans="1:2" x14ac:dyDescent="0.2">
      <c r="A20" s="8" t="s">
        <v>8333</v>
      </c>
      <c r="B20" s="5">
        <v>60</v>
      </c>
    </row>
    <row r="21" spans="1:2" x14ac:dyDescent="0.2">
      <c r="A21" s="8" t="s">
        <v>8361</v>
      </c>
      <c r="B21" s="5">
        <v>20</v>
      </c>
    </row>
    <row r="22" spans="1:2" x14ac:dyDescent="0.2">
      <c r="A22" s="8" t="s">
        <v>8332</v>
      </c>
      <c r="B22" s="5">
        <v>20</v>
      </c>
    </row>
    <row r="23" spans="1:2" x14ac:dyDescent="0.2">
      <c r="A23" s="8" t="s">
        <v>8340</v>
      </c>
      <c r="B23" s="5">
        <v>40</v>
      </c>
    </row>
    <row r="24" spans="1:2" x14ac:dyDescent="0.2">
      <c r="A24" s="8" t="s">
        <v>8364</v>
      </c>
      <c r="B24" s="5">
        <v>140</v>
      </c>
    </row>
    <row r="25" spans="1:2" x14ac:dyDescent="0.2">
      <c r="A25" s="8" t="s">
        <v>8348</v>
      </c>
      <c r="B25" s="5">
        <v>20</v>
      </c>
    </row>
    <row r="26" spans="1:2" x14ac:dyDescent="0.2">
      <c r="A26" s="8" t="s">
        <v>8328</v>
      </c>
      <c r="B26" s="5">
        <v>60</v>
      </c>
    </row>
    <row r="27" spans="1:2" x14ac:dyDescent="0.2">
      <c r="A27" s="8" t="s">
        <v>8355</v>
      </c>
      <c r="B27" s="5">
        <v>20</v>
      </c>
    </row>
    <row r="28" spans="1:2" x14ac:dyDescent="0.2">
      <c r="A28" s="8" t="s">
        <v>8344</v>
      </c>
      <c r="B28" s="5">
        <v>160</v>
      </c>
    </row>
    <row r="29" spans="1:2" x14ac:dyDescent="0.2">
      <c r="A29" s="8" t="s">
        <v>8350</v>
      </c>
      <c r="B29" s="5">
        <v>20</v>
      </c>
    </row>
    <row r="30" spans="1:2" x14ac:dyDescent="0.2">
      <c r="A30" s="8" t="s">
        <v>8323</v>
      </c>
      <c r="B30" s="5">
        <v>1066</v>
      </c>
    </row>
    <row r="31" spans="1:2" x14ac:dyDescent="0.2">
      <c r="A31" s="8" t="s">
        <v>8351</v>
      </c>
      <c r="B31" s="5">
        <v>40</v>
      </c>
    </row>
    <row r="32" spans="1:2" x14ac:dyDescent="0.2">
      <c r="A32" s="8" t="s">
        <v>8347</v>
      </c>
      <c r="B32" s="5">
        <v>20</v>
      </c>
    </row>
    <row r="33" spans="1:2" x14ac:dyDescent="0.2">
      <c r="A33" s="8" t="s">
        <v>8358</v>
      </c>
      <c r="B33" s="5">
        <v>20</v>
      </c>
    </row>
    <row r="34" spans="1:2" x14ac:dyDescent="0.2">
      <c r="A34" s="8" t="s">
        <v>8331</v>
      </c>
      <c r="B34" s="5">
        <v>260</v>
      </c>
    </row>
    <row r="35" spans="1:2" x14ac:dyDescent="0.2">
      <c r="A35" s="8" t="s">
        <v>8318</v>
      </c>
      <c r="B35" s="5">
        <v>40</v>
      </c>
    </row>
    <row r="36" spans="1:2" x14ac:dyDescent="0.2">
      <c r="A36" s="8" t="s">
        <v>8317</v>
      </c>
      <c r="B36" s="5">
        <v>60</v>
      </c>
    </row>
    <row r="37" spans="1:2" x14ac:dyDescent="0.2">
      <c r="A37" s="8" t="s">
        <v>8357</v>
      </c>
      <c r="B37" s="5">
        <v>40</v>
      </c>
    </row>
    <row r="38" spans="1:2" x14ac:dyDescent="0.2">
      <c r="A38" s="8" t="s">
        <v>8360</v>
      </c>
      <c r="B38" s="5">
        <v>60</v>
      </c>
    </row>
    <row r="39" spans="1:2" x14ac:dyDescent="0.2">
      <c r="A39" s="8" t="s">
        <v>8362</v>
      </c>
      <c r="B39" s="5">
        <v>187</v>
      </c>
    </row>
    <row r="40" spans="1:2" x14ac:dyDescent="0.2">
      <c r="A40" s="8" t="s">
        <v>8356</v>
      </c>
      <c r="B40" s="5">
        <v>80</v>
      </c>
    </row>
    <row r="41" spans="1:2" x14ac:dyDescent="0.2">
      <c r="A41" s="8" t="s">
        <v>8316</v>
      </c>
      <c r="B41" s="5">
        <v>60</v>
      </c>
    </row>
    <row r="42" spans="1:2" x14ac:dyDescent="0.2">
      <c r="A42" s="8" t="s">
        <v>8346</v>
      </c>
      <c r="B42" s="5">
        <v>57</v>
      </c>
    </row>
    <row r="43" spans="1:2" x14ac:dyDescent="0.2">
      <c r="A43" s="8" t="s">
        <v>8339</v>
      </c>
      <c r="B43" s="5">
        <v>100</v>
      </c>
    </row>
    <row r="44" spans="1:2" x14ac:dyDescent="0.2">
      <c r="A44" s="8" t="s">
        <v>8326</v>
      </c>
      <c r="B44" s="5">
        <v>200</v>
      </c>
    </row>
    <row r="45" spans="1:2" x14ac:dyDescent="0.2">
      <c r="A45" s="8" t="s">
        <v>8325</v>
      </c>
      <c r="B45" s="5">
        <v>160</v>
      </c>
    </row>
    <row r="46" spans="1:2" x14ac:dyDescent="0.2">
      <c r="A46" s="8" t="s">
        <v>8345</v>
      </c>
      <c r="B46" s="5">
        <v>20</v>
      </c>
    </row>
    <row r="47" spans="1:2" x14ac:dyDescent="0.2">
      <c r="A47" s="8" t="s">
        <v>8312</v>
      </c>
      <c r="B47" s="5"/>
    </row>
    <row r="48" spans="1:2" x14ac:dyDescent="0.2">
      <c r="A48" s="8" t="s">
        <v>8313</v>
      </c>
      <c r="B4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4A0F7-31FF-D64B-BF2B-7047271A7CE7}">
  <sheetPr codeName="Sheet5"/>
  <dimension ref="A1:G19"/>
  <sheetViews>
    <sheetView workbookViewId="0">
      <selection activeCell="E31" sqref="E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26.1640625" bestFit="1" customWidth="1"/>
    <col min="10" max="10" width="11.83203125" bestFit="1" customWidth="1"/>
    <col min="11" max="11" width="26.1640625" bestFit="1" customWidth="1"/>
    <col min="12" max="12" width="16" bestFit="1" customWidth="1"/>
    <col min="13" max="13" width="30.5" bestFit="1" customWidth="1"/>
  </cols>
  <sheetData>
    <row r="1" spans="1:7" x14ac:dyDescent="0.2">
      <c r="A1" s="7" t="s">
        <v>8307</v>
      </c>
      <c r="B1" t="s">
        <v>8310</v>
      </c>
    </row>
    <row r="2" spans="1:7" x14ac:dyDescent="0.2">
      <c r="A2" s="7" t="s">
        <v>8379</v>
      </c>
      <c r="B2" t="s">
        <v>8310</v>
      </c>
    </row>
    <row r="4" spans="1:7" x14ac:dyDescent="0.2">
      <c r="A4" s="7" t="s">
        <v>8309</v>
      </c>
      <c r="B4" s="7" t="s">
        <v>8314</v>
      </c>
    </row>
    <row r="5" spans="1:7" x14ac:dyDescent="0.2">
      <c r="A5" s="7" t="s">
        <v>8311</v>
      </c>
      <c r="B5" t="s">
        <v>4600</v>
      </c>
      <c r="C5" t="s">
        <v>8220</v>
      </c>
      <c r="D5" t="s">
        <v>8221</v>
      </c>
      <c r="E5" t="s">
        <v>8219</v>
      </c>
      <c r="F5" t="s">
        <v>8312</v>
      </c>
      <c r="G5" t="s">
        <v>8313</v>
      </c>
    </row>
    <row r="6" spans="1:7" x14ac:dyDescent="0.2">
      <c r="A6" s="8" t="s">
        <v>8312</v>
      </c>
      <c r="B6" s="5"/>
      <c r="C6" s="5"/>
      <c r="D6" s="5"/>
      <c r="E6" s="5"/>
      <c r="F6" s="5"/>
      <c r="G6" s="5"/>
    </row>
    <row r="7" spans="1:7" x14ac:dyDescent="0.2">
      <c r="A7" s="8" t="s">
        <v>8372</v>
      </c>
      <c r="B7" s="5">
        <v>26</v>
      </c>
      <c r="C7" s="5">
        <v>127</v>
      </c>
      <c r="D7" s="5"/>
      <c r="E7" s="5">
        <v>133</v>
      </c>
      <c r="F7" s="5"/>
      <c r="G7" s="5">
        <v>286</v>
      </c>
    </row>
    <row r="8" spans="1:7" x14ac:dyDescent="0.2">
      <c r="A8" s="8" t="s">
        <v>8373</v>
      </c>
      <c r="B8" s="5">
        <v>29</v>
      </c>
      <c r="C8" s="5">
        <v>124</v>
      </c>
      <c r="D8" s="5"/>
      <c r="E8" s="5">
        <v>150</v>
      </c>
      <c r="F8" s="5"/>
      <c r="G8" s="5">
        <v>303</v>
      </c>
    </row>
    <row r="9" spans="1:7" x14ac:dyDescent="0.2">
      <c r="A9" s="8" t="s">
        <v>8374</v>
      </c>
      <c r="B9" s="5">
        <v>28</v>
      </c>
      <c r="C9" s="5">
        <v>124</v>
      </c>
      <c r="D9" s="5">
        <v>20</v>
      </c>
      <c r="E9" s="5">
        <v>207</v>
      </c>
      <c r="F9" s="5"/>
      <c r="G9" s="5">
        <v>379</v>
      </c>
    </row>
    <row r="10" spans="1:7" x14ac:dyDescent="0.2">
      <c r="A10" s="8" t="s">
        <v>8375</v>
      </c>
      <c r="B10" s="5">
        <v>29</v>
      </c>
      <c r="C10" s="5">
        <v>100</v>
      </c>
      <c r="D10" s="5">
        <v>29</v>
      </c>
      <c r="E10" s="5">
        <v>187</v>
      </c>
      <c r="F10" s="5"/>
      <c r="G10" s="5">
        <v>345</v>
      </c>
    </row>
    <row r="11" spans="1:7" x14ac:dyDescent="0.2">
      <c r="A11" s="8" t="s">
        <v>8376</v>
      </c>
      <c r="B11" s="5">
        <v>28</v>
      </c>
      <c r="C11" s="5">
        <v>120</v>
      </c>
      <c r="D11" s="5">
        <v>1</v>
      </c>
      <c r="E11" s="5">
        <v>204</v>
      </c>
      <c r="F11" s="5"/>
      <c r="G11" s="5">
        <v>353</v>
      </c>
    </row>
    <row r="12" spans="1:7" x14ac:dyDescent="0.2">
      <c r="A12" s="8" t="s">
        <v>8377</v>
      </c>
      <c r="B12" s="5">
        <v>23</v>
      </c>
      <c r="C12" s="5">
        <v>120</v>
      </c>
      <c r="D12" s="5"/>
      <c r="E12" s="5">
        <v>222</v>
      </c>
      <c r="F12" s="5"/>
      <c r="G12" s="5">
        <v>365</v>
      </c>
    </row>
    <row r="13" spans="1:7" x14ac:dyDescent="0.2">
      <c r="A13" s="8" t="s">
        <v>8378</v>
      </c>
      <c r="B13" s="5">
        <v>33</v>
      </c>
      <c r="C13" s="5">
        <v>134</v>
      </c>
      <c r="D13" s="5"/>
      <c r="E13" s="5">
        <v>222</v>
      </c>
      <c r="F13" s="5"/>
      <c r="G13" s="5">
        <v>389</v>
      </c>
    </row>
    <row r="14" spans="1:7" x14ac:dyDescent="0.2">
      <c r="A14" s="8" t="s">
        <v>8367</v>
      </c>
      <c r="B14" s="5">
        <v>39</v>
      </c>
      <c r="C14" s="5">
        <v>155</v>
      </c>
      <c r="D14" s="5"/>
      <c r="E14" s="5">
        <v>196</v>
      </c>
      <c r="F14" s="5"/>
      <c r="G14" s="5">
        <v>390</v>
      </c>
    </row>
    <row r="15" spans="1:7" x14ac:dyDescent="0.2">
      <c r="A15" s="8" t="s">
        <v>8368</v>
      </c>
      <c r="B15" s="5">
        <v>24</v>
      </c>
      <c r="C15" s="5">
        <v>136</v>
      </c>
      <c r="D15" s="5"/>
      <c r="E15" s="5">
        <v>156</v>
      </c>
      <c r="F15" s="5"/>
      <c r="G15" s="5">
        <v>316</v>
      </c>
    </row>
    <row r="16" spans="1:7" x14ac:dyDescent="0.2">
      <c r="A16" s="8" t="s">
        <v>8369</v>
      </c>
      <c r="B16" s="5">
        <v>34</v>
      </c>
      <c r="C16" s="5">
        <v>145</v>
      </c>
      <c r="D16" s="5"/>
      <c r="E16" s="5">
        <v>160</v>
      </c>
      <c r="F16" s="5"/>
      <c r="G16" s="5">
        <v>339</v>
      </c>
    </row>
    <row r="17" spans="1:7" x14ac:dyDescent="0.2">
      <c r="A17" s="8" t="s">
        <v>8370</v>
      </c>
      <c r="B17" s="5">
        <v>21</v>
      </c>
      <c r="C17" s="5">
        <v>133</v>
      </c>
      <c r="D17" s="5"/>
      <c r="E17" s="5">
        <v>161</v>
      </c>
      <c r="F17" s="5"/>
      <c r="G17" s="5">
        <v>315</v>
      </c>
    </row>
    <row r="18" spans="1:7" x14ac:dyDescent="0.2">
      <c r="A18" s="8" t="s">
        <v>8371</v>
      </c>
      <c r="B18" s="5">
        <v>35</v>
      </c>
      <c r="C18" s="5">
        <v>112</v>
      </c>
      <c r="D18" s="5"/>
      <c r="E18" s="5">
        <v>187</v>
      </c>
      <c r="F18" s="5"/>
      <c r="G18" s="5">
        <v>334</v>
      </c>
    </row>
    <row r="19" spans="1:7" x14ac:dyDescent="0.2">
      <c r="A19" s="8" t="s">
        <v>8313</v>
      </c>
      <c r="B19" s="5">
        <v>349</v>
      </c>
      <c r="C19" s="5">
        <v>1530</v>
      </c>
      <c r="D19" s="5">
        <v>50</v>
      </c>
      <c r="E19" s="5">
        <v>2185</v>
      </c>
      <c r="F19" s="5"/>
      <c r="G19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AC3C7-28FC-D849-ACE1-D48FE1DF82D5}">
  <sheetPr codeName="Sheet6"/>
  <dimension ref="A1:H13"/>
  <sheetViews>
    <sheetView tabSelected="1" workbookViewId="0">
      <selection activeCell="C2" sqref="C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 s="10">
        <f>COUNTIF('Starter Book Data Set'!E:E,"&lt;1000")</f>
        <v>1741</v>
      </c>
      <c r="C2">
        <f>COUNTIF('Starter Book Data Set'!E:E,"&lt;1000")</f>
        <v>1741</v>
      </c>
    </row>
    <row r="3" spans="1:8" x14ac:dyDescent="0.2">
      <c r="A3" t="s">
        <v>8391</v>
      </c>
      <c r="B3" s="10">
        <f>COUNTIF('Starter Book Data Set'!E:E,"&gt;1000&lt;4999")</f>
        <v>1</v>
      </c>
      <c r="C3">
        <f>COUNTIF('Starter Book Data Set'!E:E,"&lt;1000")</f>
        <v>1741</v>
      </c>
    </row>
    <row r="4" spans="1:8" x14ac:dyDescent="0.2">
      <c r="A4" t="s">
        <v>8392</v>
      </c>
      <c r="B4" s="10">
        <f>COUNTIF('Starter Book Data Set'!E:E,"&gt;5000&lt;9999")</f>
        <v>1</v>
      </c>
      <c r="C4">
        <f>COUNTIF('Starter Book Data Set'!E:E,"&lt;1000")</f>
        <v>1741</v>
      </c>
    </row>
    <row r="5" spans="1:8" x14ac:dyDescent="0.2">
      <c r="A5" t="s">
        <v>8393</v>
      </c>
      <c r="B5" s="10">
        <f>COUNTIF('Starter Book Data Set'!E:E,"&gt;10000&lt;14999")</f>
        <v>1</v>
      </c>
      <c r="C5">
        <f>COUNTIF('Starter Book Data Set'!E:E,"&lt;1000")</f>
        <v>1741</v>
      </c>
    </row>
    <row r="6" spans="1:8" x14ac:dyDescent="0.2">
      <c r="A6" t="s">
        <v>8394</v>
      </c>
      <c r="B6" s="10">
        <f>COUNTIF('Starter Book Data Set'!E:E,"&gt;15000&lt;19999")</f>
        <v>1</v>
      </c>
      <c r="C6">
        <f>COUNTIF('Starter Book Data Set'!E:E,"&lt;1000")</f>
        <v>1741</v>
      </c>
    </row>
    <row r="7" spans="1:8" x14ac:dyDescent="0.2">
      <c r="A7" t="s">
        <v>8395</v>
      </c>
      <c r="B7" s="10">
        <f>COUNTIF('Starter Book Data Set'!E:E,"&gt;20000&lt;24999")</f>
        <v>1</v>
      </c>
      <c r="C7">
        <f>COUNTIF('Starter Book Data Set'!E:E,"&lt;1000")</f>
        <v>1741</v>
      </c>
    </row>
    <row r="8" spans="1:8" x14ac:dyDescent="0.2">
      <c r="A8" t="s">
        <v>8396</v>
      </c>
      <c r="B8" s="10">
        <f>COUNTIF('Starter Book Data Set'!E:E,"&gt;25000&lt;29999")</f>
        <v>1</v>
      </c>
      <c r="C8">
        <f>COUNTIF('Starter Book Data Set'!E:E,"&lt;1000")</f>
        <v>1741</v>
      </c>
    </row>
    <row r="9" spans="1:8" x14ac:dyDescent="0.2">
      <c r="A9" t="s">
        <v>8400</v>
      </c>
      <c r="B9" s="10">
        <f>COUNTIF('Starter Book Data Set'!E:E,"&gt;30000&lt;34999")</f>
        <v>1</v>
      </c>
      <c r="C9">
        <f>COUNTIF('Starter Book Data Set'!E:E,"&lt;1000")</f>
        <v>1741</v>
      </c>
    </row>
    <row r="10" spans="1:8" x14ac:dyDescent="0.2">
      <c r="A10" t="s">
        <v>8397</v>
      </c>
      <c r="B10" s="10">
        <f>COUNTIF('Starter Book Data Set'!E:E,"&gt;35000&lt;39999")</f>
        <v>1</v>
      </c>
      <c r="C10">
        <f>COUNTIF('Starter Book Data Set'!E:E,"&lt;1000")</f>
        <v>1741</v>
      </c>
    </row>
    <row r="11" spans="1:8" x14ac:dyDescent="0.2">
      <c r="A11" t="s">
        <v>8398</v>
      </c>
      <c r="B11" s="10">
        <f>COUNTIF('Starter Book Data Set'!E:E,"&gt;40000&lt;44999")</f>
        <v>1</v>
      </c>
      <c r="C11">
        <f>COUNTIF('Starter Book Data Set'!E:E,"&lt;1000")</f>
        <v>1741</v>
      </c>
    </row>
    <row r="12" spans="1:8" x14ac:dyDescent="0.2">
      <c r="A12" t="s">
        <v>8401</v>
      </c>
      <c r="B12" s="10">
        <f>COUNTIF('Starter Book Data Set'!E:E,"&gt;45000&lt;49999")</f>
        <v>1</v>
      </c>
      <c r="C12">
        <f>COUNTIF('Starter Book Data Set'!E:E,"&lt;1000")</f>
        <v>1741</v>
      </c>
    </row>
    <row r="13" spans="1:8" x14ac:dyDescent="0.2">
      <c r="A13" t="s">
        <v>8399</v>
      </c>
      <c r="B13" s="10">
        <f>COUNTIF('Starter Book Data Set'!E:E,"&gt;=50000")</f>
        <v>163</v>
      </c>
      <c r="C13">
        <f>COUNTIF('Starter Book Data Set'!E:E,"&lt;1000")</f>
        <v>1741</v>
      </c>
    </row>
  </sheetData>
  <pageMargins left="0.7" right="0.7" top="0.75" bottom="0.75" header="0.3" footer="0.3"/>
  <ignoredErrors>
    <ignoredError sqref="B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Starter Book Data Set</vt:lpstr>
      <vt:lpstr>Category and State</vt:lpstr>
      <vt:lpstr>Sub-Category and State</vt:lpstr>
      <vt:lpstr>Category and 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2019-08-22T04:40:56Z</dcterms:modified>
</cp:coreProperties>
</file>