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8_{F8AFAEB7-30B5-4A56-8F64-B0BE8217AF5C}" xr6:coauthVersionLast="45" xr6:coauthVersionMax="45" xr10:uidLastSave="{00000000-0000-0000-0000-000000000000}"/>
  <bookViews>
    <workbookView xWindow="2472" yWindow="2304" windowWidth="19020" windowHeight="10284" xr2:uid="{6584B692-A95A-4809-9B9F-E2D4103BC0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D60" i="1"/>
  <c r="E60" i="1"/>
  <c r="F60" i="1"/>
  <c r="G60" i="1"/>
  <c r="H60" i="1"/>
  <c r="D61" i="1"/>
  <c r="D63" i="1" s="1"/>
  <c r="E61" i="1"/>
  <c r="E63" i="1" s="1"/>
  <c r="F61" i="1"/>
  <c r="G61" i="1"/>
  <c r="H61" i="1"/>
  <c r="C61" i="1"/>
  <c r="C60" i="1"/>
  <c r="C59" i="1"/>
  <c r="G63" i="1"/>
  <c r="H63" i="1"/>
  <c r="I63" i="1"/>
  <c r="J63" i="1"/>
  <c r="F63" i="1"/>
  <c r="E54" i="1"/>
  <c r="E55" i="1" s="1"/>
  <c r="D55" i="1"/>
  <c r="D56" i="1" s="1"/>
  <c r="D54" i="1"/>
  <c r="G43" i="1"/>
  <c r="E43" i="1"/>
  <c r="D43" i="1"/>
  <c r="D49" i="1" s="1"/>
  <c r="G42" i="1"/>
  <c r="F42" i="1"/>
  <c r="D42" i="1"/>
  <c r="D48" i="1" s="1"/>
  <c r="G41" i="1"/>
  <c r="F41" i="1"/>
  <c r="E41" i="1"/>
  <c r="D47" i="1" s="1"/>
  <c r="E56" i="1" l="1"/>
  <c r="F54" i="1" s="1"/>
  <c r="D50" i="1"/>
  <c r="F55" i="1" l="1"/>
  <c r="C63" i="1"/>
  <c r="F56" i="1" l="1"/>
  <c r="G54" i="1" s="1"/>
  <c r="G55" i="1" l="1"/>
  <c r="G56" i="1" l="1"/>
  <c r="H54" i="1" s="1"/>
  <c r="H55" i="1" l="1"/>
  <c r="H56" i="1"/>
  <c r="I54" i="1" l="1"/>
  <c r="I55" i="1" l="1"/>
  <c r="I56" i="1"/>
  <c r="J54" i="1" l="1"/>
  <c r="J55" i="1" l="1"/>
  <c r="K54" i="1" l="1"/>
  <c r="J56" i="1"/>
  <c r="K55" i="1" l="1"/>
  <c r="K56" i="1" l="1"/>
  <c r="L54" i="1" s="1"/>
  <c r="L55" i="1" l="1"/>
  <c r="L56" i="1"/>
</calcChain>
</file>

<file path=xl/sharedStrings.xml><?xml version="1.0" encoding="utf-8"?>
<sst xmlns="http://schemas.openxmlformats.org/spreadsheetml/2006/main" count="52" uniqueCount="49">
  <si>
    <t>Ax= b</t>
  </si>
  <si>
    <t>5x1 +x2 +2x3 =6</t>
  </si>
  <si>
    <t>5x1= -x2 -2x3 +6</t>
  </si>
  <si>
    <t>x1 = -1/5 x2    - 2/5 x3 +6/5</t>
  </si>
  <si>
    <t>analizar la convergencia del metodo en el sistema de ecuaciones</t>
  </si>
  <si>
    <t>傇&gt;&gt; a=[5 1 2;2 6 3; -4 2 8]</t>
  </si>
  <si>
    <t>a =</t>
  </si>
  <si>
    <t>1. verificar si la matriz tiene diagonal predominante</t>
  </si>
  <si>
    <t xml:space="preserve"> </t>
  </si>
  <si>
    <t xml:space="preserve">   5   1   2</t>
  </si>
  <si>
    <t>aii  &gt; sumatoria de los aij</t>
  </si>
  <si>
    <t xml:space="preserve">   2   6   3</t>
  </si>
  <si>
    <t xml:space="preserve">  -4   2   8</t>
  </si>
  <si>
    <t>abs(5) &gt; abs(1) + abs(2)</t>
  </si>
  <si>
    <t>abs(6) &gt; abs(2) + abs(3)</t>
  </si>
  <si>
    <t>&gt;&gt; b=[6;3:4]</t>
  </si>
  <si>
    <t>abs(8) &gt; abs(-4) + abs(2)</t>
  </si>
  <si>
    <t>error: vertical dimensions mismatch (1x1 vs 1x2)</t>
  </si>
  <si>
    <t>&gt;&gt; b=[6;3;4]</t>
  </si>
  <si>
    <t>conclusión: el sistema converge porque la diagonal es predominante</t>
  </si>
  <si>
    <t>b =</t>
  </si>
  <si>
    <t>2.</t>
  </si>
  <si>
    <t>despejar los elementos de la diagonal</t>
  </si>
  <si>
    <t>x= M x + c</t>
  </si>
  <si>
    <t>M</t>
  </si>
  <si>
    <t>c</t>
  </si>
  <si>
    <t>x1</t>
  </si>
  <si>
    <t>x1= -1/5 x2  -  2/5 x3  + 1.2</t>
  </si>
  <si>
    <t>x2</t>
  </si>
  <si>
    <t>x2= -0,3333 x1  - 0.5 x3  + 0.5</t>
  </si>
  <si>
    <t>&gt;&gt; inv(a)*b</t>
  </si>
  <si>
    <t>x3</t>
  </si>
  <si>
    <t>x3= 0,5 x1  -  0.25 x2  + 0.5</t>
  </si>
  <si>
    <t>ans =</t>
  </si>
  <si>
    <t>3.</t>
  </si>
  <si>
    <t>encontrar el alfa = indicador de convergencia</t>
  </si>
  <si>
    <t xml:space="preserve">   0.857142857142857</t>
  </si>
  <si>
    <t xml:space="preserve">  -0.285714285714286</t>
  </si>
  <si>
    <t>alfa1</t>
  </si>
  <si>
    <t>1000000000000000</t>
  </si>
  <si>
    <t>alfa 2</t>
  </si>
  <si>
    <t>si alfa &lt;= 1 el sistema converge</t>
  </si>
  <si>
    <t>alfa 3</t>
  </si>
  <si>
    <t>si alfa &gt; 1  converge o lentamente o no converge</t>
  </si>
  <si>
    <t>&gt;&gt;</t>
  </si>
  <si>
    <t>maximo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</si>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</sst>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3" fontId="0" fillId="0" borderId="0" xfId="0" quotePrefix="1" applyNumberFormat="1"/>
    <xf numFmtId="0" fontId="1" fillId="7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204748</xdr:colOff>
      <xdr:row>16</xdr:row>
      <xdr:rowOff>6022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4DA6CF-9CB1-4CE0-BD87-941CEFBE2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731520"/>
          <a:ext cx="6544588" cy="22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68D8-06DD-416F-A3C8-794868E7CC0C}">
  <dimension ref="B20:M63"/>
  <sheetViews>
    <sheetView tabSelected="1" topLeftCell="A41" workbookViewId="0">
      <selection activeCell="G63" sqref="G63"/>
    </sheetView>
  </sheetViews>
  <sheetFormatPr baseColWidth="10" defaultRowHeight="14.4" x14ac:dyDescent="0.3"/>
  <sheetData>
    <row r="20" spans="3:11" x14ac:dyDescent="0.3">
      <c r="E20" t="s">
        <v>0</v>
      </c>
    </row>
    <row r="21" spans="3:11" x14ac:dyDescent="0.3">
      <c r="D21" s="1">
        <v>3</v>
      </c>
      <c r="E21" s="2">
        <v>-0.1</v>
      </c>
      <c r="F21" s="2">
        <v>-0.2</v>
      </c>
      <c r="H21" s="3">
        <v>7.85</v>
      </c>
      <c r="K21" t="s">
        <v>1</v>
      </c>
    </row>
    <row r="22" spans="3:11" x14ac:dyDescent="0.3">
      <c r="D22" s="2">
        <v>0.1</v>
      </c>
      <c r="E22" s="1">
        <v>7</v>
      </c>
      <c r="F22" s="2">
        <v>-0.3</v>
      </c>
      <c r="H22" s="3">
        <v>-19.3</v>
      </c>
      <c r="K22" t="s">
        <v>2</v>
      </c>
    </row>
    <row r="23" spans="3:11" x14ac:dyDescent="0.3">
      <c r="D23" s="2">
        <v>0.3</v>
      </c>
      <c r="E23" s="2">
        <v>-0.2</v>
      </c>
      <c r="F23" s="1">
        <v>10</v>
      </c>
      <c r="H23" s="3">
        <v>71.400000000000006</v>
      </c>
      <c r="K23" t="s">
        <v>3</v>
      </c>
    </row>
    <row r="26" spans="3:11" x14ac:dyDescent="0.3">
      <c r="D26" t="s">
        <v>4</v>
      </c>
      <c r="K26" t="s">
        <v>5</v>
      </c>
    </row>
    <row r="27" spans="3:11" x14ac:dyDescent="0.3">
      <c r="K27" t="s">
        <v>6</v>
      </c>
    </row>
    <row r="28" spans="3:11" x14ac:dyDescent="0.3">
      <c r="D28" t="s">
        <v>7</v>
      </c>
    </row>
    <row r="29" spans="3:11" x14ac:dyDescent="0.3">
      <c r="D29" t="s">
        <v>8</v>
      </c>
      <c r="K29" t="s">
        <v>9</v>
      </c>
    </row>
    <row r="30" spans="3:11" x14ac:dyDescent="0.3">
      <c r="C30" s="4"/>
      <c r="D30" s="4" t="s">
        <v>10</v>
      </c>
      <c r="E30" s="4"/>
      <c r="F30" s="4"/>
      <c r="G30" s="4"/>
      <c r="K30" t="s">
        <v>11</v>
      </c>
    </row>
    <row r="31" spans="3:11" x14ac:dyDescent="0.3">
      <c r="C31" s="4"/>
      <c r="D31" s="4"/>
      <c r="E31" s="4"/>
      <c r="F31" s="4"/>
      <c r="G31" s="4"/>
      <c r="K31" t="s">
        <v>12</v>
      </c>
    </row>
    <row r="32" spans="3:11" x14ac:dyDescent="0.3">
      <c r="C32" s="4"/>
      <c r="D32" s="4" t="s">
        <v>13</v>
      </c>
      <c r="E32" s="4"/>
      <c r="F32" s="4"/>
      <c r="G32" s="4"/>
    </row>
    <row r="33" spans="3:11" x14ac:dyDescent="0.3">
      <c r="C33" s="4"/>
      <c r="D33" s="4" t="s">
        <v>14</v>
      </c>
      <c r="E33" s="4"/>
      <c r="F33" s="4"/>
      <c r="G33" s="4"/>
      <c r="K33" t="s">
        <v>15</v>
      </c>
    </row>
    <row r="34" spans="3:11" x14ac:dyDescent="0.3">
      <c r="C34" s="4"/>
      <c r="D34" s="4" t="s">
        <v>16</v>
      </c>
      <c r="E34" s="4"/>
      <c r="F34" s="4"/>
      <c r="G34" s="4"/>
      <c r="K34" t="s">
        <v>17</v>
      </c>
    </row>
    <row r="35" spans="3:11" x14ac:dyDescent="0.3">
      <c r="K35" t="s">
        <v>18</v>
      </c>
    </row>
    <row r="36" spans="3:11" x14ac:dyDescent="0.3">
      <c r="D36" t="s">
        <v>19</v>
      </c>
      <c r="K36" t="s">
        <v>20</v>
      </c>
    </row>
    <row r="38" spans="3:11" x14ac:dyDescent="0.3">
      <c r="D38" t="s">
        <v>21</v>
      </c>
      <c r="K38">
        <v>6</v>
      </c>
    </row>
    <row r="39" spans="3:11" x14ac:dyDescent="0.3">
      <c r="D39" t="s">
        <v>22</v>
      </c>
      <c r="G39" t="s">
        <v>23</v>
      </c>
      <c r="K39">
        <v>3</v>
      </c>
    </row>
    <row r="40" spans="3:11" x14ac:dyDescent="0.3">
      <c r="E40" t="s">
        <v>24</v>
      </c>
      <c r="G40" t="s">
        <v>25</v>
      </c>
      <c r="K40">
        <v>4</v>
      </c>
    </row>
    <row r="41" spans="3:11" x14ac:dyDescent="0.3">
      <c r="C41" t="s">
        <v>26</v>
      </c>
      <c r="D41" s="1">
        <v>0</v>
      </c>
      <c r="E41" s="1">
        <f>+-E21/D21</f>
        <v>3.3333333333333333E-2</v>
      </c>
      <c r="F41" s="1">
        <f>+-F21/D21</f>
        <v>6.6666666666666666E-2</v>
      </c>
      <c r="G41" s="5">
        <f>+H21/D21</f>
        <v>2.6166666666666667</v>
      </c>
      <c r="I41" t="s">
        <v>27</v>
      </c>
    </row>
    <row r="42" spans="3:11" x14ac:dyDescent="0.3">
      <c r="C42" t="s">
        <v>28</v>
      </c>
      <c r="D42" s="1">
        <f>+-D22/E22</f>
        <v>-1.4285714285714287E-2</v>
      </c>
      <c r="E42" s="1">
        <v>0</v>
      </c>
      <c r="F42" s="1">
        <f>+-F22/E22</f>
        <v>4.2857142857142858E-2</v>
      </c>
      <c r="G42" s="5">
        <f>+H22/E22</f>
        <v>-2.7571428571428571</v>
      </c>
      <c r="I42" t="s">
        <v>29</v>
      </c>
      <c r="K42" t="s">
        <v>30</v>
      </c>
    </row>
    <row r="43" spans="3:11" x14ac:dyDescent="0.3">
      <c r="C43" t="s">
        <v>31</v>
      </c>
      <c r="D43" s="1">
        <f>+-D23/F23</f>
        <v>-0.03</v>
      </c>
      <c r="E43" s="1">
        <f>+-E23/F23</f>
        <v>0.02</v>
      </c>
      <c r="F43" s="1">
        <v>0</v>
      </c>
      <c r="G43" s="5">
        <f>+H23/F23</f>
        <v>7.1400000000000006</v>
      </c>
      <c r="I43" t="s">
        <v>32</v>
      </c>
      <c r="K43" t="s">
        <v>33</v>
      </c>
    </row>
    <row r="45" spans="3:11" x14ac:dyDescent="0.3">
      <c r="C45" t="s">
        <v>34</v>
      </c>
      <c r="D45" t="s">
        <v>35</v>
      </c>
      <c r="K45" t="s">
        <v>36</v>
      </c>
    </row>
    <row r="46" spans="3:11" x14ac:dyDescent="0.3">
      <c r="C46" s="4"/>
      <c r="D46" s="4"/>
      <c r="E46" s="4"/>
      <c r="F46" s="4"/>
      <c r="G46" s="4"/>
      <c r="H46" s="4"/>
      <c r="I46" s="4"/>
      <c r="K46" t="s">
        <v>37</v>
      </c>
    </row>
    <row r="47" spans="3:11" x14ac:dyDescent="0.3">
      <c r="C47" s="4" t="s">
        <v>38</v>
      </c>
      <c r="D47" s="4">
        <f>+ABS(E41)+ABS(F41)</f>
        <v>0.1</v>
      </c>
      <c r="E47" s="4"/>
      <c r="F47" s="4"/>
      <c r="G47" s="4"/>
      <c r="H47" s="4"/>
      <c r="I47" s="4"/>
      <c r="K47" s="6" t="s">
        <v>39</v>
      </c>
    </row>
    <row r="48" spans="3:11" x14ac:dyDescent="0.3">
      <c r="C48" s="4" t="s">
        <v>40</v>
      </c>
      <c r="D48" s="4">
        <f>+ABS(D42)+ABS(F42)</f>
        <v>5.7142857142857148E-2</v>
      </c>
      <c r="E48" s="4"/>
      <c r="F48" s="4" t="s">
        <v>41</v>
      </c>
      <c r="G48" s="4"/>
      <c r="H48" s="4"/>
      <c r="I48" s="4"/>
    </row>
    <row r="49" spans="2:13" x14ac:dyDescent="0.3">
      <c r="C49" s="4" t="s">
        <v>42</v>
      </c>
      <c r="D49" s="4">
        <f>+ABS(D43)+ABS(E43)</f>
        <v>0.05</v>
      </c>
      <c r="E49" s="4"/>
      <c r="F49" s="4" t="s">
        <v>43</v>
      </c>
      <c r="G49" s="4"/>
      <c r="H49" s="4"/>
      <c r="I49" s="4"/>
      <c r="K49" t="s">
        <v>44</v>
      </c>
    </row>
    <row r="50" spans="2:13" x14ac:dyDescent="0.3">
      <c r="C50" s="4" t="s">
        <v>45</v>
      </c>
      <c r="D50" s="7">
        <f>+MAX(D47:D49)</f>
        <v>0.1</v>
      </c>
      <c r="E50" s="4"/>
      <c r="F50" s="4"/>
      <c r="G50" s="4"/>
      <c r="H50" s="4"/>
      <c r="I50" s="4"/>
    </row>
    <row r="53" spans="2:13" x14ac:dyDescent="0.3">
      <c r="C53" s="8">
        <v>0</v>
      </c>
      <c r="D53" s="8">
        <v>1</v>
      </c>
      <c r="E53" s="8">
        <v>2</v>
      </c>
      <c r="F53" s="8">
        <v>3</v>
      </c>
      <c r="G53" s="8">
        <v>4</v>
      </c>
      <c r="H53" s="8">
        <v>5</v>
      </c>
      <c r="I53">
        <v>6</v>
      </c>
      <c r="J53">
        <v>7</v>
      </c>
      <c r="K53">
        <v>8</v>
      </c>
      <c r="L53">
        <v>9</v>
      </c>
      <c r="M53">
        <v>10</v>
      </c>
    </row>
    <row r="54" spans="2:13" x14ac:dyDescent="0.3">
      <c r="B54" s="8" t="s">
        <v>26</v>
      </c>
      <c r="C54">
        <v>0</v>
      </c>
      <c r="D54">
        <f>+$E$41*C55+$F$41*C56+$G$41</f>
        <v>2.6166666666666667</v>
      </c>
      <c r="E54">
        <f t="shared" ref="E54:L54" si="0">+$E$41*D55+$F$41*D56+$G$41</f>
        <v>2.9905565079365082</v>
      </c>
      <c r="F54">
        <f t="shared" si="0"/>
        <v>3.0000318979108087</v>
      </c>
      <c r="G54">
        <f t="shared" si="0"/>
        <v>3.0000003524692724</v>
      </c>
      <c r="H54">
        <f t="shared" si="0"/>
        <v>2.9999999980555687</v>
      </c>
      <c r="I54">
        <f t="shared" si="0"/>
        <v>2.9999999999880793</v>
      </c>
      <c r="J54">
        <f t="shared" si="0"/>
        <v>3.000000000000103</v>
      </c>
      <c r="K54">
        <f t="shared" si="0"/>
        <v>3.0000000000000004</v>
      </c>
      <c r="L54">
        <f t="shared" si="0"/>
        <v>3</v>
      </c>
    </row>
    <row r="55" spans="2:13" x14ac:dyDescent="0.3">
      <c r="B55" s="8" t="s">
        <v>28</v>
      </c>
      <c r="C55">
        <v>0</v>
      </c>
      <c r="D55">
        <f>+$D$42*D54+$F$42*C56+$G$42</f>
        <v>-2.7945238095238096</v>
      </c>
      <c r="E55">
        <f t="shared" ref="E55:L55" si="1">+$D$42*E54+$F$42*D56+$G$42</f>
        <v>-2.4996246848072561</v>
      </c>
      <c r="F55">
        <f t="shared" si="1"/>
        <v>-2.4999879923530504</v>
      </c>
      <c r="G55">
        <f t="shared" si="1"/>
        <v>-2.5000000357546059</v>
      </c>
      <c r="H55">
        <f t="shared" si="1"/>
        <v>-2.5000000004560441</v>
      </c>
      <c r="I55">
        <f t="shared" si="1"/>
        <v>-2.4999999999977205</v>
      </c>
      <c r="J55">
        <f t="shared" si="1"/>
        <v>-2.499999999999984</v>
      </c>
      <c r="K55">
        <f t="shared" si="1"/>
        <v>-2.5</v>
      </c>
      <c r="L55">
        <f t="shared" si="1"/>
        <v>-2.5</v>
      </c>
    </row>
    <row r="56" spans="2:13" x14ac:dyDescent="0.3">
      <c r="B56" s="8" t="s">
        <v>31</v>
      </c>
      <c r="C56">
        <v>0</v>
      </c>
      <c r="D56">
        <f>+$D$43*D54+$E$43*D55+$G$43</f>
        <v>7.0056095238095244</v>
      </c>
      <c r="E56">
        <f t="shared" ref="E56:L56" si="2">+$D$43*E54+$E$43*E55+$G$43</f>
        <v>7.00029081106576</v>
      </c>
      <c r="F56">
        <f t="shared" si="2"/>
        <v>6.9999992832156153</v>
      </c>
      <c r="G56">
        <f t="shared" si="2"/>
        <v>6.9999999887108304</v>
      </c>
      <c r="H56">
        <f t="shared" si="2"/>
        <v>7.0000000000492122</v>
      </c>
      <c r="I56">
        <f t="shared" si="2"/>
        <v>7.0000000000004041</v>
      </c>
      <c r="J56">
        <f t="shared" si="2"/>
        <v>6.9999999999999982</v>
      </c>
      <c r="K56">
        <f t="shared" si="2"/>
        <v>7.0000000000000009</v>
      </c>
      <c r="L56">
        <f t="shared" si="2"/>
        <v>7.0000000000000009</v>
      </c>
    </row>
    <row r="59" spans="2:13" x14ac:dyDescent="0.3">
      <c r="B59" s="8" t="s">
        <v>46</v>
      </c>
      <c r="C59">
        <f>ABS(D54)-ABS(C54)</f>
        <v>2.6166666666666667</v>
      </c>
      <c r="D59">
        <f t="shared" ref="D59:H59" si="3">ABS(E54)-ABS(D54)</f>
        <v>0.37388984126984148</v>
      </c>
      <c r="E59">
        <f t="shared" si="3"/>
        <v>9.4753899743005299E-3</v>
      </c>
      <c r="F59">
        <f t="shared" si="3"/>
        <v>-3.15454415362737E-5</v>
      </c>
      <c r="G59">
        <f t="shared" si="3"/>
        <v>-3.5441370371813719E-7</v>
      </c>
      <c r="H59">
        <f t="shared" si="3"/>
        <v>1.9325105959921984E-9</v>
      </c>
    </row>
    <row r="60" spans="2:13" x14ac:dyDescent="0.3">
      <c r="B60" s="8" t="s">
        <v>47</v>
      </c>
      <c r="C60">
        <f>ABS(D55)-ABS(C55)</f>
        <v>2.7945238095238096</v>
      </c>
      <c r="D60">
        <f t="shared" ref="D60:H60" si="4">ABS(E55)-ABS(D55)</f>
        <v>-0.29489912471655355</v>
      </c>
      <c r="E60">
        <f t="shared" si="4"/>
        <v>3.6330754579427804E-4</v>
      </c>
      <c r="F60">
        <f t="shared" si="4"/>
        <v>1.2043401555583699E-5</v>
      </c>
      <c r="G60">
        <f t="shared" si="4"/>
        <v>-3.5298561851249133E-8</v>
      </c>
      <c r="H60">
        <f t="shared" si="4"/>
        <v>-4.5832360129338667E-10</v>
      </c>
    </row>
    <row r="61" spans="2:13" x14ac:dyDescent="0.3">
      <c r="B61" s="8" t="s">
        <v>48</v>
      </c>
      <c r="C61">
        <f>ABS(D56)-ABS(C56)</f>
        <v>7.0056095238095244</v>
      </c>
      <c r="D61">
        <f t="shared" ref="D61:H61" si="5">ABS(E56)-ABS(D56)</f>
        <v>-5.3187127437643866E-3</v>
      </c>
      <c r="E61">
        <f t="shared" si="5"/>
        <v>-2.9152785014474603E-4</v>
      </c>
      <c r="F61">
        <f t="shared" si="5"/>
        <v>7.0549521513640912E-7</v>
      </c>
      <c r="G61">
        <f t="shared" si="5"/>
        <v>1.1338381789016694E-8</v>
      </c>
      <c r="H61">
        <f t="shared" si="5"/>
        <v>-4.8808068697780982E-11</v>
      </c>
    </row>
    <row r="63" spans="2:13" x14ac:dyDescent="0.3">
      <c r="C63">
        <f>MAX(C59:C61)</f>
        <v>7.0056095238095244</v>
      </c>
      <c r="D63">
        <f t="shared" ref="D63:J63" si="6">MAX(D59:D61)</f>
        <v>0.37388984126984148</v>
      </c>
      <c r="E63">
        <f t="shared" si="6"/>
        <v>9.4753899743005299E-3</v>
      </c>
      <c r="F63">
        <f t="shared" si="6"/>
        <v>1.2043401555583699E-5</v>
      </c>
      <c r="G63" s="8">
        <f t="shared" si="6"/>
        <v>1.1338381789016694E-8</v>
      </c>
      <c r="H63">
        <f t="shared" si="6"/>
        <v>1.9325105959921984E-9</v>
      </c>
      <c r="I63">
        <f t="shared" si="6"/>
        <v>0</v>
      </c>
      <c r="J63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2024-09-17T14:15:46Z</dcterms:created>
  <dcterms:modified xsi:type="dcterms:W3CDTF">2024-09-17T14:48:40Z</dcterms:modified>
</cp:coreProperties>
</file>