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80" windowHeight="2812" firstSheet="6" activeTab="9"/>
  </bookViews>
  <sheets>
    <sheet name="calc" sheetId="7" r:id="rId1"/>
    <sheet name="HH_v1" sheetId="1" r:id="rId2"/>
    <sheet name="HH_v2" sheetId="8" r:id="rId3"/>
    <sheet name="HH_v3" sheetId="9" r:id="rId4"/>
    <sheet name="HH_v4" sheetId="13" r:id="rId5"/>
    <sheet name="AdEx_v1" sheetId="2" r:id="rId6"/>
    <sheet name="AdEx_v2" sheetId="4" r:id="rId7"/>
    <sheet name="AdEx_v3" sheetId="6" r:id="rId8"/>
    <sheet name="AdEx_v4" sheetId="14" r:id="rId9"/>
    <sheet name="AdEx_v5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Jiatong Guo</author>
  </authors>
  <commentList>
    <comment ref="G21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alpha_h</t>
        </r>
      </text>
    </comment>
  </commentList>
</comments>
</file>

<file path=xl/comments2.xml><?xml version="1.0" encoding="utf-8"?>
<comments xmlns="http://schemas.openxmlformats.org/spreadsheetml/2006/main">
  <authors>
    <author>Jiatong Guo</author>
  </authors>
  <commentList>
    <comment ref="Q3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110
-20</t>
        </r>
      </text>
    </comment>
    <comment ref="Q6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1
-6</t>
        </r>
      </text>
    </comment>
    <comment ref="R7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8.5
-4</t>
        </r>
      </text>
    </comment>
    <comment ref="S8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1
-0.2</t>
        </r>
      </text>
    </comment>
    <comment ref="D9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gl * (El-V)</t>
        </r>
      </text>
    </comment>
    <comment ref="T9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0.05
-0.25</t>
        </r>
      </text>
    </comment>
    <comment ref="D13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n^4*gk*(Ek-V)</t>
        </r>
      </text>
    </comment>
    <comment ref="U13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
-7</t>
        </r>
      </text>
    </comment>
    <comment ref="J1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beta_h_dem - 1</t>
        </r>
      </text>
    </comment>
    <comment ref="M1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alpha_h / 0.07</t>
        </r>
      </text>
    </comment>
    <comment ref="P1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beta_n / 0.125</t>
        </r>
      </text>
    </comment>
    <comment ref="Q15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60
1</t>
        </r>
      </text>
    </comment>
    <comment ref="R17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1.75
0</t>
        </r>
      </text>
    </comment>
    <comment ref="R21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alpha_h / 0.07</t>
        </r>
      </text>
    </comment>
    <comment ref="S21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2
0</t>
        </r>
      </text>
    </comment>
    <comment ref="D22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0.07 * e^-(V+60)/20</t>
        </r>
      </text>
    </comment>
    <comment ref="T22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0.12
0</t>
        </r>
      </text>
    </comment>
    <comment ref="E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alpha_n</t>
        </r>
      </text>
    </comment>
    <comment ref="F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beta_n</t>
        </r>
      </text>
    </comment>
    <comment ref="J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0.01(V+50)/
1 - e^-(0.1V + 5)</t>
        </r>
      </text>
    </comment>
    <comment ref="M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0.1(V+35)/
1 - e^-(0.1V+3.5)</t>
        </r>
      </text>
    </comment>
    <comment ref="P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beta_m / 4</t>
        </r>
      </text>
    </comment>
    <comment ref="R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2
0</t>
        </r>
      </text>
    </comment>
    <comment ref="S24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beta_n / 0.125</t>
        </r>
      </text>
    </comment>
    <comment ref="E26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alpha_n</t>
        </r>
      </text>
    </comment>
    <comment ref="E27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delta_n</t>
        </r>
      </text>
    </comment>
    <comment ref="E28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alpha_m</t>
        </r>
      </text>
    </comment>
    <comment ref="F28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beta_m</t>
        </r>
      </text>
    </comment>
    <comment ref="R28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beta_m / 4</t>
        </r>
      </text>
    </comment>
    <comment ref="E30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alpha_m</t>
        </r>
      </text>
    </comment>
    <comment ref="E31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delta_m</t>
        </r>
      </text>
    </comment>
    <comment ref="P33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1/
1 + e^-(0.1V+3)</t>
        </r>
      </text>
    </comment>
    <comment ref="E36" authorId="0">
      <text>
        <r>
          <rPr>
            <b/>
            <sz val="9"/>
            <rFont val="宋体"/>
            <charset val="134"/>
          </rPr>
          <t>Jiatong Guo:</t>
        </r>
        <r>
          <rPr>
            <sz val="9"/>
            <rFont val="宋体"/>
            <charset val="134"/>
          </rPr>
          <t xml:space="preserve">
delta_h</t>
        </r>
      </text>
    </comment>
  </commentList>
</comments>
</file>

<file path=xl/sharedStrings.xml><?xml version="1.0" encoding="utf-8"?>
<sst xmlns="http://schemas.openxmlformats.org/spreadsheetml/2006/main" count="1208" uniqueCount="246">
  <si>
    <t>原数</t>
  </si>
  <si>
    <t>* 2^19</t>
  </si>
  <si>
    <t>x</t>
  </si>
  <si>
    <t>e^x * 2^19</t>
  </si>
  <si>
    <t>y</t>
  </si>
  <si>
    <t>x/y * 2^19</t>
  </si>
  <si>
    <t>W理论值</t>
  </si>
  <si>
    <t>B2 * V</t>
  </si>
  <si>
    <t>Wn</t>
  </si>
  <si>
    <t>Wn+1</t>
  </si>
  <si>
    <t>Vn</t>
  </si>
  <si>
    <t>Vn+1</t>
  </si>
  <si>
    <t>* 2^16</t>
  </si>
  <si>
    <t>/ 8</t>
  </si>
  <si>
    <t>* 8</t>
  </si>
  <si>
    <t>e^x * 2^16</t>
  </si>
  <si>
    <t>x/y * 2^16</t>
  </si>
  <si>
    <t>GK</t>
  </si>
  <si>
    <t>cnt</t>
  </si>
  <si>
    <t>mult_1</t>
  </si>
  <si>
    <t>mult_2</t>
  </si>
  <si>
    <t>mult_out</t>
  </si>
  <si>
    <t>add_1</t>
  </si>
  <si>
    <t>add_2</t>
  </si>
  <si>
    <t>add_out1</t>
  </si>
  <si>
    <t>add_3</t>
  </si>
  <si>
    <t>add_4</t>
  </si>
  <si>
    <t>add_out2</t>
  </si>
  <si>
    <t>cordic_x1</t>
  </si>
  <si>
    <t>cordic_y1</t>
  </si>
  <si>
    <t>cordic_out1</t>
  </si>
  <si>
    <t>cordic_x2</t>
  </si>
  <si>
    <t>cordic_y2</t>
  </si>
  <si>
    <t>cordic_out2</t>
  </si>
  <si>
    <t>cordic_x3</t>
  </si>
  <si>
    <t>cordic_y3</t>
  </si>
  <si>
    <t>cordic_out3</t>
  </si>
  <si>
    <t>temp1</t>
  </si>
  <si>
    <t>temp2</t>
  </si>
  <si>
    <t>temp3</t>
  </si>
  <si>
    <t>temp4</t>
  </si>
  <si>
    <t>temp5</t>
  </si>
  <si>
    <t>temp6</t>
  </si>
  <si>
    <t>temp7</t>
  </si>
  <si>
    <t>V</t>
  </si>
  <si>
    <t>1/80</t>
  </si>
  <si>
    <t>0.1V</t>
  </si>
  <si>
    <t>(V+60)&gt;&gt;5</t>
  </si>
  <si>
    <t>(V+60)&gt;&gt;6</t>
  </si>
  <si>
    <t>V+60</t>
  </si>
  <si>
    <t>(V+60)&gt;&gt;7</t>
  </si>
  <si>
    <t>(V+60)&gt;&gt;10</t>
  </si>
  <si>
    <t>V+50</t>
  </si>
  <si>
    <t>~mult_out</t>
  </si>
  <si>
    <t>(V+60)/80</t>
  </si>
  <si>
    <t>~(V+60)&gt;&gt;13</t>
  </si>
  <si>
    <t>/</t>
  </si>
  <si>
    <t>(V+60)&gt;&gt;16</t>
  </si>
  <si>
    <t>0.05(V+60)</t>
  </si>
  <si>
    <t>0.01(V+50)</t>
  </si>
  <si>
    <t>Ek</t>
  </si>
  <si>
    <t>~V</t>
  </si>
  <si>
    <t>(V+60)/18</t>
  </si>
  <si>
    <t>El</t>
  </si>
  <si>
    <t>~v</t>
  </si>
  <si>
    <t>V+35</t>
  </si>
  <si>
    <t>~add_out1</t>
  </si>
  <si>
    <t>n</t>
  </si>
  <si>
    <t>0.1(V+35)</t>
  </si>
  <si>
    <t>Ek-V</t>
  </si>
  <si>
    <t>El-V</t>
  </si>
  <si>
    <t>n^2</t>
  </si>
  <si>
    <t>gk</t>
  </si>
  <si>
    <t>n^4</t>
  </si>
  <si>
    <t>GK = n^4 * gk</t>
  </si>
  <si>
    <t>CORDIC 1</t>
  </si>
  <si>
    <t>e^-5</t>
  </si>
  <si>
    <t>cordic_out1&gt;&gt;5</t>
  </si>
  <si>
    <t>cordic_out1&gt;&gt;6</t>
  </si>
  <si>
    <t>cordic_out1&gt;&gt;8</t>
  </si>
  <si>
    <t>~cordic_out1&gt;&gt;10</t>
  </si>
  <si>
    <t>e^-0.1V</t>
  </si>
  <si>
    <t>e^-3.5</t>
  </si>
  <si>
    <t>e^-(0.1V+5)</t>
  </si>
  <si>
    <t>cordic_out1&gt;&gt;16</t>
  </si>
  <si>
    <t>e^-(0.1V+3.5)</t>
  </si>
  <si>
    <t>1-e^-(0.1V+5)</t>
  </si>
  <si>
    <t>n^4 *  gk</t>
  </si>
  <si>
    <t>&gt;&gt;5+&gt;&gt;6</t>
  </si>
  <si>
    <t>IK = n^4*gk*(Ek-V)</t>
  </si>
  <si>
    <t>1-e^-(0.1V+3.5)</t>
  </si>
  <si>
    <t>e^-(0.1V+3)</t>
  </si>
  <si>
    <t>CORDIC 2</t>
  </si>
  <si>
    <t>gl</t>
  </si>
  <si>
    <t>e^-(V+60)/80</t>
  </si>
  <si>
    <t>m</t>
  </si>
  <si>
    <t>IL = gl * (El-V)</t>
  </si>
  <si>
    <t>1+e^-(0.1V+3)</t>
  </si>
  <si>
    <t>m^2</t>
  </si>
  <si>
    <t>CORDIC 3</t>
  </si>
  <si>
    <t>cordic_out3&gt;&gt;4</t>
  </si>
  <si>
    <t>cordic_out3&gt;&gt;7</t>
  </si>
  <si>
    <t>~cordic_out3&gt;&gt;12</t>
  </si>
  <si>
    <t>~cordic_out3&gt;&gt;14</t>
  </si>
  <si>
    <t>e^-0.05(V+60)</t>
  </si>
  <si>
    <t>~(V+60)/18</t>
  </si>
  <si>
    <t>h</t>
  </si>
  <si>
    <t>m^3</t>
  </si>
  <si>
    <t>cordic_out3&gt;&gt;17</t>
  </si>
  <si>
    <t>~cordic_out3&gt;&gt;16</t>
  </si>
  <si>
    <t>gNa</t>
  </si>
  <si>
    <t>m^3 * h</t>
  </si>
  <si>
    <t>ENa</t>
  </si>
  <si>
    <t>GNa = m^3 * h * gNa</t>
  </si>
  <si>
    <t>0.07e^-0.05(V+60)</t>
  </si>
  <si>
    <t>ENa-V</t>
  </si>
  <si>
    <t>INa</t>
  </si>
  <si>
    <t>I_syn</t>
  </si>
  <si>
    <t>Ik</t>
  </si>
  <si>
    <t>IL</t>
  </si>
  <si>
    <t>Ik+INa</t>
  </si>
  <si>
    <t>I_syn+IL</t>
  </si>
  <si>
    <t>dt/Cm</t>
  </si>
  <si>
    <t>Iout</t>
  </si>
  <si>
    <t>delta_V</t>
  </si>
  <si>
    <t>V_update</t>
  </si>
  <si>
    <t>CORDIC 1 &amp; CORDIC 3</t>
  </si>
  <si>
    <t>cordic_out2&gt;&gt;3</t>
  </si>
  <si>
    <t>alpha_n</t>
  </si>
  <si>
    <t>e^-(V+60)/18</t>
  </si>
  <si>
    <t>An + Bn</t>
  </si>
  <si>
    <t>cordic_out3&lt;&lt;2</t>
  </si>
  <si>
    <t>alpha_m</t>
  </si>
  <si>
    <t>(An + Bn) * n</t>
  </si>
  <si>
    <t>Am + Bm</t>
  </si>
  <si>
    <t>(Am + Bm) *m</t>
  </si>
  <si>
    <t>add_out1&gt;&gt;5</t>
  </si>
  <si>
    <t>delta_n</t>
  </si>
  <si>
    <t>n_upate</t>
  </si>
  <si>
    <t>add_out2&gt;&gt;5</t>
  </si>
  <si>
    <t>delta_m</t>
  </si>
  <si>
    <t>m_update</t>
  </si>
  <si>
    <t>beta_h</t>
  </si>
  <si>
    <t>alpha_h</t>
  </si>
  <si>
    <t>Ah + Bh</t>
  </si>
  <si>
    <t>(Ah + Bh) * h</t>
  </si>
  <si>
    <t>delta_h</t>
  </si>
  <si>
    <t>h_update</t>
  </si>
  <si>
    <t>-(0.1V+5)</t>
  </si>
  <si>
    <t>e^1.5</t>
  </si>
  <si>
    <t>~cordic_out1</t>
  </si>
  <si>
    <t>e^2</t>
  </si>
  <si>
    <t>-(0.1V+3)</t>
  </si>
  <si>
    <t>e^-2</t>
  </si>
  <si>
    <t>e^-0.5</t>
  </si>
  <si>
    <t>1+7+19</t>
  </si>
  <si>
    <t>1+4+19</t>
  </si>
  <si>
    <t>1+1+19</t>
  </si>
  <si>
    <t>1+3+19</t>
  </si>
  <si>
    <t>-(mult_out+3)</t>
  </si>
  <si>
    <t>(V+60)/20</t>
  </si>
  <si>
    <t>-mult_out</t>
  </si>
  <si>
    <t>EL</t>
  </si>
  <si>
    <t>-V</t>
  </si>
  <si>
    <t>gL</t>
  </si>
  <si>
    <t>add_out1 &gt;&gt; 7</t>
  </si>
  <si>
    <t>EL - V</t>
  </si>
  <si>
    <t>IL * dt</t>
  </si>
  <si>
    <t>gK</t>
  </si>
  <si>
    <t>EK</t>
  </si>
  <si>
    <t>GK = n^4 * gK</t>
  </si>
  <si>
    <t>EK - V</t>
  </si>
  <si>
    <t>IK * dt</t>
  </si>
  <si>
    <t>CORDIC 1 &amp; 2 &amp; 3</t>
  </si>
  <si>
    <t>e^-(V+60)/20</t>
  </si>
  <si>
    <t>-(V+60)/18</t>
  </si>
  <si>
    <t>ENa - V</t>
  </si>
  <si>
    <t>INa * dt</t>
  </si>
  <si>
    <t>dt * (IL+IK)</t>
  </si>
  <si>
    <t>Isyn * dt</t>
  </si>
  <si>
    <t>dt * (IL+IK+INa)</t>
  </si>
  <si>
    <t>dt*(IL+IK+Ina+Isyn)</t>
  </si>
  <si>
    <t>1/Cm</t>
  </si>
  <si>
    <t>cordic_out3 &gt;&gt; 3</t>
  </si>
  <si>
    <t>delta_n / dt</t>
  </si>
  <si>
    <t>cordic_out3 &lt;&lt; 2</t>
  </si>
  <si>
    <t>n_update</t>
  </si>
  <si>
    <t>delta_m / dt</t>
  </si>
  <si>
    <t>delta_h / dt</t>
  </si>
  <si>
    <t>B1</t>
  </si>
  <si>
    <t>W</t>
  </si>
  <si>
    <t>~VT</t>
  </si>
  <si>
    <t>B2</t>
  </si>
  <si>
    <t>B1 * W</t>
  </si>
  <si>
    <t>B3</t>
  </si>
  <si>
    <t>V - VT</t>
  </si>
  <si>
    <t>add_out1&gt;&gt;2</t>
  </si>
  <si>
    <t>A1</t>
  </si>
  <si>
    <t>B1*W + B3</t>
  </si>
  <si>
    <t>A4</t>
  </si>
  <si>
    <t>A1 * V</t>
  </si>
  <si>
    <t>A3</t>
  </si>
  <si>
    <t>W_update</t>
  </si>
  <si>
    <t>W + I_syn</t>
  </si>
  <si>
    <t>A4 * (W+I_syn)</t>
  </si>
  <si>
    <t>A1*V + A3</t>
  </si>
  <si>
    <t>A1*V+A3 + A4*(W+I_syn)</t>
  </si>
  <si>
    <t>CORDIC</t>
  </si>
  <si>
    <t>A2</t>
  </si>
  <si>
    <t>e^(V-VT)/2</t>
  </si>
  <si>
    <t>A2 * e^(V-VT)/2</t>
  </si>
  <si>
    <t>A4 * W</t>
  </si>
  <si>
    <t>A1*V+A3 + A4*W</t>
  </si>
  <si>
    <t>B1 * V</t>
  </si>
  <si>
    <t>mult_out &gt;&gt; 5</t>
  </si>
  <si>
    <t>add_out1&gt;&gt;1 - 6.90775</t>
  </si>
  <si>
    <t>V &gt;&gt; 5</t>
  </si>
  <si>
    <t>B3 * W</t>
  </si>
  <si>
    <t>mult_out &gt;&gt; 2</t>
  </si>
  <si>
    <t>B2 + B1*V</t>
  </si>
  <si>
    <t>B2 + B1*V + B3*W</t>
  </si>
  <si>
    <t>A1*V + A3 + A4*W</t>
  </si>
  <si>
    <t>cordic_out_r1</t>
  </si>
  <si>
    <t>0.001*e^(V-VT)/2</t>
  </si>
  <si>
    <t>A1*V + A3 + A4*W + A2*EXP</t>
  </si>
  <si>
    <r>
      <rPr>
        <b/>
        <sz val="11"/>
        <color theme="1"/>
        <rFont val="微软雅黑"/>
        <charset val="134"/>
      </rPr>
      <t>备注：6.90775 = log</t>
    </r>
    <r>
      <rPr>
        <b/>
        <vertAlign val="subscript"/>
        <sz val="11"/>
        <color theme="1"/>
        <rFont val="微软雅黑"/>
        <charset val="134"/>
      </rPr>
      <t>e</t>
    </r>
    <r>
      <rPr>
        <b/>
        <vertAlign val="superscript"/>
        <sz val="11"/>
        <color theme="1"/>
        <rFont val="微软雅黑"/>
        <charset val="134"/>
      </rPr>
      <t>A2</t>
    </r>
    <r>
      <rPr>
        <b/>
        <sz val="11"/>
        <color theme="1"/>
        <rFont val="微软雅黑"/>
        <charset val="134"/>
      </rPr>
      <t xml:space="preserve"> = log</t>
    </r>
    <r>
      <rPr>
        <b/>
        <vertAlign val="subscript"/>
        <sz val="11"/>
        <color theme="1"/>
        <rFont val="微软雅黑"/>
        <charset val="134"/>
      </rPr>
      <t>e</t>
    </r>
    <r>
      <rPr>
        <b/>
        <vertAlign val="superscript"/>
        <sz val="11"/>
        <color theme="1"/>
        <rFont val="微软雅黑"/>
        <charset val="134"/>
      </rPr>
      <t>0.001</t>
    </r>
  </si>
  <si>
    <t xml:space="preserve"> </t>
  </si>
  <si>
    <r>
      <rPr>
        <b/>
        <sz val="11"/>
        <color theme="1"/>
        <rFont val="微软雅黑"/>
        <charset val="134"/>
      </rPr>
      <t>备注：-7.154615357 = log</t>
    </r>
    <r>
      <rPr>
        <b/>
        <vertAlign val="subscript"/>
        <sz val="11"/>
        <color theme="1"/>
        <rFont val="微软雅黑"/>
        <charset val="134"/>
      </rPr>
      <t>e</t>
    </r>
    <r>
      <rPr>
        <b/>
        <vertAlign val="superscript"/>
        <sz val="11"/>
        <color theme="1"/>
        <rFont val="微软雅黑"/>
        <charset val="134"/>
      </rPr>
      <t>A2</t>
    </r>
    <r>
      <rPr>
        <b/>
        <sz val="11"/>
        <color theme="1"/>
        <rFont val="微软雅黑"/>
        <charset val="134"/>
      </rPr>
      <t xml:space="preserve"> = log</t>
    </r>
    <r>
      <rPr>
        <b/>
        <vertAlign val="subscript"/>
        <sz val="11"/>
        <color theme="1"/>
        <rFont val="微软雅黑"/>
        <charset val="134"/>
      </rPr>
      <t>e</t>
    </r>
    <r>
      <rPr>
        <b/>
        <vertAlign val="superscript"/>
        <sz val="11"/>
        <color theme="1"/>
        <rFont val="微软雅黑"/>
        <charset val="134"/>
      </rPr>
      <t>0.00078125</t>
    </r>
    <r>
      <rPr>
        <b/>
        <sz val="11"/>
        <color theme="1"/>
        <rFont val="微软雅黑"/>
        <charset val="134"/>
      </rPr>
      <t xml:space="preserve">                 备注：公式改为参照PPT上的</t>
    </r>
  </si>
  <si>
    <t>B2 &lt;&lt;7</t>
  </si>
  <si>
    <t>A4 &lt;&lt;7</t>
  </si>
  <si>
    <t>B2 * V &lt;&lt;7</t>
  </si>
  <si>
    <t>A4 * W &lt;&lt;7</t>
  </si>
  <si>
    <t>mult_out &gt;&gt; 7</t>
  </si>
  <si>
    <t>-VT</t>
  </si>
  <si>
    <t>B3 + B2*V</t>
  </si>
  <si>
    <t>B3 + B2*V + B1*W</t>
  </si>
  <si>
    <t>(add_out1 / 2)  - 7.1546</t>
  </si>
  <si>
    <t>备注：6.90775 = logeA2 = loge0.001                备注：公式改为参照PPT上的</t>
  </si>
  <si>
    <t>B2 &lt;&lt;5</t>
  </si>
  <si>
    <t>B1 &lt;&lt; 5</t>
  </si>
  <si>
    <t>A1 &lt;&lt; 5</t>
  </si>
  <si>
    <t>A4 &lt;&lt;5</t>
  </si>
  <si>
    <t>W &gt;&gt; 5</t>
  </si>
  <si>
    <t>B2 * V &lt;&lt;5</t>
  </si>
  <si>
    <t>A4 * W &lt;&lt;5</t>
  </si>
  <si>
    <t>(add_out1 / 2)  - 6.90775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</si>
</sst>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vertAlign val="subscript"/>
      <sz val="11"/>
      <color theme="1"/>
      <name val="微软雅黑"/>
      <charset val="134"/>
    </font>
    <font>
      <b/>
      <vertAlign val="superscript"/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22" fillId="14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0" fontId="5" fillId="4" borderId="8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center" vertical="center"/>
    </xf>
    <xf numFmtId="0" fontId="6" fillId="4" borderId="12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0" borderId="2" xfId="0" applyFont="1" applyBorder="1" applyAlignment="1" quotePrefix="1">
      <alignment horizontal="center" vertical="center"/>
    </xf>
    <xf numFmtId="0" fontId="5" fillId="0" borderId="1" xfId="0" applyNumberFormat="1" applyFont="1" applyBorder="1" applyAlignment="1" quotePrefix="1">
      <alignment horizontal="center" vertical="center"/>
    </xf>
    <xf numFmtId="0" fontId="5" fillId="0" borderId="1" xfId="0" applyNumberFormat="1" applyFont="1" applyFill="1" applyBorder="1" applyAlignment="1" quotePrefix="1">
      <alignment horizontal="center" vertical="center"/>
    </xf>
    <xf numFmtId="0" fontId="5" fillId="4" borderId="1" xfId="0" applyNumberFormat="1" applyFont="1" applyFill="1" applyBorder="1" applyAlignment="1" quotePrefix="1">
      <alignment horizontal="center" vertical="center"/>
    </xf>
    <xf numFmtId="0" fontId="5" fillId="4" borderId="9" xfId="0" applyNumberFormat="1" applyFont="1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60" zoomScaleNormal="160" workbookViewId="0">
      <pane ySplit="1" topLeftCell="A2" activePane="bottomLeft" state="frozen"/>
      <selection/>
      <selection pane="bottomLeft" activeCell="D9" sqref="D9"/>
    </sheetView>
  </sheetViews>
  <sheetFormatPr defaultColWidth="9" defaultRowHeight="13.85"/>
  <cols>
    <col min="1" max="1" width="9" style="134"/>
    <col min="2" max="2" width="9.50442477876106" style="134" customWidth="1"/>
    <col min="3" max="3" width="9" style="134"/>
    <col min="4" max="5" width="10.5044247787611" style="134" customWidth="1"/>
    <col min="6" max="7" width="9" style="134"/>
    <col min="8" max="8" width="9.50442477876106" style="134" customWidth="1"/>
    <col min="9" max="9" width="11.3716814159292" style="134" customWidth="1"/>
    <col min="10" max="10" width="13.7522123893805" style="134" customWidth="1"/>
    <col min="11" max="12" width="9.50442477876106" style="134" customWidth="1"/>
    <col min="13" max="16384" width="9" style="134"/>
  </cols>
  <sheetData>
    <row r="1" s="133" customFormat="1" spans="1:14">
      <c r="A1" s="133" t="s">
        <v>0</v>
      </c>
      <c r="B1" s="133" t="s">
        <v>1</v>
      </c>
      <c r="D1" s="133" t="s">
        <v>1</v>
      </c>
      <c r="E1" s="133" t="s">
        <v>0</v>
      </c>
      <c r="H1" s="133" t="s">
        <v>2</v>
      </c>
      <c r="I1" s="133" t="s">
        <v>3</v>
      </c>
      <c r="K1" s="133" t="s">
        <v>2</v>
      </c>
      <c r="L1" s="133" t="s">
        <v>4</v>
      </c>
      <c r="M1" s="133" t="s">
        <v>5</v>
      </c>
      <c r="N1" s="137"/>
    </row>
    <row r="2" spans="1:13">
      <c r="A2" s="135">
        <v>-57.98517819</v>
      </c>
      <c r="B2" s="135">
        <f>2^19*A2</f>
        <v>-30400933.1028787</v>
      </c>
      <c r="D2" s="135">
        <v>-15803886</v>
      </c>
      <c r="E2" s="135">
        <f>D2/(2^19)</f>
        <v>-30.1435203552246</v>
      </c>
      <c r="F2" s="135">
        <v>-30.55521</v>
      </c>
      <c r="G2" s="135"/>
      <c r="H2" s="135">
        <v>1</v>
      </c>
      <c r="I2" s="135">
        <f>(2.71828)^(H2/(2^19))*2^19</f>
        <v>524289.000000281</v>
      </c>
      <c r="J2" s="135"/>
      <c r="K2" s="135">
        <v>1</v>
      </c>
      <c r="L2" s="135">
        <v>1</v>
      </c>
      <c r="M2" s="135">
        <f>(K2/L2)*2^19</f>
        <v>524288</v>
      </c>
    </row>
    <row r="3" spans="1:13">
      <c r="A3" s="135">
        <v>0.006250019</v>
      </c>
      <c r="B3" s="135">
        <f>2^19*A3</f>
        <v>3276.809961472</v>
      </c>
      <c r="C3" s="135" t="s">
        <v>6</v>
      </c>
      <c r="D3" s="135">
        <v>14747334</v>
      </c>
      <c r="E3" s="135">
        <f t="shared" ref="E3:E9" si="0">D3/(2^19)</f>
        <v>28.1283073425293</v>
      </c>
      <c r="F3" s="135"/>
      <c r="G3" s="135"/>
      <c r="H3" s="135">
        <v>2</v>
      </c>
      <c r="I3" s="135">
        <f t="shared" ref="I3:I9" si="1">(2.71828)^(H3/(2^19))*2^19</f>
        <v>524290.000002469</v>
      </c>
      <c r="J3" s="135"/>
      <c r="K3" s="135">
        <v>41944</v>
      </c>
      <c r="L3" s="135">
        <v>641535</v>
      </c>
      <c r="M3" s="135">
        <f t="shared" ref="M3:M9" si="2">(K3/L3)*2^19</f>
        <v>34278.3104148643</v>
      </c>
    </row>
    <row r="4" spans="1:13">
      <c r="A4" s="135">
        <v>0.030208314</v>
      </c>
      <c r="B4" s="135">
        <f t="shared" ref="B4:B9" si="3">2^19*A4</f>
        <v>15837.856530432</v>
      </c>
      <c r="C4" s="135" t="s">
        <v>7</v>
      </c>
      <c r="D4" s="135"/>
      <c r="E4" s="135">
        <f t="shared" si="0"/>
        <v>0</v>
      </c>
      <c r="F4" s="135"/>
      <c r="G4" s="135"/>
      <c r="H4" s="135">
        <v>3</v>
      </c>
      <c r="I4" s="135">
        <f t="shared" si="1"/>
        <v>524291.000006565</v>
      </c>
      <c r="J4" s="135"/>
      <c r="K4" s="135">
        <v>-80307</v>
      </c>
      <c r="L4" s="135">
        <v>403577</v>
      </c>
      <c r="M4" s="135">
        <f t="shared" si="2"/>
        <v>-104327.046427324</v>
      </c>
    </row>
    <row r="5" spans="1:13">
      <c r="A5" s="135"/>
      <c r="B5" s="135">
        <f t="shared" si="3"/>
        <v>0</v>
      </c>
      <c r="C5" s="135"/>
      <c r="D5" s="135">
        <v>19259205</v>
      </c>
      <c r="E5" s="135">
        <f t="shared" si="0"/>
        <v>36.7340183258057</v>
      </c>
      <c r="F5" s="135"/>
      <c r="G5" s="135"/>
      <c r="H5" s="135">
        <v>4</v>
      </c>
      <c r="I5" s="135">
        <f t="shared" si="1"/>
        <v>524292.000012568</v>
      </c>
      <c r="J5" s="135"/>
      <c r="K5" s="135">
        <v>34847</v>
      </c>
      <c r="L5" s="135">
        <v>0</v>
      </c>
      <c r="M5" s="135" t="e">
        <f t="shared" si="2"/>
        <v>#DIV/0!</v>
      </c>
    </row>
    <row r="6" spans="1:13">
      <c r="A6" s="135">
        <v>0.016666656</v>
      </c>
      <c r="B6" s="135">
        <f t="shared" si="3"/>
        <v>8738.127740928</v>
      </c>
      <c r="C6" s="135"/>
      <c r="D6" s="135">
        <v>17291751</v>
      </c>
      <c r="E6" s="135">
        <f t="shared" si="0"/>
        <v>32.9813976287842</v>
      </c>
      <c r="F6" s="135"/>
      <c r="G6" s="135"/>
      <c r="H6" s="135">
        <v>3040882</v>
      </c>
      <c r="I6" s="135">
        <f t="shared" si="1"/>
        <v>173175251.555835</v>
      </c>
      <c r="J6" s="135"/>
      <c r="K6" s="135">
        <v>-41944</v>
      </c>
      <c r="L6" s="135">
        <v>-641535</v>
      </c>
      <c r="M6" s="135">
        <f t="shared" si="2"/>
        <v>34278.3104148643</v>
      </c>
    </row>
    <row r="7" spans="1:13">
      <c r="A7" s="135"/>
      <c r="B7" s="135">
        <f t="shared" si="3"/>
        <v>0</v>
      </c>
      <c r="C7" s="135"/>
      <c r="D7" s="135"/>
      <c r="E7" s="135">
        <f t="shared" si="0"/>
        <v>0</v>
      </c>
      <c r="F7" s="135">
        <v>33.296947</v>
      </c>
      <c r="G7" s="135"/>
      <c r="H7" s="135">
        <v>-13108</v>
      </c>
      <c r="I7" s="135">
        <f t="shared" si="1"/>
        <v>511342.511509599</v>
      </c>
      <c r="J7" s="135"/>
      <c r="K7" s="135">
        <v>-1205867</v>
      </c>
      <c r="L7" s="135">
        <v>-4699975</v>
      </c>
      <c r="M7" s="135">
        <f t="shared" si="2"/>
        <v>134515.949062708</v>
      </c>
    </row>
    <row r="8" spans="1:13">
      <c r="A8" s="135"/>
      <c r="B8" s="135">
        <f t="shared" si="3"/>
        <v>0</v>
      </c>
      <c r="C8" s="135"/>
      <c r="D8" s="135">
        <v>14449936</v>
      </c>
      <c r="E8" s="135">
        <f t="shared" si="0"/>
        <v>27.5610656738281</v>
      </c>
      <c r="F8" s="135"/>
      <c r="G8" s="135"/>
      <c r="H8" s="135">
        <v>-52428</v>
      </c>
      <c r="I8" s="135">
        <f t="shared" si="1"/>
        <v>474396.156007622</v>
      </c>
      <c r="J8" s="135"/>
      <c r="K8" s="135">
        <v>524288</v>
      </c>
      <c r="L8" s="135">
        <v>9143396</v>
      </c>
      <c r="M8" s="135">
        <f t="shared" si="2"/>
        <v>30062.9992339826</v>
      </c>
    </row>
    <row r="9" spans="1:13">
      <c r="A9" s="135"/>
      <c r="B9" s="135">
        <f t="shared" si="3"/>
        <v>0</v>
      </c>
      <c r="C9" s="135"/>
      <c r="D9" s="135"/>
      <c r="E9" s="135">
        <f t="shared" si="0"/>
        <v>0</v>
      </c>
      <c r="F9" s="135"/>
      <c r="G9" s="135"/>
      <c r="H9" s="135">
        <v>-58256</v>
      </c>
      <c r="I9" s="135">
        <f t="shared" si="1"/>
        <v>469151.959976324</v>
      </c>
      <c r="J9" s="135"/>
      <c r="K9" s="135">
        <v>-38904</v>
      </c>
      <c r="L9" s="135">
        <v>524288</v>
      </c>
      <c r="M9" s="135">
        <f t="shared" si="2"/>
        <v>-38904</v>
      </c>
    </row>
    <row r="10" spans="1:5">
      <c r="A10" s="136" t="s">
        <v>8</v>
      </c>
      <c r="B10" s="136">
        <v>28.1417656</v>
      </c>
      <c r="C10" s="136" t="s">
        <v>9</v>
      </c>
      <c r="D10" s="136">
        <f>0.9997396*B10+0.000520833*B11+0.036458333</f>
        <v>28.1635348938238</v>
      </c>
      <c r="E10" s="135"/>
    </row>
    <row r="11" spans="1:5">
      <c r="A11" s="136" t="s">
        <v>10</v>
      </c>
      <c r="B11" s="136">
        <v>-14.132982</v>
      </c>
      <c r="C11" s="136" t="s">
        <v>11</v>
      </c>
      <c r="D11" s="136">
        <f>0.99961*B11+0.00078125*EXP((B11+50)/2)-0.0078125-0.0000390625*B10</f>
        <v>47982.8566656871</v>
      </c>
      <c r="E11" s="135"/>
    </row>
    <row r="14" s="133" customFormat="1" spans="1:13">
      <c r="A14" s="133" t="s">
        <v>0</v>
      </c>
      <c r="B14" s="133" t="s">
        <v>12</v>
      </c>
      <c r="C14" s="133" t="s">
        <v>13</v>
      </c>
      <c r="D14" s="133" t="s">
        <v>14</v>
      </c>
      <c r="E14" s="133" t="s">
        <v>12</v>
      </c>
      <c r="F14" s="133" t="s">
        <v>0</v>
      </c>
      <c r="H14" s="133" t="s">
        <v>2</v>
      </c>
      <c r="I14" s="133" t="s">
        <v>15</v>
      </c>
      <c r="K14" s="133" t="s">
        <v>2</v>
      </c>
      <c r="L14" s="133" t="s">
        <v>4</v>
      </c>
      <c r="M14" s="133" t="s">
        <v>16</v>
      </c>
    </row>
    <row r="15" spans="1:13">
      <c r="A15" s="135">
        <v>6.90775</v>
      </c>
      <c r="B15" s="135">
        <f>2^16*A15</f>
        <v>452706.304</v>
      </c>
      <c r="C15" s="135">
        <f>A15/8</f>
        <v>0.86346875</v>
      </c>
      <c r="D15" s="135">
        <f>A15*8</f>
        <v>55.262</v>
      </c>
      <c r="E15" s="7"/>
      <c r="F15" s="7">
        <f>E15/(2^16)</f>
        <v>0</v>
      </c>
      <c r="G15" s="135" t="s">
        <v>17</v>
      </c>
      <c r="H15" s="135"/>
      <c r="I15" s="135">
        <f>(2.71828)^(H15/(2^16))*2^16</f>
        <v>65536</v>
      </c>
      <c r="J15" s="135"/>
      <c r="K15" s="135">
        <v>1</v>
      </c>
      <c r="L15" s="135">
        <v>1</v>
      </c>
      <c r="M15" s="135">
        <f>(K15/L15)*2^16</f>
        <v>65536</v>
      </c>
    </row>
    <row r="16" spans="1:13">
      <c r="A16" s="135"/>
      <c r="B16" s="135">
        <f t="shared" ref="B16:B20" si="4">2^16*A16</f>
        <v>0</v>
      </c>
      <c r="C16" s="135">
        <f t="shared" ref="C16:C20" si="5">A16/8</f>
        <v>0</v>
      </c>
      <c r="D16" s="135">
        <f t="shared" ref="D16:D20" si="6">A16*8</f>
        <v>0</v>
      </c>
      <c r="E16" s="7">
        <v>-416548</v>
      </c>
      <c r="F16" s="7">
        <f t="shared" ref="F16:F20" si="7">E16/(2^16)</f>
        <v>-6.35601806640625</v>
      </c>
      <c r="G16" s="135"/>
      <c r="H16" s="135">
        <v>-7214</v>
      </c>
      <c r="I16" s="135">
        <f t="shared" ref="I16:I21" si="8">(2.71828)^(H16/(2^16))*2^16</f>
        <v>58704.8754070745</v>
      </c>
      <c r="J16" s="135">
        <v>58696</v>
      </c>
      <c r="K16" s="135"/>
      <c r="L16" s="135"/>
      <c r="M16" s="135" t="e">
        <f t="shared" ref="M16:M21" si="9">(K16/L16)*2^16</f>
        <v>#DIV/0!</v>
      </c>
    </row>
    <row r="17" spans="1:13">
      <c r="A17" s="135"/>
      <c r="B17" s="135">
        <f t="shared" si="4"/>
        <v>0</v>
      </c>
      <c r="C17" s="135">
        <f t="shared" si="5"/>
        <v>0</v>
      </c>
      <c r="D17" s="135">
        <f t="shared" si="6"/>
        <v>0</v>
      </c>
      <c r="E17" s="7"/>
      <c r="F17" s="7">
        <f t="shared" si="7"/>
        <v>0</v>
      </c>
      <c r="G17" s="135"/>
      <c r="H17" s="135">
        <v>22321</v>
      </c>
      <c r="I17" s="135">
        <f t="shared" si="8"/>
        <v>92129.0960636113</v>
      </c>
      <c r="J17" s="135">
        <v>92112</v>
      </c>
      <c r="K17" s="135"/>
      <c r="L17" s="135"/>
      <c r="M17" s="135" t="e">
        <f t="shared" si="9"/>
        <v>#DIV/0!</v>
      </c>
    </row>
    <row r="18" spans="1:13">
      <c r="A18" s="135"/>
      <c r="B18" s="135">
        <f t="shared" si="4"/>
        <v>0</v>
      </c>
      <c r="C18" s="135">
        <f t="shared" si="5"/>
        <v>0</v>
      </c>
      <c r="D18" s="135">
        <f t="shared" si="6"/>
        <v>0</v>
      </c>
      <c r="E18" s="7"/>
      <c r="F18" s="7">
        <f t="shared" si="7"/>
        <v>0</v>
      </c>
      <c r="G18" s="135"/>
      <c r="H18" s="135">
        <v>-455736</v>
      </c>
      <c r="I18" s="135">
        <f t="shared" si="8"/>
        <v>62.5758908908089</v>
      </c>
      <c r="J18" s="135">
        <v>62</v>
      </c>
      <c r="K18" s="135"/>
      <c r="L18" s="135"/>
      <c r="M18" s="135" t="e">
        <f t="shared" si="9"/>
        <v>#DIV/0!</v>
      </c>
    </row>
    <row r="19" spans="1:13">
      <c r="A19" s="135"/>
      <c r="B19" s="135">
        <f t="shared" si="4"/>
        <v>0</v>
      </c>
      <c r="C19" s="135">
        <f t="shared" si="5"/>
        <v>0</v>
      </c>
      <c r="D19" s="135">
        <f t="shared" si="6"/>
        <v>0</v>
      </c>
      <c r="E19" s="7"/>
      <c r="F19" s="7">
        <f t="shared" si="7"/>
        <v>0</v>
      </c>
      <c r="G19" s="135"/>
      <c r="H19" s="135"/>
      <c r="I19" s="135">
        <f t="shared" si="8"/>
        <v>65536</v>
      </c>
      <c r="J19" s="135"/>
      <c r="K19" s="135"/>
      <c r="L19" s="135"/>
      <c r="M19" s="135" t="e">
        <f t="shared" si="9"/>
        <v>#DIV/0!</v>
      </c>
    </row>
    <row r="20" spans="1:13">
      <c r="A20" s="135"/>
      <c r="B20" s="135">
        <f t="shared" si="4"/>
        <v>0</v>
      </c>
      <c r="C20" s="135">
        <f t="shared" si="5"/>
        <v>0</v>
      </c>
      <c r="D20" s="135">
        <f t="shared" si="6"/>
        <v>0</v>
      </c>
      <c r="E20" s="7"/>
      <c r="F20" s="7">
        <f t="shared" si="7"/>
        <v>0</v>
      </c>
      <c r="G20" s="135"/>
      <c r="H20" s="135"/>
      <c r="I20" s="135">
        <f t="shared" si="8"/>
        <v>65536</v>
      </c>
      <c r="J20" s="135"/>
      <c r="K20" s="135"/>
      <c r="L20" s="135"/>
      <c r="M20" s="135" t="e">
        <f t="shared" si="9"/>
        <v>#DIV/0!</v>
      </c>
    </row>
    <row r="21" spans="1:13">
      <c r="A21" s="135"/>
      <c r="B21" s="135"/>
      <c r="C21" s="135"/>
      <c r="D21" s="135"/>
      <c r="E21" s="135"/>
      <c r="F21" s="135"/>
      <c r="G21" s="135"/>
      <c r="H21" s="135"/>
      <c r="I21" s="135">
        <f t="shared" si="8"/>
        <v>65536</v>
      </c>
      <c r="J21" s="135"/>
      <c r="K21" s="135"/>
      <c r="L21" s="135"/>
      <c r="M21" s="135" t="e">
        <f t="shared" si="9"/>
        <v>#DIV/0!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85" zoomScaleNormal="85" workbookViewId="0">
      <pane ySplit="1" topLeftCell="A2" activePane="bottomLeft" state="frozen"/>
      <selection/>
      <selection pane="bottomLeft" activeCell="J14" sqref="J14"/>
    </sheetView>
  </sheetViews>
  <sheetFormatPr defaultColWidth="9" defaultRowHeight="15.75"/>
  <cols>
    <col min="1" max="1" width="4.75221238938053" style="74" customWidth="1"/>
    <col min="2" max="2" width="12.8761061946903" style="75" customWidth="1"/>
    <col min="3" max="3" width="10.3716814159292" style="75" customWidth="1"/>
    <col min="4" max="4" width="22.1238938053097" style="76" customWidth="1"/>
    <col min="5" max="5" width="17.1238938053097" style="75" customWidth="1"/>
    <col min="6" max="6" width="18.3716814159292" style="75" customWidth="1"/>
    <col min="7" max="7" width="19.7522123893805" style="76" customWidth="1"/>
    <col min="8" max="9" width="20" style="75" customWidth="1"/>
    <col min="10" max="10" width="15.7522123893805" style="76" customWidth="1"/>
    <col min="11" max="11" width="11.3716814159292" style="75" customWidth="1"/>
    <col min="12" max="12" width="10.6283185840708" style="75" customWidth="1"/>
    <col min="13" max="13" width="13" style="76" customWidth="1"/>
    <col min="14" max="14" width="11.3716814159292" style="75" customWidth="1"/>
    <col min="15" max="15" width="10.6283185840708" style="75" customWidth="1"/>
    <col min="16" max="16" width="14.5044247787611" style="76" customWidth="1"/>
    <col min="17" max="17" width="11.3716814159292" style="75" customWidth="1"/>
    <col min="18" max="18" width="10.6283185840708" style="75" customWidth="1"/>
    <col min="19" max="19" width="15.5044247787611" style="76" customWidth="1"/>
    <col min="20" max="20" width="11.8761061946903" style="77" customWidth="1"/>
    <col min="21" max="21" width="12.5044247787611" style="78" customWidth="1"/>
    <col min="22" max="22" width="15.7522123893805" style="78" customWidth="1"/>
    <col min="23" max="24" width="10.3716814159292" style="78" customWidth="1"/>
    <col min="25" max="26" width="14.5044247787611" style="78" customWidth="1"/>
    <col min="27" max="27" width="4.75221238938053" style="74" customWidth="1"/>
    <col min="28" max="16384" width="9" style="78"/>
  </cols>
  <sheetData>
    <row r="1" s="72" customFormat="1" ht="28.5" customHeight="1" spans="1:27">
      <c r="A1" s="72" t="s">
        <v>18</v>
      </c>
      <c r="B1" s="72" t="s">
        <v>19</v>
      </c>
      <c r="C1" s="72" t="s">
        <v>20</v>
      </c>
      <c r="D1" s="9" t="s">
        <v>21</v>
      </c>
      <c r="E1" s="72" t="s">
        <v>22</v>
      </c>
      <c r="F1" s="72" t="s">
        <v>23</v>
      </c>
      <c r="G1" s="9" t="s">
        <v>24</v>
      </c>
      <c r="H1" s="72" t="s">
        <v>25</v>
      </c>
      <c r="I1" s="89" t="s">
        <v>26</v>
      </c>
      <c r="J1" s="9" t="s">
        <v>27</v>
      </c>
      <c r="K1" s="90" t="s">
        <v>28</v>
      </c>
      <c r="L1" s="72" t="s">
        <v>29</v>
      </c>
      <c r="M1" s="9" t="s">
        <v>30</v>
      </c>
      <c r="N1" s="72" t="s">
        <v>31</v>
      </c>
      <c r="O1" s="72" t="s">
        <v>32</v>
      </c>
      <c r="P1" s="9" t="s">
        <v>33</v>
      </c>
      <c r="Q1" s="72" t="s">
        <v>34</v>
      </c>
      <c r="R1" s="72" t="s">
        <v>35</v>
      </c>
      <c r="S1" s="9" t="s">
        <v>36</v>
      </c>
      <c r="T1" s="90" t="s">
        <v>37</v>
      </c>
      <c r="U1" s="72" t="s">
        <v>38</v>
      </c>
      <c r="V1" s="72" t="s">
        <v>39</v>
      </c>
      <c r="W1" s="72" t="s">
        <v>40</v>
      </c>
      <c r="X1" s="72" t="s">
        <v>41</v>
      </c>
      <c r="Y1" s="72" t="s">
        <v>42</v>
      </c>
      <c r="Z1" s="72" t="s">
        <v>43</v>
      </c>
      <c r="AA1" s="72" t="s">
        <v>18</v>
      </c>
    </row>
    <row r="2" spans="1:27">
      <c r="A2" s="79">
        <v>0</v>
      </c>
      <c r="B2" s="78">
        <v>0.1</v>
      </c>
      <c r="C2" s="78" t="s">
        <v>44</v>
      </c>
      <c r="D2" s="40"/>
      <c r="E2" s="78" t="s">
        <v>44</v>
      </c>
      <c r="F2" s="78">
        <v>60</v>
      </c>
      <c r="G2" s="40"/>
      <c r="H2" s="78" t="s">
        <v>44</v>
      </c>
      <c r="I2" s="91">
        <v>50</v>
      </c>
      <c r="J2" s="40"/>
      <c r="K2" s="77"/>
      <c r="L2" s="78"/>
      <c r="M2" s="40"/>
      <c r="N2" s="78"/>
      <c r="O2" s="78"/>
      <c r="P2" s="40"/>
      <c r="Q2" s="78"/>
      <c r="R2" s="78"/>
      <c r="S2" s="40"/>
      <c r="T2" s="99"/>
      <c r="U2" s="100"/>
      <c r="V2" s="73"/>
      <c r="W2" s="73"/>
      <c r="X2" s="73"/>
      <c r="Y2" s="73"/>
      <c r="Z2" s="73"/>
      <c r="AA2" s="79">
        <v>0</v>
      </c>
    </row>
    <row r="3" spans="1:27">
      <c r="A3" s="79">
        <v>1</v>
      </c>
      <c r="B3" s="78" t="s">
        <v>24</v>
      </c>
      <c r="C3" s="78" t="s">
        <v>45</v>
      </c>
      <c r="D3" s="40" t="s">
        <v>46</v>
      </c>
      <c r="E3" s="78" t="s">
        <v>47</v>
      </c>
      <c r="F3" s="78" t="s">
        <v>48</v>
      </c>
      <c r="G3" s="40" t="s">
        <v>49</v>
      </c>
      <c r="H3" s="78" t="s">
        <v>50</v>
      </c>
      <c r="I3" s="91" t="s">
        <v>51</v>
      </c>
      <c r="J3" s="40" t="s">
        <v>52</v>
      </c>
      <c r="K3" s="77" t="s">
        <v>53</v>
      </c>
      <c r="L3" s="78">
        <v>0</v>
      </c>
      <c r="M3" s="40"/>
      <c r="N3" s="78"/>
      <c r="O3" s="78"/>
      <c r="P3" s="40"/>
      <c r="Q3" s="78"/>
      <c r="R3" s="78"/>
      <c r="S3" s="40"/>
      <c r="T3" s="101" t="s">
        <v>24</v>
      </c>
      <c r="U3" s="102" t="s">
        <v>27</v>
      </c>
      <c r="V3" s="98"/>
      <c r="W3" s="73"/>
      <c r="X3" s="73"/>
      <c r="Y3" s="73"/>
      <c r="Z3" s="73"/>
      <c r="AA3" s="79">
        <v>1</v>
      </c>
    </row>
    <row r="4" spans="1:27">
      <c r="A4" s="79">
        <v>2</v>
      </c>
      <c r="B4" s="78" t="s">
        <v>37</v>
      </c>
      <c r="C4" s="78">
        <v>0.05</v>
      </c>
      <c r="D4" s="40" t="s">
        <v>54</v>
      </c>
      <c r="E4" s="78" t="s">
        <v>24</v>
      </c>
      <c r="F4" s="78" t="s">
        <v>55</v>
      </c>
      <c r="G4" s="40" t="s">
        <v>56</v>
      </c>
      <c r="H4" s="78" t="s">
        <v>27</v>
      </c>
      <c r="I4" s="91" t="s">
        <v>57</v>
      </c>
      <c r="J4" s="40" t="s">
        <v>56</v>
      </c>
      <c r="K4" s="77"/>
      <c r="L4" s="78"/>
      <c r="M4" s="40"/>
      <c r="N4" s="78" t="s">
        <v>53</v>
      </c>
      <c r="O4" s="78">
        <v>0</v>
      </c>
      <c r="P4" s="40"/>
      <c r="Q4" s="78"/>
      <c r="R4" s="78"/>
      <c r="S4" s="40"/>
      <c r="T4" s="103" t="s">
        <v>49</v>
      </c>
      <c r="U4" s="104" t="s">
        <v>52</v>
      </c>
      <c r="V4" s="98"/>
      <c r="W4" s="73"/>
      <c r="X4" s="73"/>
      <c r="Y4" s="73"/>
      <c r="Z4" s="73"/>
      <c r="AA4" s="79">
        <v>2</v>
      </c>
    </row>
    <row r="5" spans="1:27">
      <c r="A5" s="79">
        <v>3</v>
      </c>
      <c r="B5" s="78">
        <v>0.01</v>
      </c>
      <c r="C5" s="78" t="s">
        <v>38</v>
      </c>
      <c r="D5" s="40" t="s">
        <v>58</v>
      </c>
      <c r="E5" s="78" t="s">
        <v>24</v>
      </c>
      <c r="F5" s="78" t="s">
        <v>27</v>
      </c>
      <c r="G5" s="40" t="s">
        <v>56</v>
      </c>
      <c r="H5" s="78" t="s">
        <v>44</v>
      </c>
      <c r="I5" s="91">
        <v>35</v>
      </c>
      <c r="J5" s="40" t="s">
        <v>56</v>
      </c>
      <c r="K5" s="77"/>
      <c r="L5" s="78"/>
      <c r="M5" s="40"/>
      <c r="N5" s="78"/>
      <c r="O5" s="78"/>
      <c r="P5" s="40"/>
      <c r="Q5" s="78" t="s">
        <v>53</v>
      </c>
      <c r="R5" s="78">
        <v>0</v>
      </c>
      <c r="S5" s="40"/>
      <c r="T5" s="105"/>
      <c r="U5" s="106"/>
      <c r="V5" s="73"/>
      <c r="W5" s="73"/>
      <c r="X5" s="73"/>
      <c r="Y5" s="73"/>
      <c r="Z5" s="73"/>
      <c r="AA5" s="79">
        <v>3</v>
      </c>
    </row>
    <row r="6" spans="1:27">
      <c r="A6" s="79">
        <v>4</v>
      </c>
      <c r="B6" s="78">
        <v>0.1</v>
      </c>
      <c r="C6" s="78" t="s">
        <v>27</v>
      </c>
      <c r="D6" s="40" t="s">
        <v>59</v>
      </c>
      <c r="E6" s="78" t="s">
        <v>60</v>
      </c>
      <c r="F6" s="78" t="s">
        <v>61</v>
      </c>
      <c r="G6" s="40" t="s">
        <v>62</v>
      </c>
      <c r="H6" s="78" t="s">
        <v>63</v>
      </c>
      <c r="I6" s="91" t="s">
        <v>64</v>
      </c>
      <c r="J6" s="40" t="s">
        <v>65</v>
      </c>
      <c r="K6" s="77"/>
      <c r="L6" s="78"/>
      <c r="M6" s="40"/>
      <c r="N6" s="78"/>
      <c r="O6" s="78"/>
      <c r="P6" s="40"/>
      <c r="Q6" s="78"/>
      <c r="R6" s="78"/>
      <c r="S6" s="40"/>
      <c r="T6" s="101" t="s">
        <v>21</v>
      </c>
      <c r="U6" s="102" t="s">
        <v>66</v>
      </c>
      <c r="V6" s="99"/>
      <c r="W6" s="100"/>
      <c r="X6" s="100"/>
      <c r="Y6" s="73"/>
      <c r="Z6" s="73"/>
      <c r="AA6" s="79">
        <v>4</v>
      </c>
    </row>
    <row r="7" spans="1:27">
      <c r="A7" s="79">
        <v>5</v>
      </c>
      <c r="B7" s="78" t="s">
        <v>67</v>
      </c>
      <c r="C7" s="78" t="s">
        <v>67</v>
      </c>
      <c r="D7" s="40" t="s">
        <v>68</v>
      </c>
      <c r="E7" s="78"/>
      <c r="F7" s="78"/>
      <c r="G7" s="40" t="s">
        <v>69</v>
      </c>
      <c r="H7" s="78"/>
      <c r="I7" s="91"/>
      <c r="J7" s="40" t="s">
        <v>70</v>
      </c>
      <c r="K7" s="77"/>
      <c r="L7" s="78"/>
      <c r="M7" s="40"/>
      <c r="N7" s="78"/>
      <c r="O7" s="78"/>
      <c r="P7" s="40"/>
      <c r="Q7" s="78"/>
      <c r="R7" s="78"/>
      <c r="S7" s="40"/>
      <c r="T7" s="107"/>
      <c r="U7" s="108"/>
      <c r="V7" s="101" t="s">
        <v>21</v>
      </c>
      <c r="W7" s="102" t="s">
        <v>24</v>
      </c>
      <c r="X7" s="109" t="s">
        <v>27</v>
      </c>
      <c r="Y7" s="98"/>
      <c r="Z7" s="73"/>
      <c r="AA7" s="79">
        <v>5</v>
      </c>
    </row>
    <row r="8" spans="1:27">
      <c r="A8" s="79">
        <v>6</v>
      </c>
      <c r="B8" s="78" t="s">
        <v>21</v>
      </c>
      <c r="C8" s="78" t="s">
        <v>21</v>
      </c>
      <c r="D8" s="40" t="s">
        <v>71</v>
      </c>
      <c r="E8" s="78"/>
      <c r="F8" s="78"/>
      <c r="G8" s="40"/>
      <c r="H8" s="78"/>
      <c r="I8" s="91"/>
      <c r="J8" s="40"/>
      <c r="K8" s="77"/>
      <c r="L8" s="78"/>
      <c r="M8" s="40"/>
      <c r="N8" s="78"/>
      <c r="O8" s="78"/>
      <c r="P8" s="40"/>
      <c r="Q8" s="78"/>
      <c r="R8" s="78"/>
      <c r="S8" s="40"/>
      <c r="T8" s="107"/>
      <c r="U8" s="108"/>
      <c r="V8" s="107"/>
      <c r="W8" s="108"/>
      <c r="X8" s="110"/>
      <c r="Y8" s="98"/>
      <c r="Z8" s="73"/>
      <c r="AA8" s="79">
        <v>6</v>
      </c>
    </row>
    <row r="9" spans="1:27">
      <c r="A9" s="79">
        <v>7</v>
      </c>
      <c r="B9" s="78" t="s">
        <v>21</v>
      </c>
      <c r="C9" s="78" t="s">
        <v>72</v>
      </c>
      <c r="D9" s="40" t="s">
        <v>73</v>
      </c>
      <c r="E9" s="78"/>
      <c r="F9" s="78"/>
      <c r="G9" s="40"/>
      <c r="H9" s="78"/>
      <c r="I9" s="91"/>
      <c r="J9" s="40"/>
      <c r="K9" s="77"/>
      <c r="L9" s="78"/>
      <c r="M9" s="40"/>
      <c r="N9" s="78"/>
      <c r="O9" s="78"/>
      <c r="P9" s="40"/>
      <c r="Q9" s="78"/>
      <c r="R9" s="78"/>
      <c r="S9" s="40"/>
      <c r="T9" s="107"/>
      <c r="U9" s="108"/>
      <c r="V9" s="107"/>
      <c r="W9" s="108"/>
      <c r="X9" s="110"/>
      <c r="Y9" s="99"/>
      <c r="Z9" s="73"/>
      <c r="AA9" s="79">
        <v>7</v>
      </c>
    </row>
    <row r="10" s="73" customFormat="1" spans="1:27">
      <c r="A10" s="5">
        <v>8</v>
      </c>
      <c r="B10" s="81" t="s">
        <v>21</v>
      </c>
      <c r="C10" s="81">
        <v>1</v>
      </c>
      <c r="D10" s="129" t="s">
        <v>74</v>
      </c>
      <c r="E10" s="81"/>
      <c r="F10" s="81"/>
      <c r="G10" s="82"/>
      <c r="H10" s="81"/>
      <c r="I10" s="94"/>
      <c r="J10" s="82"/>
      <c r="K10" s="95" t="s">
        <v>75</v>
      </c>
      <c r="L10" s="81"/>
      <c r="M10" s="81"/>
      <c r="N10" s="81"/>
      <c r="O10" s="81"/>
      <c r="P10" s="81"/>
      <c r="Q10" s="81"/>
      <c r="R10" s="81"/>
      <c r="S10" s="81"/>
      <c r="T10" s="107"/>
      <c r="U10" s="108"/>
      <c r="V10" s="107"/>
      <c r="W10" s="108"/>
      <c r="X10" s="107"/>
      <c r="Y10" s="102" t="s">
        <v>21</v>
      </c>
      <c r="Z10" s="98"/>
      <c r="AA10" s="5">
        <v>8</v>
      </c>
    </row>
    <row r="11" spans="1:27">
      <c r="A11" s="79">
        <v>9</v>
      </c>
      <c r="B11" s="78" t="s">
        <v>30</v>
      </c>
      <c r="C11" s="78" t="s">
        <v>76</v>
      </c>
      <c r="D11" s="40"/>
      <c r="E11" s="78" t="s">
        <v>77</v>
      </c>
      <c r="F11" s="78" t="s">
        <v>78</v>
      </c>
      <c r="G11" s="40"/>
      <c r="H11" s="78" t="s">
        <v>79</v>
      </c>
      <c r="I11" s="91" t="s">
        <v>80</v>
      </c>
      <c r="J11" s="40"/>
      <c r="K11" s="77"/>
      <c r="L11" s="78"/>
      <c r="M11" s="40" t="s">
        <v>81</v>
      </c>
      <c r="N11" s="78"/>
      <c r="O11" s="78"/>
      <c r="P11" s="40"/>
      <c r="Q11" s="78"/>
      <c r="R11" s="78"/>
      <c r="S11" s="40"/>
      <c r="T11" s="107"/>
      <c r="U11" s="108"/>
      <c r="V11" s="107"/>
      <c r="W11" s="108"/>
      <c r="X11" s="107"/>
      <c r="Y11" s="108"/>
      <c r="Z11" s="99"/>
      <c r="AA11" s="79">
        <v>9</v>
      </c>
    </row>
    <row r="12" spans="1:27">
      <c r="A12" s="79">
        <v>10</v>
      </c>
      <c r="B12" s="78" t="s">
        <v>30</v>
      </c>
      <c r="C12" s="78" t="s">
        <v>82</v>
      </c>
      <c r="D12" s="40" t="s">
        <v>83</v>
      </c>
      <c r="E12" s="78">
        <v>1</v>
      </c>
      <c r="F12" s="78" t="s">
        <v>53</v>
      </c>
      <c r="G12" s="40" t="s">
        <v>56</v>
      </c>
      <c r="H12" s="78" t="s">
        <v>27</v>
      </c>
      <c r="I12" s="91" t="s">
        <v>84</v>
      </c>
      <c r="J12" s="40" t="s">
        <v>56</v>
      </c>
      <c r="K12" s="77"/>
      <c r="L12" s="78"/>
      <c r="M12" s="40"/>
      <c r="N12" s="78"/>
      <c r="O12" s="78"/>
      <c r="P12" s="40"/>
      <c r="Q12" s="78"/>
      <c r="R12" s="78"/>
      <c r="S12" s="40"/>
      <c r="T12" s="107"/>
      <c r="U12" s="108"/>
      <c r="V12" s="107"/>
      <c r="W12" s="108"/>
      <c r="X12" s="107"/>
      <c r="Y12" s="108"/>
      <c r="Z12" s="109" t="s">
        <v>24</v>
      </c>
      <c r="AA12" s="79">
        <v>10</v>
      </c>
    </row>
    <row r="13" spans="1:27">
      <c r="A13" s="79">
        <v>11</v>
      </c>
      <c r="B13" s="78" t="s">
        <v>42</v>
      </c>
      <c r="C13" s="78" t="s">
        <v>40</v>
      </c>
      <c r="D13" s="40" t="s">
        <v>85</v>
      </c>
      <c r="E13" s="78">
        <v>1</v>
      </c>
      <c r="F13" s="78" t="s">
        <v>53</v>
      </c>
      <c r="G13" s="40" t="s">
        <v>86</v>
      </c>
      <c r="H13" s="78" t="s">
        <v>27</v>
      </c>
      <c r="I13" s="91" t="s">
        <v>43</v>
      </c>
      <c r="J13" s="40" t="s">
        <v>56</v>
      </c>
      <c r="K13" s="77" t="s">
        <v>37</v>
      </c>
      <c r="L13" s="78" t="s">
        <v>24</v>
      </c>
      <c r="M13" s="40"/>
      <c r="N13" s="78"/>
      <c r="O13" s="78"/>
      <c r="P13" s="40"/>
      <c r="Q13" s="78"/>
      <c r="R13" s="78"/>
      <c r="S13" s="40"/>
      <c r="T13" s="107" t="s">
        <v>59</v>
      </c>
      <c r="U13" s="108"/>
      <c r="V13" s="107"/>
      <c r="W13" s="104" t="s">
        <v>69</v>
      </c>
      <c r="X13" s="107"/>
      <c r="Y13" s="104" t="s">
        <v>87</v>
      </c>
      <c r="Z13" s="120" t="s">
        <v>88</v>
      </c>
      <c r="AA13" s="79">
        <v>11</v>
      </c>
    </row>
    <row r="14" s="73" customFormat="1" customHeight="1" spans="1:27">
      <c r="A14" s="5">
        <v>12</v>
      </c>
      <c r="B14" s="81" t="s">
        <v>21</v>
      </c>
      <c r="C14" s="81">
        <v>1</v>
      </c>
      <c r="D14" s="129" t="s">
        <v>89</v>
      </c>
      <c r="E14" s="81" t="s">
        <v>24</v>
      </c>
      <c r="F14" s="81">
        <v>0</v>
      </c>
      <c r="G14" s="82" t="s">
        <v>90</v>
      </c>
      <c r="H14" s="81" t="s">
        <v>27</v>
      </c>
      <c r="I14" s="94">
        <v>0</v>
      </c>
      <c r="J14" s="82" t="s">
        <v>91</v>
      </c>
      <c r="K14" s="95" t="s">
        <v>92</v>
      </c>
      <c r="L14" s="81"/>
      <c r="M14" s="81"/>
      <c r="N14" s="81"/>
      <c r="O14" s="81"/>
      <c r="P14" s="81"/>
      <c r="Q14" s="81"/>
      <c r="R14" s="81"/>
      <c r="S14" s="81"/>
      <c r="T14" s="101" t="s">
        <v>21</v>
      </c>
      <c r="U14" s="108"/>
      <c r="V14" s="110"/>
      <c r="W14" s="112"/>
      <c r="X14" s="108"/>
      <c r="Y14" s="106"/>
      <c r="Z14" s="132"/>
      <c r="AA14" s="5">
        <v>12</v>
      </c>
    </row>
    <row r="15" spans="1:27">
      <c r="A15" s="79">
        <v>13</v>
      </c>
      <c r="B15" s="78" t="s">
        <v>41</v>
      </c>
      <c r="C15" s="78" t="s">
        <v>93</v>
      </c>
      <c r="D15" s="40"/>
      <c r="E15" s="78"/>
      <c r="F15" s="78"/>
      <c r="G15" s="40" t="s">
        <v>90</v>
      </c>
      <c r="H15" s="78" t="s">
        <v>27</v>
      </c>
      <c r="I15" s="91">
        <v>1</v>
      </c>
      <c r="J15" s="40" t="s">
        <v>91</v>
      </c>
      <c r="K15" s="77"/>
      <c r="L15" s="78"/>
      <c r="M15" s="40"/>
      <c r="N15" s="78" t="s">
        <v>39</v>
      </c>
      <c r="O15" s="78" t="s">
        <v>24</v>
      </c>
      <c r="P15" s="40" t="s">
        <v>94</v>
      </c>
      <c r="Q15" s="78"/>
      <c r="R15" s="78"/>
      <c r="S15" s="40"/>
      <c r="T15" s="107"/>
      <c r="U15" s="108"/>
      <c r="V15" s="110" t="s">
        <v>68</v>
      </c>
      <c r="W15" s="113"/>
      <c r="X15" s="114" t="s">
        <v>70</v>
      </c>
      <c r="Y15" s="117" t="s">
        <v>33</v>
      </c>
      <c r="Z15" s="77"/>
      <c r="AA15" s="79">
        <v>13</v>
      </c>
    </row>
    <row r="16" spans="1:27">
      <c r="A16" s="79">
        <v>14</v>
      </c>
      <c r="B16" s="78" t="s">
        <v>95</v>
      </c>
      <c r="C16" s="78" t="s">
        <v>95</v>
      </c>
      <c r="D16" s="129" t="s">
        <v>96</v>
      </c>
      <c r="E16" s="78"/>
      <c r="F16" s="78"/>
      <c r="G16" s="40"/>
      <c r="H16" s="78"/>
      <c r="I16" s="91"/>
      <c r="J16" s="40" t="s">
        <v>97</v>
      </c>
      <c r="K16" s="77"/>
      <c r="L16" s="78"/>
      <c r="M16" s="40"/>
      <c r="N16" s="78"/>
      <c r="O16" s="78"/>
      <c r="P16" s="40"/>
      <c r="Q16" s="78"/>
      <c r="R16" s="78"/>
      <c r="S16" s="40"/>
      <c r="T16" s="107"/>
      <c r="U16" s="108"/>
      <c r="V16" s="109" t="s">
        <v>27</v>
      </c>
      <c r="W16" s="109" t="s">
        <v>21</v>
      </c>
      <c r="X16" s="112"/>
      <c r="Y16" s="108"/>
      <c r="Z16" s="98"/>
      <c r="AA16" s="79">
        <v>14</v>
      </c>
    </row>
    <row r="17" spans="1:27">
      <c r="A17" s="79">
        <v>15</v>
      </c>
      <c r="B17" s="81" t="s">
        <v>21</v>
      </c>
      <c r="C17" s="81">
        <v>1</v>
      </c>
      <c r="D17" s="82" t="s">
        <v>98</v>
      </c>
      <c r="E17" s="81"/>
      <c r="F17" s="81"/>
      <c r="G17" s="82"/>
      <c r="H17" s="81"/>
      <c r="I17" s="94"/>
      <c r="J17" s="82"/>
      <c r="K17" s="95" t="s">
        <v>99</v>
      </c>
      <c r="L17" s="81"/>
      <c r="M17" s="81"/>
      <c r="N17" s="81"/>
      <c r="O17" s="81"/>
      <c r="P17" s="81"/>
      <c r="Q17" s="81"/>
      <c r="R17" s="81"/>
      <c r="S17" s="81"/>
      <c r="T17" s="107"/>
      <c r="U17" s="108"/>
      <c r="V17" s="110"/>
      <c r="W17" s="110"/>
      <c r="X17" s="116"/>
      <c r="Y17" s="108"/>
      <c r="Z17" s="99"/>
      <c r="AA17" s="79">
        <v>15</v>
      </c>
    </row>
    <row r="18" spans="1:27">
      <c r="A18" s="79">
        <v>16</v>
      </c>
      <c r="B18" s="78" t="s">
        <v>21</v>
      </c>
      <c r="C18" s="78" t="s">
        <v>95</v>
      </c>
      <c r="D18" s="40" t="s">
        <v>98</v>
      </c>
      <c r="E18" s="88" t="s">
        <v>100</v>
      </c>
      <c r="F18" s="88" t="s">
        <v>101</v>
      </c>
      <c r="G18" s="40"/>
      <c r="H18" s="88" t="s">
        <v>102</v>
      </c>
      <c r="I18" s="130" t="s">
        <v>103</v>
      </c>
      <c r="J18" s="40"/>
      <c r="K18" s="77"/>
      <c r="L18" s="78"/>
      <c r="M18" s="40"/>
      <c r="N18" s="78"/>
      <c r="O18" s="78"/>
      <c r="P18" s="40"/>
      <c r="Q18" s="78" t="s">
        <v>38</v>
      </c>
      <c r="R18" s="78">
        <v>0</v>
      </c>
      <c r="S18" s="40" t="s">
        <v>104</v>
      </c>
      <c r="T18" s="107"/>
      <c r="U18" s="104" t="s">
        <v>105</v>
      </c>
      <c r="V18" s="110"/>
      <c r="W18" s="110"/>
      <c r="X18" s="116"/>
      <c r="Y18" s="121"/>
      <c r="Z18" s="117" t="s">
        <v>36</v>
      </c>
      <c r="AA18" s="79">
        <v>16</v>
      </c>
    </row>
    <row r="19" spans="1:27">
      <c r="A19" s="79">
        <v>17</v>
      </c>
      <c r="B19" s="78" t="s">
        <v>21</v>
      </c>
      <c r="C19" s="78" t="s">
        <v>106</v>
      </c>
      <c r="D19" s="40" t="s">
        <v>107</v>
      </c>
      <c r="E19" s="78" t="s">
        <v>24</v>
      </c>
      <c r="F19" s="88" t="s">
        <v>108</v>
      </c>
      <c r="G19" s="40" t="s">
        <v>56</v>
      </c>
      <c r="H19" s="78" t="s">
        <v>27</v>
      </c>
      <c r="I19" s="130" t="s">
        <v>109</v>
      </c>
      <c r="J19" s="40" t="s">
        <v>56</v>
      </c>
      <c r="K19" s="77"/>
      <c r="L19" s="78"/>
      <c r="M19" s="40"/>
      <c r="N19" s="78"/>
      <c r="O19" s="78"/>
      <c r="P19" s="40"/>
      <c r="Q19" s="78"/>
      <c r="R19" s="78"/>
      <c r="S19" s="40"/>
      <c r="T19" s="110"/>
      <c r="U19" s="118"/>
      <c r="V19" s="108"/>
      <c r="W19" s="110"/>
      <c r="X19" s="116"/>
      <c r="Y19" s="121"/>
      <c r="Z19" s="60" t="s">
        <v>104</v>
      </c>
      <c r="AA19" s="79">
        <v>17</v>
      </c>
    </row>
    <row r="20" spans="1:27">
      <c r="A20" s="79">
        <v>18</v>
      </c>
      <c r="B20" s="78" t="s">
        <v>21</v>
      </c>
      <c r="C20" s="78" t="s">
        <v>110</v>
      </c>
      <c r="D20" s="40" t="s">
        <v>111</v>
      </c>
      <c r="E20" s="78" t="s">
        <v>24</v>
      </c>
      <c r="F20" s="78" t="s">
        <v>27</v>
      </c>
      <c r="G20" s="40" t="s">
        <v>56</v>
      </c>
      <c r="H20" s="78" t="s">
        <v>112</v>
      </c>
      <c r="I20" s="91" t="s">
        <v>61</v>
      </c>
      <c r="J20" s="40" t="s">
        <v>56</v>
      </c>
      <c r="K20" s="77"/>
      <c r="L20" s="78"/>
      <c r="M20" s="40"/>
      <c r="N20" s="78"/>
      <c r="O20" s="78"/>
      <c r="P20" s="40"/>
      <c r="Q20" s="78"/>
      <c r="R20" s="78"/>
      <c r="S20" s="40"/>
      <c r="T20" s="110"/>
      <c r="U20" s="115"/>
      <c r="V20" s="108"/>
      <c r="W20" s="110"/>
      <c r="X20" s="113"/>
      <c r="Y20" s="108"/>
      <c r="Z20" s="122"/>
      <c r="AA20" s="79">
        <v>18</v>
      </c>
    </row>
    <row r="21" spans="1:27">
      <c r="A21" s="79">
        <v>19</v>
      </c>
      <c r="B21" s="78" t="s">
        <v>21</v>
      </c>
      <c r="C21" s="78" t="s">
        <v>27</v>
      </c>
      <c r="D21" s="129" t="s">
        <v>113</v>
      </c>
      <c r="E21" s="78"/>
      <c r="F21" s="78"/>
      <c r="G21" s="40" t="s">
        <v>114</v>
      </c>
      <c r="H21" s="78"/>
      <c r="I21" s="91"/>
      <c r="J21" s="40" t="s">
        <v>115</v>
      </c>
      <c r="K21" s="77"/>
      <c r="L21" s="78"/>
      <c r="M21" s="40"/>
      <c r="N21" s="78"/>
      <c r="O21" s="78"/>
      <c r="P21" s="40"/>
      <c r="Q21" s="78"/>
      <c r="R21" s="78"/>
      <c r="S21" s="40"/>
      <c r="T21" s="110"/>
      <c r="U21" s="115"/>
      <c r="V21" s="108"/>
      <c r="W21" s="107"/>
      <c r="X21" s="119" t="s">
        <v>24</v>
      </c>
      <c r="Y21" s="108"/>
      <c r="Z21" s="77"/>
      <c r="AA21" s="79">
        <v>19</v>
      </c>
    </row>
    <row r="22" spans="1:27">
      <c r="A22" s="79">
        <v>20</v>
      </c>
      <c r="B22" s="78"/>
      <c r="C22" s="78"/>
      <c r="D22" s="129" t="s">
        <v>116</v>
      </c>
      <c r="E22" s="78" t="s">
        <v>21</v>
      </c>
      <c r="F22" s="78" t="s">
        <v>37</v>
      </c>
      <c r="G22" s="40"/>
      <c r="H22" s="78" t="s">
        <v>117</v>
      </c>
      <c r="I22" s="91" t="s">
        <v>40</v>
      </c>
      <c r="J22" s="40"/>
      <c r="K22" s="77"/>
      <c r="L22" s="78"/>
      <c r="M22" s="40"/>
      <c r="N22" s="78"/>
      <c r="O22" s="78"/>
      <c r="P22" s="40"/>
      <c r="Q22" s="78"/>
      <c r="R22" s="78"/>
      <c r="S22" s="40"/>
      <c r="T22" s="120" t="s">
        <v>118</v>
      </c>
      <c r="U22" s="115"/>
      <c r="V22" s="108"/>
      <c r="W22" s="103" t="s">
        <v>119</v>
      </c>
      <c r="X22" s="121"/>
      <c r="Y22" s="108"/>
      <c r="Z22" s="77"/>
      <c r="AA22" s="79">
        <v>20</v>
      </c>
    </row>
    <row r="23" spans="1:27">
      <c r="A23" s="79">
        <v>21</v>
      </c>
      <c r="B23" s="78"/>
      <c r="C23" s="78"/>
      <c r="D23" s="40"/>
      <c r="E23" s="78" t="s">
        <v>24</v>
      </c>
      <c r="F23" s="78" t="s">
        <v>27</v>
      </c>
      <c r="G23" s="40" t="s">
        <v>120</v>
      </c>
      <c r="H23" s="78"/>
      <c r="I23" s="91"/>
      <c r="J23" s="40" t="s">
        <v>121</v>
      </c>
      <c r="K23" s="77"/>
      <c r="L23" s="78"/>
      <c r="M23" s="40"/>
      <c r="N23" s="78"/>
      <c r="O23" s="78"/>
      <c r="P23" s="40"/>
      <c r="Q23" s="78"/>
      <c r="R23" s="78"/>
      <c r="S23" s="40"/>
      <c r="T23" s="122"/>
      <c r="U23" s="91"/>
      <c r="V23" s="108"/>
      <c r="W23" s="118"/>
      <c r="X23" s="121"/>
      <c r="Y23" s="108"/>
      <c r="Z23" s="77"/>
      <c r="AA23" s="79">
        <v>21</v>
      </c>
    </row>
    <row r="24" spans="1:27">
      <c r="A24" s="79">
        <v>22</v>
      </c>
      <c r="B24" s="78" t="s">
        <v>24</v>
      </c>
      <c r="C24" s="78" t="s">
        <v>122</v>
      </c>
      <c r="D24" s="40"/>
      <c r="E24" s="78"/>
      <c r="F24" s="78"/>
      <c r="G24" s="129" t="s">
        <v>123</v>
      </c>
      <c r="H24" s="78"/>
      <c r="I24" s="91"/>
      <c r="J24" s="40"/>
      <c r="K24" s="77"/>
      <c r="L24" s="78"/>
      <c r="M24" s="40"/>
      <c r="N24" s="78"/>
      <c r="O24" s="78"/>
      <c r="P24" s="40"/>
      <c r="Q24" s="78"/>
      <c r="R24" s="78"/>
      <c r="S24" s="40"/>
      <c r="U24" s="91"/>
      <c r="V24" s="108"/>
      <c r="W24" s="115"/>
      <c r="X24" s="121"/>
      <c r="Y24" s="108"/>
      <c r="Z24" s="77"/>
      <c r="AA24" s="79">
        <v>22</v>
      </c>
    </row>
    <row r="25" spans="1:27">
      <c r="A25" s="79">
        <v>23</v>
      </c>
      <c r="B25" s="81" t="s">
        <v>21</v>
      </c>
      <c r="C25" s="81">
        <v>1</v>
      </c>
      <c r="D25" s="129" t="s">
        <v>124</v>
      </c>
      <c r="E25" s="81" t="s">
        <v>44</v>
      </c>
      <c r="F25" s="81" t="s">
        <v>21</v>
      </c>
      <c r="G25" s="35" t="s">
        <v>125</v>
      </c>
      <c r="H25" s="81"/>
      <c r="I25" s="94"/>
      <c r="J25" s="82"/>
      <c r="K25" s="95" t="s">
        <v>126</v>
      </c>
      <c r="L25" s="81"/>
      <c r="M25" s="81"/>
      <c r="N25" s="81"/>
      <c r="O25" s="81"/>
      <c r="P25" s="81"/>
      <c r="Q25" s="81"/>
      <c r="R25" s="81"/>
      <c r="S25" s="81"/>
      <c r="U25" s="91"/>
      <c r="V25" s="108"/>
      <c r="W25" s="115"/>
      <c r="X25" s="121"/>
      <c r="Y25" s="108"/>
      <c r="Z25" s="131"/>
      <c r="AA25" s="79">
        <v>23</v>
      </c>
    </row>
    <row r="26" spans="1:27">
      <c r="A26" s="79">
        <v>24</v>
      </c>
      <c r="B26" s="73"/>
      <c r="C26" s="73"/>
      <c r="D26" s="40"/>
      <c r="E26" s="73" t="s">
        <v>30</v>
      </c>
      <c r="F26" s="88" t="s">
        <v>127</v>
      </c>
      <c r="G26" s="40"/>
      <c r="H26" s="73"/>
      <c r="I26" s="97"/>
      <c r="J26" s="40"/>
      <c r="K26" s="98"/>
      <c r="L26" s="73"/>
      <c r="M26" s="40" t="s">
        <v>128</v>
      </c>
      <c r="N26" s="73"/>
      <c r="O26" s="73"/>
      <c r="P26" s="40"/>
      <c r="Q26" s="73">
        <v>1</v>
      </c>
      <c r="R26" s="73" t="s">
        <v>39</v>
      </c>
      <c r="S26" s="40" t="s">
        <v>129</v>
      </c>
      <c r="U26" s="91"/>
      <c r="V26" s="104" t="s">
        <v>97</v>
      </c>
      <c r="W26" s="115"/>
      <c r="X26" s="121"/>
      <c r="Y26" s="128" t="s">
        <v>94</v>
      </c>
      <c r="Z26" s="117" t="s">
        <v>36</v>
      </c>
      <c r="AA26" s="79">
        <v>24</v>
      </c>
    </row>
    <row r="27" spans="1:27">
      <c r="A27" s="79">
        <v>25</v>
      </c>
      <c r="B27" s="81"/>
      <c r="C27" s="81"/>
      <c r="D27" s="82"/>
      <c r="E27" s="81" t="s">
        <v>24</v>
      </c>
      <c r="F27" s="81">
        <v>0</v>
      </c>
      <c r="G27" s="82" t="s">
        <v>130</v>
      </c>
      <c r="H27" s="81"/>
      <c r="I27" s="94"/>
      <c r="J27" s="82"/>
      <c r="K27" s="95" t="s">
        <v>92</v>
      </c>
      <c r="L27" s="81"/>
      <c r="M27" s="81"/>
      <c r="N27" s="81"/>
      <c r="O27" s="81"/>
      <c r="P27" s="81"/>
      <c r="Q27" s="81"/>
      <c r="R27" s="81"/>
      <c r="S27" s="81"/>
      <c r="V27" s="123"/>
      <c r="W27" s="91"/>
      <c r="X27" s="108"/>
      <c r="Y27" s="118"/>
      <c r="Z27" s="108"/>
      <c r="AA27" s="79">
        <v>25</v>
      </c>
    </row>
    <row r="28" spans="1:27">
      <c r="A28" s="79">
        <v>26</v>
      </c>
      <c r="B28" s="78" t="s">
        <v>24</v>
      </c>
      <c r="C28" s="78" t="s">
        <v>67</v>
      </c>
      <c r="D28" s="40"/>
      <c r="E28" s="78" t="s">
        <v>33</v>
      </c>
      <c r="F28" s="88" t="s">
        <v>131</v>
      </c>
      <c r="G28" s="40" t="s">
        <v>130</v>
      </c>
      <c r="H28" s="78"/>
      <c r="I28" s="91"/>
      <c r="J28" s="40"/>
      <c r="K28" s="77"/>
      <c r="L28" s="78"/>
      <c r="M28" s="40"/>
      <c r="N28" s="78"/>
      <c r="O28" s="78"/>
      <c r="P28" s="40" t="s">
        <v>132</v>
      </c>
      <c r="Q28" s="78"/>
      <c r="R28" s="78"/>
      <c r="S28" s="40"/>
      <c r="W28" s="91"/>
      <c r="X28" s="108"/>
      <c r="Y28" s="115"/>
      <c r="Z28" s="60" t="s">
        <v>129</v>
      </c>
      <c r="AA28" s="79">
        <v>26</v>
      </c>
    </row>
    <row r="29" spans="1:27">
      <c r="A29" s="79">
        <v>27</v>
      </c>
      <c r="B29" s="78" t="s">
        <v>24</v>
      </c>
      <c r="C29" s="78" t="s">
        <v>95</v>
      </c>
      <c r="D29" s="40" t="s">
        <v>133</v>
      </c>
      <c r="E29" s="78" t="s">
        <v>30</v>
      </c>
      <c r="F29" s="78" t="s">
        <v>53</v>
      </c>
      <c r="G29" s="40" t="s">
        <v>134</v>
      </c>
      <c r="H29" s="78"/>
      <c r="I29" s="91"/>
      <c r="J29" s="40"/>
      <c r="K29" s="77"/>
      <c r="L29" s="78"/>
      <c r="M29" s="40"/>
      <c r="N29" s="78"/>
      <c r="O29" s="78"/>
      <c r="P29" s="40"/>
      <c r="Q29" s="78"/>
      <c r="R29" s="78"/>
      <c r="S29" s="40"/>
      <c r="W29" s="91"/>
      <c r="X29" s="108"/>
      <c r="Y29" s="77"/>
      <c r="Z29" s="123"/>
      <c r="AA29" s="79">
        <v>27</v>
      </c>
    </row>
    <row r="30" spans="1:27">
      <c r="A30" s="79">
        <v>28</v>
      </c>
      <c r="B30" s="78"/>
      <c r="C30" s="78"/>
      <c r="D30" s="40" t="s">
        <v>135</v>
      </c>
      <c r="E30" s="78" t="s">
        <v>136</v>
      </c>
      <c r="F30" s="78" t="s">
        <v>67</v>
      </c>
      <c r="G30" s="40" t="s">
        <v>137</v>
      </c>
      <c r="H30" s="78" t="s">
        <v>33</v>
      </c>
      <c r="I30" s="91" t="s">
        <v>53</v>
      </c>
      <c r="J30" s="40"/>
      <c r="K30" s="77"/>
      <c r="L30" s="78"/>
      <c r="M30" s="40"/>
      <c r="N30" s="78"/>
      <c r="O30" s="78"/>
      <c r="P30" s="40"/>
      <c r="Q30" s="78"/>
      <c r="R30" s="78"/>
      <c r="S30" s="40"/>
      <c r="W30" s="91"/>
      <c r="X30" s="108"/>
      <c r="Y30" s="77"/>
      <c r="AA30" s="79">
        <v>28</v>
      </c>
    </row>
    <row r="31" spans="1:27">
      <c r="A31" s="79">
        <v>29</v>
      </c>
      <c r="B31" s="78"/>
      <c r="C31" s="78"/>
      <c r="D31" s="40"/>
      <c r="E31" s="78"/>
      <c r="F31" s="78"/>
      <c r="G31" s="35" t="s">
        <v>138</v>
      </c>
      <c r="H31" s="78" t="s">
        <v>139</v>
      </c>
      <c r="I31" s="91" t="s">
        <v>95</v>
      </c>
      <c r="J31" s="40" t="s">
        <v>140</v>
      </c>
      <c r="K31" s="77"/>
      <c r="L31" s="78"/>
      <c r="M31" s="40"/>
      <c r="N31" s="78"/>
      <c r="O31" s="78"/>
      <c r="P31" s="40"/>
      <c r="Q31" s="78"/>
      <c r="R31" s="78"/>
      <c r="S31" s="40"/>
      <c r="W31" s="91"/>
      <c r="X31" s="108"/>
      <c r="Y31" s="77"/>
      <c r="AA31" s="79">
        <v>29</v>
      </c>
    </row>
    <row r="32" spans="1:27">
      <c r="A32" s="79">
        <v>30</v>
      </c>
      <c r="B32" s="81"/>
      <c r="C32" s="81"/>
      <c r="D32" s="82"/>
      <c r="E32" s="81"/>
      <c r="F32" s="81"/>
      <c r="G32" s="82"/>
      <c r="H32" s="81" t="s">
        <v>27</v>
      </c>
      <c r="I32" s="94">
        <v>0</v>
      </c>
      <c r="J32" s="35" t="s">
        <v>141</v>
      </c>
      <c r="K32" s="95" t="s">
        <v>99</v>
      </c>
      <c r="L32" s="81"/>
      <c r="M32" s="81"/>
      <c r="N32" s="81"/>
      <c r="O32" s="81"/>
      <c r="P32" s="81"/>
      <c r="Q32" s="81"/>
      <c r="R32" s="81"/>
      <c r="S32" s="81"/>
      <c r="W32" s="91"/>
      <c r="X32" s="108"/>
      <c r="Y32" s="77"/>
      <c r="AA32" s="79">
        <v>30</v>
      </c>
    </row>
    <row r="33" spans="1:27">
      <c r="A33" s="79">
        <v>31</v>
      </c>
      <c r="B33" s="78"/>
      <c r="C33" s="78"/>
      <c r="D33" s="40"/>
      <c r="E33" s="78" t="s">
        <v>41</v>
      </c>
      <c r="F33" s="78" t="s">
        <v>36</v>
      </c>
      <c r="G33" s="40"/>
      <c r="H33" s="78"/>
      <c r="I33" s="91"/>
      <c r="J33" s="40"/>
      <c r="K33" s="77"/>
      <c r="L33" s="78"/>
      <c r="M33" s="40"/>
      <c r="N33" s="78"/>
      <c r="O33" s="78"/>
      <c r="P33" s="40"/>
      <c r="Q33" s="78"/>
      <c r="R33" s="78"/>
      <c r="S33" s="40" t="s">
        <v>142</v>
      </c>
      <c r="W33" s="91"/>
      <c r="X33" s="108" t="s">
        <v>143</v>
      </c>
      <c r="Y33" s="77"/>
      <c r="AA33" s="79">
        <v>31</v>
      </c>
    </row>
    <row r="34" spans="1:27">
      <c r="A34" s="79">
        <v>32</v>
      </c>
      <c r="B34" s="78" t="s">
        <v>24</v>
      </c>
      <c r="C34" s="78" t="s">
        <v>106</v>
      </c>
      <c r="D34" s="40"/>
      <c r="E34" s="78"/>
      <c r="F34" s="78"/>
      <c r="G34" s="40" t="s">
        <v>144</v>
      </c>
      <c r="H34" s="78"/>
      <c r="I34" s="91"/>
      <c r="J34" s="40"/>
      <c r="K34" s="77"/>
      <c r="L34" s="78"/>
      <c r="M34" s="40"/>
      <c r="N34" s="78"/>
      <c r="O34" s="78"/>
      <c r="P34" s="40"/>
      <c r="Q34" s="78"/>
      <c r="R34" s="78"/>
      <c r="S34" s="40"/>
      <c r="W34" s="91"/>
      <c r="X34" s="108"/>
      <c r="Y34" s="77"/>
      <c r="AA34" s="79">
        <v>32</v>
      </c>
    </row>
    <row r="35" spans="1:27">
      <c r="A35" s="79">
        <v>33</v>
      </c>
      <c r="B35" s="78"/>
      <c r="C35" s="78"/>
      <c r="D35" s="40" t="s">
        <v>145</v>
      </c>
      <c r="E35" s="78" t="s">
        <v>41</v>
      </c>
      <c r="F35" s="78" t="s">
        <v>53</v>
      </c>
      <c r="G35" s="40"/>
      <c r="H35" s="78"/>
      <c r="I35" s="91"/>
      <c r="J35" s="40"/>
      <c r="K35" s="77"/>
      <c r="L35" s="78"/>
      <c r="M35" s="40"/>
      <c r="N35" s="78"/>
      <c r="O35" s="78"/>
      <c r="P35" s="40"/>
      <c r="Q35" s="78"/>
      <c r="R35" s="78"/>
      <c r="S35" s="40"/>
      <c r="W35" s="91"/>
      <c r="X35" s="104" t="s">
        <v>143</v>
      </c>
      <c r="Y35" s="77"/>
      <c r="AA35" s="79">
        <v>33</v>
      </c>
    </row>
    <row r="36" spans="1:27">
      <c r="A36" s="79">
        <v>34</v>
      </c>
      <c r="B36" s="78"/>
      <c r="C36" s="78"/>
      <c r="D36" s="40"/>
      <c r="E36" s="78" t="s">
        <v>136</v>
      </c>
      <c r="F36" s="78" t="s">
        <v>106</v>
      </c>
      <c r="G36" s="40" t="s">
        <v>146</v>
      </c>
      <c r="H36" s="78"/>
      <c r="I36" s="91"/>
      <c r="J36" s="40"/>
      <c r="K36" s="77"/>
      <c r="L36" s="78"/>
      <c r="M36" s="40"/>
      <c r="N36" s="78"/>
      <c r="O36" s="78"/>
      <c r="P36" s="40"/>
      <c r="Q36" s="78"/>
      <c r="R36" s="78"/>
      <c r="S36" s="40"/>
      <c r="X36" s="123"/>
      <c r="AA36" s="79">
        <v>34</v>
      </c>
    </row>
    <row r="37" spans="1:27">
      <c r="A37" s="79">
        <v>35</v>
      </c>
      <c r="B37" s="78"/>
      <c r="C37" s="78"/>
      <c r="D37" s="40"/>
      <c r="E37" s="78"/>
      <c r="F37" s="78"/>
      <c r="G37" s="35" t="s">
        <v>147</v>
      </c>
      <c r="H37" s="78"/>
      <c r="I37" s="91"/>
      <c r="J37" s="40"/>
      <c r="K37" s="77"/>
      <c r="L37" s="78"/>
      <c r="M37" s="40"/>
      <c r="N37" s="78"/>
      <c r="O37" s="78"/>
      <c r="P37" s="40"/>
      <c r="Q37" s="78"/>
      <c r="R37" s="78"/>
      <c r="S37" s="40"/>
      <c r="AA37" s="79">
        <v>35</v>
      </c>
    </row>
  </sheetData>
  <mergeCells count="6">
    <mergeCell ref="K10:S10"/>
    <mergeCell ref="K14:S14"/>
    <mergeCell ref="K17:S17"/>
    <mergeCell ref="K25:S25"/>
    <mergeCell ref="K27:S27"/>
    <mergeCell ref="K32:S3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85" zoomScaleNormal="85" topLeftCell="H1" workbookViewId="0">
      <selection activeCell="F19" sqref="F19"/>
    </sheetView>
  </sheetViews>
  <sheetFormatPr defaultColWidth="9" defaultRowHeight="15.75"/>
  <cols>
    <col min="1" max="1" width="4.75221238938053" style="74" customWidth="1"/>
    <col min="2" max="2" width="12.8761061946903" style="75" customWidth="1"/>
    <col min="3" max="3" width="10.3716814159292" style="75" customWidth="1"/>
    <col min="4" max="4" width="22.2477876106195" style="76" customWidth="1"/>
    <col min="5" max="5" width="17.1238938053097" style="75" customWidth="1"/>
    <col min="6" max="6" width="18.3716814159292" style="75" customWidth="1"/>
    <col min="7" max="7" width="19.7522123893805" style="76" customWidth="1"/>
    <col min="8" max="9" width="20" style="75" customWidth="1"/>
    <col min="10" max="10" width="15.7522123893805" style="76" customWidth="1"/>
    <col min="11" max="11" width="14.5044247787611" style="75" customWidth="1"/>
    <col min="12" max="12" width="10.6283185840708" style="75" customWidth="1"/>
    <col min="13" max="13" width="13" style="76" customWidth="1"/>
    <col min="14" max="14" width="11.3716814159292" style="75" customWidth="1"/>
    <col min="15" max="15" width="10.6283185840708" style="75" customWidth="1"/>
    <col min="16" max="16" width="14.5044247787611" style="76" customWidth="1"/>
    <col min="17" max="17" width="11.3716814159292" style="75" customWidth="1"/>
    <col min="18" max="18" width="10.6283185840708" style="75" customWidth="1"/>
    <col min="19" max="19" width="15.5044247787611" style="76" customWidth="1"/>
    <col min="20" max="20" width="11.8761061946903" style="77" customWidth="1"/>
    <col min="21" max="21" width="12.5044247787611" style="78" customWidth="1"/>
    <col min="22" max="22" width="15.7522123893805" style="78" customWidth="1"/>
    <col min="23" max="24" width="10.3716814159292" style="78" customWidth="1"/>
    <col min="25" max="25" width="14.5044247787611" style="78" customWidth="1"/>
    <col min="26" max="26" width="15.5044247787611" style="78" customWidth="1"/>
    <col min="27" max="27" width="4.75221238938053" style="74" customWidth="1"/>
    <col min="28" max="16384" width="9" style="78"/>
  </cols>
  <sheetData>
    <row r="1" s="72" customFormat="1" ht="28.5" customHeight="1" spans="1:27">
      <c r="A1" s="72" t="s">
        <v>18</v>
      </c>
      <c r="B1" s="72" t="s">
        <v>19</v>
      </c>
      <c r="C1" s="72" t="s">
        <v>20</v>
      </c>
      <c r="D1" s="9" t="s">
        <v>21</v>
      </c>
      <c r="E1" s="72" t="s">
        <v>22</v>
      </c>
      <c r="F1" s="72" t="s">
        <v>23</v>
      </c>
      <c r="G1" s="9" t="s">
        <v>24</v>
      </c>
      <c r="H1" s="72" t="s">
        <v>25</v>
      </c>
      <c r="I1" s="89" t="s">
        <v>26</v>
      </c>
      <c r="J1" s="9" t="s">
        <v>27</v>
      </c>
      <c r="K1" s="90" t="s">
        <v>28</v>
      </c>
      <c r="L1" s="72" t="s">
        <v>29</v>
      </c>
      <c r="M1" s="9" t="s">
        <v>30</v>
      </c>
      <c r="N1" s="72" t="s">
        <v>31</v>
      </c>
      <c r="O1" s="72" t="s">
        <v>32</v>
      </c>
      <c r="P1" s="9" t="s">
        <v>33</v>
      </c>
      <c r="Q1" s="72" t="s">
        <v>34</v>
      </c>
      <c r="R1" s="72" t="s">
        <v>35</v>
      </c>
      <c r="S1" s="9" t="s">
        <v>36</v>
      </c>
      <c r="T1" s="90" t="s">
        <v>37</v>
      </c>
      <c r="U1" s="72" t="s">
        <v>38</v>
      </c>
      <c r="V1" s="72" t="s">
        <v>39</v>
      </c>
      <c r="W1" s="72" t="s">
        <v>40</v>
      </c>
      <c r="X1" s="72" t="s">
        <v>41</v>
      </c>
      <c r="Y1" s="72" t="s">
        <v>42</v>
      </c>
      <c r="Z1" s="72" t="s">
        <v>43</v>
      </c>
      <c r="AA1" s="72" t="s">
        <v>18</v>
      </c>
    </row>
    <row r="2" spans="1:27">
      <c r="A2" s="79">
        <v>0</v>
      </c>
      <c r="B2" s="78">
        <v>0.1</v>
      </c>
      <c r="C2" s="78" t="s">
        <v>44</v>
      </c>
      <c r="D2" s="40"/>
      <c r="E2" s="78" t="s">
        <v>44</v>
      </c>
      <c r="F2" s="78">
        <v>60</v>
      </c>
      <c r="G2" s="40"/>
      <c r="H2" s="78" t="s">
        <v>44</v>
      </c>
      <c r="I2" s="91">
        <v>50</v>
      </c>
      <c r="J2" s="40"/>
      <c r="K2" s="77"/>
      <c r="L2" s="78"/>
      <c r="M2" s="40"/>
      <c r="N2" s="78"/>
      <c r="O2" s="78"/>
      <c r="P2" s="40"/>
      <c r="Q2" s="78"/>
      <c r="R2" s="78"/>
      <c r="S2" s="40"/>
      <c r="T2" s="99"/>
      <c r="U2" s="100"/>
      <c r="V2" s="73"/>
      <c r="W2" s="73"/>
      <c r="X2" s="73"/>
      <c r="Y2" s="73"/>
      <c r="Z2" s="73"/>
      <c r="AA2" s="79">
        <v>0</v>
      </c>
    </row>
    <row r="3" spans="1:27">
      <c r="A3" s="79">
        <v>1</v>
      </c>
      <c r="B3" s="78" t="s">
        <v>24</v>
      </c>
      <c r="C3" s="78" t="s">
        <v>45</v>
      </c>
      <c r="D3" s="40" t="s">
        <v>46</v>
      </c>
      <c r="E3" s="78" t="s">
        <v>47</v>
      </c>
      <c r="F3" s="78" t="s">
        <v>48</v>
      </c>
      <c r="G3" s="40" t="s">
        <v>49</v>
      </c>
      <c r="H3" s="78" t="s">
        <v>50</v>
      </c>
      <c r="I3" s="91" t="s">
        <v>51</v>
      </c>
      <c r="J3" s="40" t="s">
        <v>52</v>
      </c>
      <c r="K3" s="138" t="s">
        <v>148</v>
      </c>
      <c r="L3" s="78">
        <v>0</v>
      </c>
      <c r="M3" s="40"/>
      <c r="N3" s="78"/>
      <c r="O3" s="78"/>
      <c r="P3" s="40"/>
      <c r="Q3" s="78"/>
      <c r="R3" s="78"/>
      <c r="S3" s="40"/>
      <c r="T3" s="101" t="s">
        <v>24</v>
      </c>
      <c r="U3" s="102" t="s">
        <v>27</v>
      </c>
      <c r="V3" s="98"/>
      <c r="W3" s="73"/>
      <c r="X3" s="73"/>
      <c r="Y3" s="73"/>
      <c r="Z3" s="73"/>
      <c r="AA3" s="79">
        <v>1</v>
      </c>
    </row>
    <row r="4" spans="1:27">
      <c r="A4" s="79">
        <v>2</v>
      </c>
      <c r="B4" s="78" t="s">
        <v>37</v>
      </c>
      <c r="C4" s="78">
        <v>0.05</v>
      </c>
      <c r="D4" s="40" t="s">
        <v>54</v>
      </c>
      <c r="E4" s="78" t="s">
        <v>24</v>
      </c>
      <c r="F4" s="78" t="s">
        <v>55</v>
      </c>
      <c r="G4" s="40" t="s">
        <v>56</v>
      </c>
      <c r="H4" s="78" t="s">
        <v>27</v>
      </c>
      <c r="I4" s="91" t="s">
        <v>57</v>
      </c>
      <c r="J4" s="40" t="s">
        <v>56</v>
      </c>
      <c r="K4" s="77"/>
      <c r="L4" s="78"/>
      <c r="M4" s="40"/>
      <c r="N4" s="78" t="s">
        <v>53</v>
      </c>
      <c r="O4" s="78">
        <v>0</v>
      </c>
      <c r="P4" s="40"/>
      <c r="Q4" s="78"/>
      <c r="R4" s="78"/>
      <c r="S4" s="40"/>
      <c r="T4" s="103" t="s">
        <v>49</v>
      </c>
      <c r="U4" s="104" t="s">
        <v>52</v>
      </c>
      <c r="V4" s="98"/>
      <c r="W4" s="73"/>
      <c r="X4" s="73"/>
      <c r="Y4" s="73"/>
      <c r="Z4" s="73"/>
      <c r="AA4" s="79">
        <v>2</v>
      </c>
    </row>
    <row r="5" spans="1:27">
      <c r="A5" s="79">
        <v>3</v>
      </c>
      <c r="B5" s="78">
        <v>0.01</v>
      </c>
      <c r="C5" s="78" t="s">
        <v>38</v>
      </c>
      <c r="D5" s="40" t="s">
        <v>58</v>
      </c>
      <c r="E5" s="78" t="s">
        <v>24</v>
      </c>
      <c r="F5" s="78" t="s">
        <v>27</v>
      </c>
      <c r="G5" s="40" t="s">
        <v>56</v>
      </c>
      <c r="H5" s="78" t="s">
        <v>44</v>
      </c>
      <c r="I5" s="91">
        <v>35</v>
      </c>
      <c r="J5" s="40" t="s">
        <v>56</v>
      </c>
      <c r="K5" s="77"/>
      <c r="L5" s="78"/>
      <c r="M5" s="40"/>
      <c r="N5" s="78"/>
      <c r="O5" s="78"/>
      <c r="P5" s="40"/>
      <c r="Q5" s="78" t="s">
        <v>53</v>
      </c>
      <c r="R5" s="78">
        <v>0</v>
      </c>
      <c r="S5" s="40"/>
      <c r="T5" s="105"/>
      <c r="U5" s="106"/>
      <c r="V5" s="73"/>
      <c r="W5" s="73"/>
      <c r="X5" s="73"/>
      <c r="Y5" s="73"/>
      <c r="Z5" s="73"/>
      <c r="AA5" s="79">
        <v>3</v>
      </c>
    </row>
    <row r="6" spans="1:27">
      <c r="A6" s="79">
        <v>4</v>
      </c>
      <c r="B6" s="78">
        <v>0.1</v>
      </c>
      <c r="C6" s="78" t="s">
        <v>27</v>
      </c>
      <c r="D6" s="40" t="s">
        <v>59</v>
      </c>
      <c r="E6" s="78" t="s">
        <v>60</v>
      </c>
      <c r="F6" s="78" t="s">
        <v>61</v>
      </c>
      <c r="G6" s="40" t="s">
        <v>62</v>
      </c>
      <c r="H6" s="78" t="s">
        <v>63</v>
      </c>
      <c r="I6" s="91" t="s">
        <v>64</v>
      </c>
      <c r="J6" s="40" t="s">
        <v>65</v>
      </c>
      <c r="K6" s="77"/>
      <c r="L6" s="78"/>
      <c r="M6" s="40"/>
      <c r="N6" s="78"/>
      <c r="O6" s="78"/>
      <c r="P6" s="40"/>
      <c r="Q6" s="78"/>
      <c r="R6" s="78"/>
      <c r="S6" s="40"/>
      <c r="T6" s="101" t="s">
        <v>21</v>
      </c>
      <c r="U6" s="102" t="s">
        <v>66</v>
      </c>
      <c r="V6" s="99"/>
      <c r="W6" s="100"/>
      <c r="X6" s="100"/>
      <c r="Y6" s="73"/>
      <c r="Z6" s="73"/>
      <c r="AA6" s="79">
        <v>4</v>
      </c>
    </row>
    <row r="7" spans="1:27">
      <c r="A7" s="79">
        <v>5</v>
      </c>
      <c r="B7" s="78" t="s">
        <v>67</v>
      </c>
      <c r="C7" s="78" t="s">
        <v>67</v>
      </c>
      <c r="D7" s="40" t="s">
        <v>68</v>
      </c>
      <c r="E7" s="78"/>
      <c r="F7" s="78"/>
      <c r="G7" s="40" t="s">
        <v>69</v>
      </c>
      <c r="H7" s="78"/>
      <c r="I7" s="91"/>
      <c r="J7" s="40" t="s">
        <v>70</v>
      </c>
      <c r="K7" s="77"/>
      <c r="L7" s="78"/>
      <c r="M7" s="40"/>
      <c r="N7" s="78"/>
      <c r="O7" s="78"/>
      <c r="P7" s="40"/>
      <c r="Q7" s="78"/>
      <c r="R7" s="78"/>
      <c r="S7" s="40"/>
      <c r="T7" s="107"/>
      <c r="U7" s="108"/>
      <c r="V7" s="101" t="s">
        <v>21</v>
      </c>
      <c r="W7" s="102" t="s">
        <v>24</v>
      </c>
      <c r="X7" s="109" t="s">
        <v>27</v>
      </c>
      <c r="Y7" s="98"/>
      <c r="Z7" s="73"/>
      <c r="AA7" s="79">
        <v>5</v>
      </c>
    </row>
    <row r="8" spans="1:27">
      <c r="A8" s="79">
        <v>6</v>
      </c>
      <c r="B8" s="78" t="s">
        <v>21</v>
      </c>
      <c r="C8" s="78" t="s">
        <v>21</v>
      </c>
      <c r="D8" s="40" t="s">
        <v>71</v>
      </c>
      <c r="E8" s="78"/>
      <c r="F8" s="78"/>
      <c r="G8" s="40"/>
      <c r="H8" s="78"/>
      <c r="I8" s="91"/>
      <c r="J8" s="40"/>
      <c r="K8" s="77"/>
      <c r="L8" s="78"/>
      <c r="M8" s="40"/>
      <c r="N8" s="78"/>
      <c r="O8" s="78"/>
      <c r="P8" s="40"/>
      <c r="Q8" s="78"/>
      <c r="R8" s="78"/>
      <c r="S8" s="40"/>
      <c r="T8" s="107"/>
      <c r="U8" s="108"/>
      <c r="V8" s="107"/>
      <c r="W8" s="108"/>
      <c r="X8" s="110"/>
      <c r="Y8" s="98"/>
      <c r="Z8" s="73"/>
      <c r="AA8" s="79">
        <v>6</v>
      </c>
    </row>
    <row r="9" spans="1:27">
      <c r="A9" s="79">
        <v>7</v>
      </c>
      <c r="B9" s="78" t="s">
        <v>21</v>
      </c>
      <c r="C9" s="78" t="s">
        <v>72</v>
      </c>
      <c r="D9" s="40" t="s">
        <v>73</v>
      </c>
      <c r="E9" s="78"/>
      <c r="F9" s="78"/>
      <c r="G9" s="40"/>
      <c r="H9" s="78"/>
      <c r="I9" s="91"/>
      <c r="J9" s="40"/>
      <c r="K9" s="77"/>
      <c r="L9" s="78"/>
      <c r="M9" s="40"/>
      <c r="N9" s="78"/>
      <c r="O9" s="78"/>
      <c r="P9" s="40"/>
      <c r="Q9" s="78"/>
      <c r="R9" s="78"/>
      <c r="S9" s="40"/>
      <c r="T9" s="107"/>
      <c r="U9" s="108"/>
      <c r="V9" s="107"/>
      <c r="W9" s="108"/>
      <c r="X9" s="110"/>
      <c r="Y9" s="99"/>
      <c r="Z9" s="73"/>
      <c r="AA9" s="79">
        <v>7</v>
      </c>
    </row>
    <row r="10" s="73" customFormat="1" spans="1:27">
      <c r="A10" s="5">
        <v>8</v>
      </c>
      <c r="B10" s="81" t="s">
        <v>21</v>
      </c>
      <c r="C10" s="81">
        <v>1</v>
      </c>
      <c r="D10" s="129" t="s">
        <v>74</v>
      </c>
      <c r="E10" s="81"/>
      <c r="F10" s="81"/>
      <c r="G10" s="82"/>
      <c r="H10" s="81"/>
      <c r="I10" s="94"/>
      <c r="J10" s="82"/>
      <c r="K10" s="95" t="s">
        <v>75</v>
      </c>
      <c r="L10" s="81"/>
      <c r="M10" s="81"/>
      <c r="N10" s="81"/>
      <c r="O10" s="81"/>
      <c r="P10" s="81"/>
      <c r="Q10" s="81"/>
      <c r="R10" s="81"/>
      <c r="S10" s="81"/>
      <c r="T10" s="107"/>
      <c r="U10" s="108"/>
      <c r="V10" s="107"/>
      <c r="W10" s="108"/>
      <c r="X10" s="107"/>
      <c r="Y10" s="102" t="s">
        <v>21</v>
      </c>
      <c r="AA10" s="5">
        <v>8</v>
      </c>
    </row>
    <row r="11" spans="1:27">
      <c r="A11" s="79">
        <v>9</v>
      </c>
      <c r="B11" s="78" t="s">
        <v>30</v>
      </c>
      <c r="C11" s="83" t="s">
        <v>149</v>
      </c>
      <c r="D11" s="40"/>
      <c r="E11" s="83">
        <v>1</v>
      </c>
      <c r="F11" s="83" t="s">
        <v>150</v>
      </c>
      <c r="G11" s="84"/>
      <c r="H11" s="83"/>
      <c r="I11" s="96"/>
      <c r="J11" s="40"/>
      <c r="K11" s="77"/>
      <c r="L11" s="78"/>
      <c r="M11" s="84" t="s">
        <v>83</v>
      </c>
      <c r="N11" s="78"/>
      <c r="O11" s="78"/>
      <c r="P11" s="40"/>
      <c r="Q11" s="78"/>
      <c r="R11" s="78"/>
      <c r="S11" s="40"/>
      <c r="T11" s="107"/>
      <c r="U11" s="108"/>
      <c r="V11" s="107"/>
      <c r="W11" s="108"/>
      <c r="X11" s="107"/>
      <c r="Y11" s="108"/>
      <c r="Z11" s="73"/>
      <c r="AA11" s="79">
        <v>9</v>
      </c>
    </row>
    <row r="12" spans="1:27">
      <c r="A12" s="79">
        <v>10</v>
      </c>
      <c r="B12" s="78" t="s">
        <v>30</v>
      </c>
      <c r="C12" s="83" t="s">
        <v>151</v>
      </c>
      <c r="D12" s="84" t="s">
        <v>85</v>
      </c>
      <c r="E12" s="83">
        <v>1</v>
      </c>
      <c r="F12" s="83" t="s">
        <v>53</v>
      </c>
      <c r="G12" s="84" t="s">
        <v>86</v>
      </c>
      <c r="H12" s="83"/>
      <c r="I12" s="96"/>
      <c r="J12" s="40"/>
      <c r="K12" s="93" t="s">
        <v>37</v>
      </c>
      <c r="L12" s="83" t="s">
        <v>24</v>
      </c>
      <c r="M12" s="40"/>
      <c r="N12" s="78"/>
      <c r="O12" s="78"/>
      <c r="P12" s="40"/>
      <c r="Q12" s="78"/>
      <c r="R12" s="78"/>
      <c r="S12" s="40"/>
      <c r="T12" s="111" t="s">
        <v>59</v>
      </c>
      <c r="U12" s="108"/>
      <c r="V12" s="107"/>
      <c r="W12" s="108"/>
      <c r="X12" s="107"/>
      <c r="Y12" s="108"/>
      <c r="Z12" s="73"/>
      <c r="AA12" s="79">
        <v>10</v>
      </c>
    </row>
    <row r="13" spans="1:27">
      <c r="A13" s="79">
        <v>11</v>
      </c>
      <c r="B13" s="78" t="s">
        <v>42</v>
      </c>
      <c r="C13" s="78" t="s">
        <v>40</v>
      </c>
      <c r="D13" s="84" t="s">
        <v>91</v>
      </c>
      <c r="E13" s="83"/>
      <c r="F13" s="83"/>
      <c r="G13" s="85" t="s">
        <v>90</v>
      </c>
      <c r="H13" s="83">
        <v>1</v>
      </c>
      <c r="I13" s="96" t="s">
        <v>21</v>
      </c>
      <c r="J13" s="40"/>
      <c r="M13" s="40"/>
      <c r="N13" s="78"/>
      <c r="O13" s="78"/>
      <c r="P13" s="40"/>
      <c r="Q13" s="78"/>
      <c r="R13" s="78"/>
      <c r="S13" s="40"/>
      <c r="U13" s="108"/>
      <c r="V13" s="107"/>
      <c r="W13" s="104" t="s">
        <v>69</v>
      </c>
      <c r="X13" s="107"/>
      <c r="Y13" s="104" t="s">
        <v>87</v>
      </c>
      <c r="Z13" s="42" t="s">
        <v>24</v>
      </c>
      <c r="AA13" s="79">
        <v>11</v>
      </c>
    </row>
    <row r="14" s="73" customFormat="1" customHeight="1" spans="1:27">
      <c r="A14" s="5">
        <v>12</v>
      </c>
      <c r="B14" s="81" t="s">
        <v>21</v>
      </c>
      <c r="C14" s="81">
        <v>1</v>
      </c>
      <c r="D14" s="129" t="s">
        <v>89</v>
      </c>
      <c r="E14" s="81"/>
      <c r="F14" s="81"/>
      <c r="G14" s="82"/>
      <c r="H14" s="81" t="s">
        <v>27</v>
      </c>
      <c r="I14" s="94">
        <v>0</v>
      </c>
      <c r="J14" s="82" t="s">
        <v>97</v>
      </c>
      <c r="K14" s="95" t="s">
        <v>92</v>
      </c>
      <c r="L14" s="81"/>
      <c r="M14" s="81"/>
      <c r="N14" s="81"/>
      <c r="O14" s="81"/>
      <c r="P14" s="81"/>
      <c r="Q14" s="81"/>
      <c r="R14" s="81"/>
      <c r="S14" s="81"/>
      <c r="T14" s="101" t="s">
        <v>21</v>
      </c>
      <c r="U14" s="108"/>
      <c r="V14" s="110"/>
      <c r="W14" s="112"/>
      <c r="X14" s="108"/>
      <c r="Y14" s="106"/>
      <c r="Z14" s="42"/>
      <c r="AA14" s="5">
        <v>12</v>
      </c>
    </row>
    <row r="15" spans="1:27">
      <c r="A15" s="79">
        <v>13</v>
      </c>
      <c r="B15" s="78" t="s">
        <v>41</v>
      </c>
      <c r="C15" s="78" t="s">
        <v>93</v>
      </c>
      <c r="D15" s="40"/>
      <c r="E15" s="78"/>
      <c r="F15" s="78"/>
      <c r="G15" s="40"/>
      <c r="H15" s="78" t="s">
        <v>27</v>
      </c>
      <c r="I15" s="96">
        <v>0</v>
      </c>
      <c r="J15" s="40" t="s">
        <v>97</v>
      </c>
      <c r="K15" s="77"/>
      <c r="L15" s="78"/>
      <c r="M15" s="40"/>
      <c r="N15" s="83" t="s">
        <v>39</v>
      </c>
      <c r="O15" s="83" t="s">
        <v>43</v>
      </c>
      <c r="P15" s="40" t="s">
        <v>94</v>
      </c>
      <c r="Q15" s="78"/>
      <c r="R15" s="78"/>
      <c r="S15" s="40"/>
      <c r="T15" s="107"/>
      <c r="U15" s="108"/>
      <c r="V15" s="110" t="s">
        <v>68</v>
      </c>
      <c r="W15" s="113"/>
      <c r="X15" s="114" t="s">
        <v>70</v>
      </c>
      <c r="Y15" s="117" t="s">
        <v>33</v>
      </c>
      <c r="Z15" s="111" t="s">
        <v>90</v>
      </c>
      <c r="AA15" s="79">
        <v>13</v>
      </c>
    </row>
    <row r="16" spans="1:27">
      <c r="A16" s="79">
        <v>14</v>
      </c>
      <c r="B16" s="78" t="s">
        <v>95</v>
      </c>
      <c r="C16" s="78" t="s">
        <v>95</v>
      </c>
      <c r="D16" s="129" t="s">
        <v>96</v>
      </c>
      <c r="E16" s="78"/>
      <c r="F16" s="78"/>
      <c r="G16" s="40"/>
      <c r="H16" s="78"/>
      <c r="I16" s="91"/>
      <c r="J16" s="40" t="s">
        <v>97</v>
      </c>
      <c r="K16" s="77"/>
      <c r="L16" s="78"/>
      <c r="M16" s="40"/>
      <c r="N16" s="78"/>
      <c r="O16" s="78"/>
      <c r="P16" s="40"/>
      <c r="Q16" s="78"/>
      <c r="R16" s="78"/>
      <c r="S16" s="40"/>
      <c r="T16" s="107"/>
      <c r="U16" s="108"/>
      <c r="V16" s="109" t="s">
        <v>27</v>
      </c>
      <c r="W16" s="109" t="s">
        <v>21</v>
      </c>
      <c r="X16" s="112"/>
      <c r="Y16" s="108"/>
      <c r="Z16" s="73"/>
      <c r="AA16" s="79">
        <v>14</v>
      </c>
    </row>
    <row r="17" spans="1:27">
      <c r="A17" s="79">
        <v>15</v>
      </c>
      <c r="B17" s="81" t="s">
        <v>21</v>
      </c>
      <c r="C17" s="81">
        <v>1</v>
      </c>
      <c r="D17" s="82" t="s">
        <v>98</v>
      </c>
      <c r="E17" s="81"/>
      <c r="F17" s="81"/>
      <c r="G17" s="82"/>
      <c r="H17" s="81"/>
      <c r="I17" s="94"/>
      <c r="J17" s="82"/>
      <c r="K17" s="95" t="s">
        <v>99</v>
      </c>
      <c r="L17" s="81"/>
      <c r="M17" s="81"/>
      <c r="N17" s="81"/>
      <c r="O17" s="81"/>
      <c r="P17" s="81"/>
      <c r="Q17" s="81"/>
      <c r="R17" s="81"/>
      <c r="S17" s="81"/>
      <c r="T17" s="107"/>
      <c r="U17" s="108"/>
      <c r="V17" s="110"/>
      <c r="W17" s="110"/>
      <c r="X17" s="116"/>
      <c r="Y17" s="108"/>
      <c r="Z17" s="99"/>
      <c r="AA17" s="79">
        <v>15</v>
      </c>
    </row>
    <row r="18" spans="1:27">
      <c r="A18" s="79">
        <v>16</v>
      </c>
      <c r="B18" s="78" t="s">
        <v>21</v>
      </c>
      <c r="C18" s="78" t="s">
        <v>95</v>
      </c>
      <c r="D18" s="40" t="s">
        <v>98</v>
      </c>
      <c r="E18" s="88" t="s">
        <v>100</v>
      </c>
      <c r="F18" s="88" t="s">
        <v>101</v>
      </c>
      <c r="G18" s="40"/>
      <c r="H18" s="88" t="s">
        <v>102</v>
      </c>
      <c r="I18" s="130" t="s">
        <v>103</v>
      </c>
      <c r="J18" s="40"/>
      <c r="K18" s="77"/>
      <c r="L18" s="78"/>
      <c r="M18" s="40"/>
      <c r="N18" s="78"/>
      <c r="O18" s="78"/>
      <c r="P18" s="40"/>
      <c r="Q18" s="78" t="s">
        <v>38</v>
      </c>
      <c r="R18" s="78">
        <v>0</v>
      </c>
      <c r="S18" s="40" t="s">
        <v>104</v>
      </c>
      <c r="T18" s="107"/>
      <c r="U18" s="104" t="s">
        <v>105</v>
      </c>
      <c r="V18" s="110"/>
      <c r="W18" s="110"/>
      <c r="X18" s="116"/>
      <c r="Y18" s="121"/>
      <c r="Z18" s="117" t="s">
        <v>36</v>
      </c>
      <c r="AA18" s="79">
        <v>16</v>
      </c>
    </row>
    <row r="19" spans="1:27">
      <c r="A19" s="79">
        <v>17</v>
      </c>
      <c r="B19" s="78" t="s">
        <v>21</v>
      </c>
      <c r="C19" s="78" t="s">
        <v>106</v>
      </c>
      <c r="D19" s="40" t="s">
        <v>107</v>
      </c>
      <c r="E19" s="78" t="s">
        <v>24</v>
      </c>
      <c r="F19" s="88" t="s">
        <v>108</v>
      </c>
      <c r="G19" s="40" t="s">
        <v>56</v>
      </c>
      <c r="H19" s="78" t="s">
        <v>27</v>
      </c>
      <c r="I19" s="130" t="s">
        <v>109</v>
      </c>
      <c r="J19" s="40" t="s">
        <v>56</v>
      </c>
      <c r="K19" s="77"/>
      <c r="L19" s="78"/>
      <c r="M19" s="40"/>
      <c r="N19" s="78"/>
      <c r="O19" s="78"/>
      <c r="P19" s="40"/>
      <c r="Q19" s="78"/>
      <c r="R19" s="78"/>
      <c r="S19" s="40"/>
      <c r="T19" s="110"/>
      <c r="U19" s="118"/>
      <c r="V19" s="108"/>
      <c r="W19" s="110"/>
      <c r="X19" s="116"/>
      <c r="Y19" s="121"/>
      <c r="Z19" s="60" t="s">
        <v>104</v>
      </c>
      <c r="AA19" s="79">
        <v>17</v>
      </c>
    </row>
    <row r="20" spans="1:27">
      <c r="A20" s="79">
        <v>18</v>
      </c>
      <c r="B20" s="78" t="s">
        <v>21</v>
      </c>
      <c r="C20" s="78" t="s">
        <v>110</v>
      </c>
      <c r="D20" s="40" t="s">
        <v>111</v>
      </c>
      <c r="E20" s="78" t="s">
        <v>24</v>
      </c>
      <c r="F20" s="78" t="s">
        <v>27</v>
      </c>
      <c r="G20" s="40" t="s">
        <v>56</v>
      </c>
      <c r="H20" s="78" t="s">
        <v>112</v>
      </c>
      <c r="I20" s="91" t="s">
        <v>61</v>
      </c>
      <c r="J20" s="40" t="s">
        <v>56</v>
      </c>
      <c r="K20" s="77"/>
      <c r="L20" s="78"/>
      <c r="M20" s="40"/>
      <c r="N20" s="78"/>
      <c r="O20" s="78"/>
      <c r="P20" s="40"/>
      <c r="Q20" s="78"/>
      <c r="R20" s="78"/>
      <c r="S20" s="40"/>
      <c r="T20" s="110"/>
      <c r="U20" s="115"/>
      <c r="V20" s="108"/>
      <c r="W20" s="110"/>
      <c r="X20" s="113"/>
      <c r="Y20" s="108"/>
      <c r="Z20" s="122"/>
      <c r="AA20" s="79">
        <v>18</v>
      </c>
    </row>
    <row r="21" spans="1:27">
      <c r="A21" s="79">
        <v>19</v>
      </c>
      <c r="B21" s="78" t="s">
        <v>21</v>
      </c>
      <c r="C21" s="78" t="s">
        <v>27</v>
      </c>
      <c r="D21" s="129" t="s">
        <v>113</v>
      </c>
      <c r="E21" s="78"/>
      <c r="F21" s="78"/>
      <c r="G21" s="40" t="s">
        <v>114</v>
      </c>
      <c r="H21" s="78"/>
      <c r="I21" s="91"/>
      <c r="J21" s="40" t="s">
        <v>115</v>
      </c>
      <c r="K21" s="77"/>
      <c r="L21" s="78"/>
      <c r="M21" s="40"/>
      <c r="N21" s="78"/>
      <c r="O21" s="78"/>
      <c r="P21" s="40"/>
      <c r="Q21" s="78"/>
      <c r="R21" s="78"/>
      <c r="S21" s="40"/>
      <c r="T21" s="110"/>
      <c r="U21" s="115"/>
      <c r="V21" s="108"/>
      <c r="W21" s="107"/>
      <c r="X21" s="119" t="s">
        <v>24</v>
      </c>
      <c r="Y21" s="108"/>
      <c r="Z21" s="77"/>
      <c r="AA21" s="79">
        <v>19</v>
      </c>
    </row>
    <row r="22" spans="1:27">
      <c r="A22" s="79">
        <v>20</v>
      </c>
      <c r="B22" s="78"/>
      <c r="C22" s="78"/>
      <c r="D22" s="129" t="s">
        <v>116</v>
      </c>
      <c r="E22" s="78" t="s">
        <v>21</v>
      </c>
      <c r="F22" s="78" t="s">
        <v>37</v>
      </c>
      <c r="G22" s="40"/>
      <c r="H22" s="78" t="s">
        <v>117</v>
      </c>
      <c r="I22" s="91" t="s">
        <v>40</v>
      </c>
      <c r="J22" s="40"/>
      <c r="K22" s="77"/>
      <c r="L22" s="78"/>
      <c r="M22" s="40"/>
      <c r="N22" s="78"/>
      <c r="O22" s="78"/>
      <c r="P22" s="40"/>
      <c r="Q22" s="78"/>
      <c r="R22" s="78"/>
      <c r="S22" s="40"/>
      <c r="T22" s="120" t="s">
        <v>118</v>
      </c>
      <c r="U22" s="115"/>
      <c r="V22" s="108"/>
      <c r="W22" s="103" t="s">
        <v>119</v>
      </c>
      <c r="X22" s="121"/>
      <c r="Y22" s="108"/>
      <c r="Z22" s="77"/>
      <c r="AA22" s="79">
        <v>20</v>
      </c>
    </row>
    <row r="23" spans="1:27">
      <c r="A23" s="79">
        <v>21</v>
      </c>
      <c r="B23" s="78"/>
      <c r="C23" s="78"/>
      <c r="D23" s="40"/>
      <c r="E23" s="78" t="s">
        <v>24</v>
      </c>
      <c r="F23" s="78" t="s">
        <v>27</v>
      </c>
      <c r="G23" s="40" t="s">
        <v>120</v>
      </c>
      <c r="H23" s="78"/>
      <c r="I23" s="91"/>
      <c r="J23" s="40" t="s">
        <v>121</v>
      </c>
      <c r="K23" s="77"/>
      <c r="L23" s="78"/>
      <c r="M23" s="40"/>
      <c r="N23" s="78"/>
      <c r="O23" s="78"/>
      <c r="P23" s="40"/>
      <c r="Q23" s="78"/>
      <c r="R23" s="78"/>
      <c r="S23" s="40"/>
      <c r="T23" s="122"/>
      <c r="U23" s="91"/>
      <c r="V23" s="108"/>
      <c r="W23" s="118"/>
      <c r="X23" s="121"/>
      <c r="Y23" s="108"/>
      <c r="Z23" s="77"/>
      <c r="AA23" s="79">
        <v>21</v>
      </c>
    </row>
    <row r="24" spans="1:27">
      <c r="A24" s="79">
        <v>22</v>
      </c>
      <c r="B24" s="78" t="s">
        <v>24</v>
      </c>
      <c r="C24" s="78" t="s">
        <v>122</v>
      </c>
      <c r="D24" s="40"/>
      <c r="E24" s="78"/>
      <c r="F24" s="78"/>
      <c r="G24" s="129" t="s">
        <v>123</v>
      </c>
      <c r="H24" s="78"/>
      <c r="I24" s="91"/>
      <c r="J24" s="40"/>
      <c r="K24" s="77"/>
      <c r="L24" s="78"/>
      <c r="M24" s="40"/>
      <c r="N24" s="78"/>
      <c r="O24" s="78"/>
      <c r="P24" s="40"/>
      <c r="Q24" s="78"/>
      <c r="R24" s="78"/>
      <c r="S24" s="40"/>
      <c r="U24" s="91"/>
      <c r="V24" s="108"/>
      <c r="W24" s="115"/>
      <c r="X24" s="121"/>
      <c r="Y24" s="108"/>
      <c r="Z24" s="77"/>
      <c r="AA24" s="79">
        <v>22</v>
      </c>
    </row>
    <row r="25" spans="1:27">
      <c r="A25" s="79">
        <v>23</v>
      </c>
      <c r="B25" s="81" t="s">
        <v>21</v>
      </c>
      <c r="C25" s="81">
        <v>1</v>
      </c>
      <c r="D25" s="129" t="s">
        <v>124</v>
      </c>
      <c r="E25" s="81" t="s">
        <v>44</v>
      </c>
      <c r="F25" s="81" t="s">
        <v>21</v>
      </c>
      <c r="G25" s="35" t="s">
        <v>125</v>
      </c>
      <c r="H25" s="81"/>
      <c r="I25" s="94"/>
      <c r="J25" s="82"/>
      <c r="K25" s="95" t="s">
        <v>126</v>
      </c>
      <c r="L25" s="81"/>
      <c r="M25" s="81"/>
      <c r="N25" s="81"/>
      <c r="O25" s="81"/>
      <c r="P25" s="81"/>
      <c r="Q25" s="81"/>
      <c r="R25" s="81"/>
      <c r="S25" s="81"/>
      <c r="U25" s="91"/>
      <c r="V25" s="108"/>
      <c r="W25" s="115"/>
      <c r="X25" s="121"/>
      <c r="Y25" s="108"/>
      <c r="Z25" s="131"/>
      <c r="AA25" s="79">
        <v>23</v>
      </c>
    </row>
    <row r="26" spans="1:27">
      <c r="A26" s="79">
        <v>24</v>
      </c>
      <c r="B26" s="73"/>
      <c r="C26" s="73"/>
      <c r="D26" s="40"/>
      <c r="E26" s="73" t="s">
        <v>30</v>
      </c>
      <c r="F26" s="88" t="s">
        <v>127</v>
      </c>
      <c r="G26" s="40"/>
      <c r="H26" s="73"/>
      <c r="I26" s="97"/>
      <c r="J26" s="40"/>
      <c r="K26" s="98"/>
      <c r="L26" s="73"/>
      <c r="M26" s="40" t="s">
        <v>128</v>
      </c>
      <c r="N26" s="73"/>
      <c r="O26" s="73"/>
      <c r="P26" s="40"/>
      <c r="Q26" s="73">
        <v>1</v>
      </c>
      <c r="R26" s="73" t="s">
        <v>39</v>
      </c>
      <c r="S26" s="40" t="s">
        <v>129</v>
      </c>
      <c r="U26" s="91"/>
      <c r="V26" s="104" t="s">
        <v>97</v>
      </c>
      <c r="W26" s="115"/>
      <c r="X26" s="121"/>
      <c r="Y26" s="128" t="s">
        <v>94</v>
      </c>
      <c r="Z26" s="117" t="s">
        <v>36</v>
      </c>
      <c r="AA26" s="79">
        <v>24</v>
      </c>
    </row>
    <row r="27" spans="1:27">
      <c r="A27" s="79">
        <v>25</v>
      </c>
      <c r="B27" s="81"/>
      <c r="C27" s="81"/>
      <c r="D27" s="82"/>
      <c r="E27" s="81" t="s">
        <v>24</v>
      </c>
      <c r="F27" s="81">
        <v>0</v>
      </c>
      <c r="G27" s="82" t="s">
        <v>130</v>
      </c>
      <c r="H27" s="81"/>
      <c r="I27" s="94"/>
      <c r="J27" s="82"/>
      <c r="K27" s="95" t="s">
        <v>92</v>
      </c>
      <c r="L27" s="81"/>
      <c r="M27" s="81"/>
      <c r="N27" s="81"/>
      <c r="O27" s="81"/>
      <c r="P27" s="81"/>
      <c r="Q27" s="81"/>
      <c r="R27" s="81"/>
      <c r="S27" s="81"/>
      <c r="V27" s="123"/>
      <c r="W27" s="91"/>
      <c r="X27" s="108"/>
      <c r="Y27" s="118"/>
      <c r="Z27" s="108"/>
      <c r="AA27" s="79">
        <v>25</v>
      </c>
    </row>
    <row r="28" spans="1:27">
      <c r="A28" s="79">
        <v>26</v>
      </c>
      <c r="B28" s="78" t="s">
        <v>24</v>
      </c>
      <c r="C28" s="78" t="s">
        <v>67</v>
      </c>
      <c r="D28" s="40"/>
      <c r="E28" s="78" t="s">
        <v>33</v>
      </c>
      <c r="F28" s="88" t="s">
        <v>131</v>
      </c>
      <c r="G28" s="40" t="s">
        <v>130</v>
      </c>
      <c r="H28" s="78"/>
      <c r="I28" s="91"/>
      <c r="J28" s="40"/>
      <c r="K28" s="77"/>
      <c r="L28" s="78"/>
      <c r="M28" s="40"/>
      <c r="N28" s="78"/>
      <c r="O28" s="78"/>
      <c r="P28" s="40" t="s">
        <v>132</v>
      </c>
      <c r="Q28" s="78"/>
      <c r="R28" s="78"/>
      <c r="S28" s="40"/>
      <c r="W28" s="91"/>
      <c r="X28" s="108"/>
      <c r="Y28" s="115"/>
      <c r="Z28" s="60" t="s">
        <v>129</v>
      </c>
      <c r="AA28" s="79">
        <v>26</v>
      </c>
    </row>
    <row r="29" spans="1:27">
      <c r="A29" s="79">
        <v>27</v>
      </c>
      <c r="B29" s="78" t="s">
        <v>24</v>
      </c>
      <c r="C29" s="78" t="s">
        <v>95</v>
      </c>
      <c r="D29" s="40" t="s">
        <v>133</v>
      </c>
      <c r="E29" s="78" t="s">
        <v>30</v>
      </c>
      <c r="F29" s="78" t="s">
        <v>53</v>
      </c>
      <c r="G29" s="40" t="s">
        <v>134</v>
      </c>
      <c r="H29" s="78"/>
      <c r="I29" s="91"/>
      <c r="J29" s="40"/>
      <c r="K29" s="77"/>
      <c r="L29" s="78"/>
      <c r="M29" s="40"/>
      <c r="N29" s="78"/>
      <c r="O29" s="78"/>
      <c r="P29" s="40"/>
      <c r="Q29" s="78"/>
      <c r="R29" s="78"/>
      <c r="S29" s="40"/>
      <c r="W29" s="91"/>
      <c r="X29" s="108"/>
      <c r="Y29" s="77"/>
      <c r="Z29" s="123"/>
      <c r="AA29" s="79">
        <v>27</v>
      </c>
    </row>
    <row r="30" spans="1:27">
      <c r="A30" s="79">
        <v>28</v>
      </c>
      <c r="B30" s="78"/>
      <c r="C30" s="78"/>
      <c r="D30" s="40" t="s">
        <v>135</v>
      </c>
      <c r="E30" s="78" t="s">
        <v>136</v>
      </c>
      <c r="F30" s="78" t="s">
        <v>67</v>
      </c>
      <c r="G30" s="40" t="s">
        <v>137</v>
      </c>
      <c r="H30" s="78" t="s">
        <v>33</v>
      </c>
      <c r="I30" s="91" t="s">
        <v>53</v>
      </c>
      <c r="J30" s="40"/>
      <c r="K30" s="77"/>
      <c r="L30" s="78"/>
      <c r="M30" s="40"/>
      <c r="N30" s="78"/>
      <c r="O30" s="78"/>
      <c r="P30" s="40"/>
      <c r="Q30" s="78"/>
      <c r="R30" s="78"/>
      <c r="S30" s="40"/>
      <c r="W30" s="91"/>
      <c r="X30" s="108"/>
      <c r="Y30" s="77"/>
      <c r="AA30" s="79">
        <v>28</v>
      </c>
    </row>
    <row r="31" spans="1:27">
      <c r="A31" s="79">
        <v>29</v>
      </c>
      <c r="B31" s="78"/>
      <c r="C31" s="78"/>
      <c r="D31" s="40"/>
      <c r="E31" s="78"/>
      <c r="F31" s="78"/>
      <c r="G31" s="35" t="s">
        <v>138</v>
      </c>
      <c r="H31" s="78" t="s">
        <v>139</v>
      </c>
      <c r="I31" s="91" t="s">
        <v>95</v>
      </c>
      <c r="J31" s="40" t="s">
        <v>140</v>
      </c>
      <c r="K31" s="77"/>
      <c r="L31" s="78"/>
      <c r="M31" s="40"/>
      <c r="N31" s="78"/>
      <c r="O31" s="78"/>
      <c r="P31" s="40"/>
      <c r="Q31" s="78"/>
      <c r="R31" s="78"/>
      <c r="S31" s="40"/>
      <c r="W31" s="91"/>
      <c r="X31" s="108"/>
      <c r="Y31" s="77"/>
      <c r="AA31" s="79">
        <v>29</v>
      </c>
    </row>
    <row r="32" spans="1:27">
      <c r="A32" s="79">
        <v>30</v>
      </c>
      <c r="B32" s="81"/>
      <c r="C32" s="81"/>
      <c r="D32" s="82"/>
      <c r="E32" s="81"/>
      <c r="F32" s="81"/>
      <c r="G32" s="82"/>
      <c r="H32" s="81" t="s">
        <v>27</v>
      </c>
      <c r="I32" s="94">
        <v>0</v>
      </c>
      <c r="J32" s="35" t="s">
        <v>141</v>
      </c>
      <c r="K32" s="95" t="s">
        <v>99</v>
      </c>
      <c r="L32" s="81"/>
      <c r="M32" s="81"/>
      <c r="N32" s="81"/>
      <c r="O32" s="81"/>
      <c r="P32" s="81"/>
      <c r="Q32" s="81"/>
      <c r="R32" s="81"/>
      <c r="S32" s="81"/>
      <c r="W32" s="91"/>
      <c r="X32" s="108"/>
      <c r="Y32" s="77"/>
      <c r="AA32" s="79">
        <v>30</v>
      </c>
    </row>
    <row r="33" spans="1:27">
      <c r="A33" s="79">
        <v>31</v>
      </c>
      <c r="B33" s="78"/>
      <c r="C33" s="78"/>
      <c r="D33" s="40"/>
      <c r="E33" s="78" t="s">
        <v>41</v>
      </c>
      <c r="F33" s="78" t="s">
        <v>36</v>
      </c>
      <c r="G33" s="40"/>
      <c r="H33" s="78"/>
      <c r="I33" s="91"/>
      <c r="J33" s="40"/>
      <c r="K33" s="77"/>
      <c r="L33" s="78"/>
      <c r="M33" s="40"/>
      <c r="N33" s="78"/>
      <c r="O33" s="78"/>
      <c r="P33" s="40"/>
      <c r="Q33" s="78"/>
      <c r="R33" s="78"/>
      <c r="S33" s="40" t="s">
        <v>142</v>
      </c>
      <c r="W33" s="91"/>
      <c r="X33" s="108" t="s">
        <v>143</v>
      </c>
      <c r="Y33" s="77"/>
      <c r="AA33" s="79">
        <v>31</v>
      </c>
    </row>
    <row r="34" spans="1:27">
      <c r="A34" s="79">
        <v>32</v>
      </c>
      <c r="B34" s="78" t="s">
        <v>24</v>
      </c>
      <c r="C34" s="78" t="s">
        <v>106</v>
      </c>
      <c r="D34" s="40"/>
      <c r="E34" s="78"/>
      <c r="F34" s="78"/>
      <c r="G34" s="40" t="s">
        <v>144</v>
      </c>
      <c r="H34" s="78"/>
      <c r="I34" s="91"/>
      <c r="J34" s="40"/>
      <c r="K34" s="77"/>
      <c r="L34" s="78"/>
      <c r="M34" s="40"/>
      <c r="N34" s="78"/>
      <c r="O34" s="78"/>
      <c r="P34" s="40"/>
      <c r="Q34" s="78"/>
      <c r="R34" s="78"/>
      <c r="S34" s="40"/>
      <c r="W34" s="91"/>
      <c r="X34" s="108"/>
      <c r="Y34" s="77"/>
      <c r="AA34" s="79">
        <v>32</v>
      </c>
    </row>
    <row r="35" spans="1:27">
      <c r="A35" s="79">
        <v>33</v>
      </c>
      <c r="B35" s="78"/>
      <c r="C35" s="78"/>
      <c r="D35" s="40" t="s">
        <v>145</v>
      </c>
      <c r="E35" s="78" t="s">
        <v>41</v>
      </c>
      <c r="F35" s="78" t="s">
        <v>53</v>
      </c>
      <c r="G35" s="40"/>
      <c r="H35" s="78"/>
      <c r="I35" s="91"/>
      <c r="J35" s="40"/>
      <c r="K35" s="77"/>
      <c r="L35" s="78"/>
      <c r="M35" s="40"/>
      <c r="N35" s="78"/>
      <c r="O35" s="78"/>
      <c r="P35" s="40"/>
      <c r="Q35" s="78"/>
      <c r="R35" s="78"/>
      <c r="S35" s="40"/>
      <c r="W35" s="91"/>
      <c r="X35" s="104" t="s">
        <v>143</v>
      </c>
      <c r="Y35" s="77"/>
      <c r="AA35" s="79">
        <v>33</v>
      </c>
    </row>
    <row r="36" spans="1:27">
      <c r="A36" s="79">
        <v>34</v>
      </c>
      <c r="B36" s="78"/>
      <c r="C36" s="78"/>
      <c r="D36" s="40"/>
      <c r="E36" s="78" t="s">
        <v>136</v>
      </c>
      <c r="F36" s="78" t="s">
        <v>106</v>
      </c>
      <c r="G36" s="40" t="s">
        <v>146</v>
      </c>
      <c r="H36" s="78"/>
      <c r="I36" s="91"/>
      <c r="J36" s="40"/>
      <c r="K36" s="77"/>
      <c r="L36" s="78"/>
      <c r="M36" s="40"/>
      <c r="N36" s="78"/>
      <c r="O36" s="78"/>
      <c r="P36" s="40"/>
      <c r="Q36" s="78"/>
      <c r="R36" s="78"/>
      <c r="S36" s="40"/>
      <c r="X36" s="123"/>
      <c r="AA36" s="79">
        <v>34</v>
      </c>
    </row>
    <row r="37" spans="1:27">
      <c r="A37" s="79">
        <v>35</v>
      </c>
      <c r="B37" s="78"/>
      <c r="C37" s="78"/>
      <c r="D37" s="40"/>
      <c r="E37" s="78"/>
      <c r="F37" s="78"/>
      <c r="G37" s="35" t="s">
        <v>147</v>
      </c>
      <c r="H37" s="78"/>
      <c r="I37" s="91"/>
      <c r="J37" s="40"/>
      <c r="K37" s="77"/>
      <c r="L37" s="78"/>
      <c r="M37" s="40"/>
      <c r="N37" s="78"/>
      <c r="O37" s="78"/>
      <c r="P37" s="40"/>
      <c r="Q37" s="78"/>
      <c r="R37" s="78"/>
      <c r="S37" s="40"/>
      <c r="AA37" s="79">
        <v>35</v>
      </c>
    </row>
  </sheetData>
  <mergeCells count="6">
    <mergeCell ref="K10:S10"/>
    <mergeCell ref="K14:S14"/>
    <mergeCell ref="K17:S17"/>
    <mergeCell ref="K25:S25"/>
    <mergeCell ref="K27:S27"/>
    <mergeCell ref="K32:S3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85" zoomScaleNormal="85" workbookViewId="0">
      <selection activeCell="A26" sqref="$A26:$XFD26"/>
    </sheetView>
  </sheetViews>
  <sheetFormatPr defaultColWidth="9" defaultRowHeight="15.75"/>
  <cols>
    <col min="1" max="1" width="4.75221238938053" style="74" customWidth="1"/>
    <col min="2" max="2" width="12.8761061946903" style="75" customWidth="1"/>
    <col min="3" max="3" width="10.3716814159292" style="75" customWidth="1"/>
    <col min="4" max="4" width="22.2477876106195" style="76" customWidth="1"/>
    <col min="5" max="5" width="17.1238938053097" style="75" customWidth="1"/>
    <col min="6" max="6" width="18.3716814159292" style="75" customWidth="1"/>
    <col min="7" max="7" width="19.7522123893805" style="76" customWidth="1"/>
    <col min="8" max="9" width="20" style="75" customWidth="1"/>
    <col min="10" max="10" width="15.7522123893805" style="76" customWidth="1"/>
    <col min="11" max="11" width="14.5044247787611" style="75" customWidth="1"/>
    <col min="12" max="12" width="10.6283185840708" style="75" customWidth="1"/>
    <col min="13" max="13" width="13" style="76" customWidth="1"/>
    <col min="14" max="14" width="11.3716814159292" style="75" customWidth="1"/>
    <col min="15" max="15" width="10.6283185840708" style="75" customWidth="1"/>
    <col min="16" max="16" width="14.5044247787611" style="76" customWidth="1"/>
    <col min="17" max="17" width="11.3716814159292" style="75" customWidth="1"/>
    <col min="18" max="18" width="10.6283185840708" style="75" customWidth="1"/>
    <col min="19" max="19" width="15.5044247787611" style="76" customWidth="1"/>
    <col min="20" max="20" width="11.8761061946903" style="77" customWidth="1"/>
    <col min="21" max="21" width="12.5044247787611" style="78" customWidth="1"/>
    <col min="22" max="22" width="15.7522123893805" style="78" customWidth="1"/>
    <col min="23" max="24" width="10.3716814159292" style="78" customWidth="1"/>
    <col min="25" max="25" width="14.5044247787611" style="78" customWidth="1"/>
    <col min="26" max="26" width="15.5044247787611" style="78" customWidth="1"/>
    <col min="27" max="27" width="4.75221238938053" style="74" customWidth="1"/>
    <col min="28" max="16384" width="9" style="78"/>
  </cols>
  <sheetData>
    <row r="1" s="72" customFormat="1" ht="28.5" customHeight="1" spans="1:27">
      <c r="A1" s="72" t="s">
        <v>18</v>
      </c>
      <c r="B1" s="72" t="s">
        <v>19</v>
      </c>
      <c r="C1" s="72" t="s">
        <v>20</v>
      </c>
      <c r="D1" s="9" t="s">
        <v>21</v>
      </c>
      <c r="E1" s="72" t="s">
        <v>22</v>
      </c>
      <c r="F1" s="72" t="s">
        <v>23</v>
      </c>
      <c r="G1" s="9" t="s">
        <v>24</v>
      </c>
      <c r="H1" s="72" t="s">
        <v>25</v>
      </c>
      <c r="I1" s="89" t="s">
        <v>26</v>
      </c>
      <c r="J1" s="9" t="s">
        <v>27</v>
      </c>
      <c r="K1" s="90" t="s">
        <v>28</v>
      </c>
      <c r="L1" s="72" t="s">
        <v>29</v>
      </c>
      <c r="M1" s="9" t="s">
        <v>30</v>
      </c>
      <c r="N1" s="72" t="s">
        <v>31</v>
      </c>
      <c r="O1" s="72" t="s">
        <v>32</v>
      </c>
      <c r="P1" s="9" t="s">
        <v>33</v>
      </c>
      <c r="Q1" s="72" t="s">
        <v>34</v>
      </c>
      <c r="R1" s="72" t="s">
        <v>35</v>
      </c>
      <c r="S1" s="9" t="s">
        <v>36</v>
      </c>
      <c r="T1" s="90" t="s">
        <v>37</v>
      </c>
      <c r="U1" s="72" t="s">
        <v>38</v>
      </c>
      <c r="V1" s="72" t="s">
        <v>39</v>
      </c>
      <c r="W1" s="72" t="s">
        <v>40</v>
      </c>
      <c r="X1" s="72" t="s">
        <v>41</v>
      </c>
      <c r="Y1" s="72" t="s">
        <v>42</v>
      </c>
      <c r="Z1" s="72" t="s">
        <v>43</v>
      </c>
      <c r="AA1" s="72" t="s">
        <v>18</v>
      </c>
    </row>
    <row r="2" spans="1:27">
      <c r="A2" s="79">
        <v>0</v>
      </c>
      <c r="B2" s="78">
        <v>0.1</v>
      </c>
      <c r="C2" s="78" t="s">
        <v>44</v>
      </c>
      <c r="D2" s="40"/>
      <c r="E2" s="78" t="s">
        <v>44</v>
      </c>
      <c r="F2" s="78">
        <v>60</v>
      </c>
      <c r="G2" s="40"/>
      <c r="H2" s="78" t="s">
        <v>44</v>
      </c>
      <c r="I2" s="91">
        <v>50</v>
      </c>
      <c r="J2" s="40"/>
      <c r="K2" s="77"/>
      <c r="L2" s="78"/>
      <c r="M2" s="40"/>
      <c r="N2" s="78"/>
      <c r="O2" s="78"/>
      <c r="P2" s="40"/>
      <c r="Q2" s="78"/>
      <c r="R2" s="78"/>
      <c r="S2" s="40"/>
      <c r="T2" s="99"/>
      <c r="U2" s="100"/>
      <c r="V2" s="73"/>
      <c r="W2" s="73"/>
      <c r="X2" s="73"/>
      <c r="Y2" s="73"/>
      <c r="Z2" s="73"/>
      <c r="AA2" s="79">
        <v>0</v>
      </c>
    </row>
    <row r="3" spans="1:27">
      <c r="A3" s="79">
        <v>1</v>
      </c>
      <c r="B3" s="78" t="s">
        <v>24</v>
      </c>
      <c r="C3" s="78" t="s">
        <v>45</v>
      </c>
      <c r="D3" s="40" t="s">
        <v>46</v>
      </c>
      <c r="E3" s="42" t="s">
        <v>47</v>
      </c>
      <c r="F3" s="42" t="s">
        <v>48</v>
      </c>
      <c r="G3" s="40" t="s">
        <v>49</v>
      </c>
      <c r="H3" s="42" t="s">
        <v>50</v>
      </c>
      <c r="I3" s="92" t="s">
        <v>51</v>
      </c>
      <c r="J3" s="40" t="s">
        <v>52</v>
      </c>
      <c r="K3" s="138" t="s">
        <v>152</v>
      </c>
      <c r="L3" s="78">
        <v>0</v>
      </c>
      <c r="M3" s="40"/>
      <c r="N3" s="78"/>
      <c r="O3" s="78"/>
      <c r="P3" s="40"/>
      <c r="Q3" s="78"/>
      <c r="R3" s="78"/>
      <c r="S3" s="40"/>
      <c r="T3" s="101" t="s">
        <v>24</v>
      </c>
      <c r="U3" s="102" t="s">
        <v>27</v>
      </c>
      <c r="V3" s="98"/>
      <c r="W3" s="73"/>
      <c r="X3" s="73"/>
      <c r="Y3" s="73"/>
      <c r="Z3" s="73"/>
      <c r="AA3" s="79">
        <v>1</v>
      </c>
    </row>
    <row r="4" spans="1:27">
      <c r="A4" s="79">
        <v>2</v>
      </c>
      <c r="B4" s="78" t="s">
        <v>37</v>
      </c>
      <c r="C4" s="78">
        <v>0.05</v>
      </c>
      <c r="D4" s="40" t="s">
        <v>54</v>
      </c>
      <c r="E4" s="42" t="s">
        <v>24</v>
      </c>
      <c r="F4" s="42" t="s">
        <v>55</v>
      </c>
      <c r="G4" s="35" t="s">
        <v>56</v>
      </c>
      <c r="H4" s="42" t="s">
        <v>27</v>
      </c>
      <c r="I4" s="92" t="s">
        <v>57</v>
      </c>
      <c r="J4" s="35" t="s">
        <v>56</v>
      </c>
      <c r="K4" s="77"/>
      <c r="L4" s="78"/>
      <c r="M4" s="40"/>
      <c r="N4" s="78" t="s">
        <v>53</v>
      </c>
      <c r="O4" s="78">
        <v>0</v>
      </c>
      <c r="P4" s="40"/>
      <c r="Q4" s="78"/>
      <c r="R4" s="78"/>
      <c r="S4" s="40"/>
      <c r="T4" s="103" t="s">
        <v>49</v>
      </c>
      <c r="U4" s="104" t="s">
        <v>52</v>
      </c>
      <c r="V4" s="98"/>
      <c r="W4" s="73"/>
      <c r="X4" s="73"/>
      <c r="Y4" s="73"/>
      <c r="Z4" s="73"/>
      <c r="AA4" s="79">
        <v>2</v>
      </c>
    </row>
    <row r="5" spans="1:27">
      <c r="A5" s="79">
        <v>3</v>
      </c>
      <c r="B5" s="78">
        <v>0.01</v>
      </c>
      <c r="C5" s="78" t="s">
        <v>38</v>
      </c>
      <c r="D5" s="40" t="s">
        <v>58</v>
      </c>
      <c r="E5" s="42" t="s">
        <v>24</v>
      </c>
      <c r="F5" s="42" t="s">
        <v>27</v>
      </c>
      <c r="G5" s="35" t="s">
        <v>56</v>
      </c>
      <c r="H5" s="78" t="s">
        <v>44</v>
      </c>
      <c r="I5" s="91">
        <v>35</v>
      </c>
      <c r="J5" s="35" t="s">
        <v>56</v>
      </c>
      <c r="K5" s="77"/>
      <c r="L5" s="78"/>
      <c r="M5" s="40"/>
      <c r="N5" s="78"/>
      <c r="O5" s="78"/>
      <c r="P5" s="40"/>
      <c r="Q5" s="78" t="s">
        <v>53</v>
      </c>
      <c r="R5" s="78">
        <v>0</v>
      </c>
      <c r="S5" s="40"/>
      <c r="T5" s="105"/>
      <c r="U5" s="106"/>
      <c r="V5" s="73"/>
      <c r="W5" s="73"/>
      <c r="X5" s="73"/>
      <c r="Y5" s="73"/>
      <c r="Z5" s="73"/>
      <c r="AA5" s="79">
        <v>3</v>
      </c>
    </row>
    <row r="6" spans="1:27">
      <c r="A6" s="79">
        <v>4</v>
      </c>
      <c r="B6" s="78">
        <v>0.1</v>
      </c>
      <c r="C6" s="78" t="s">
        <v>27</v>
      </c>
      <c r="D6" s="40" t="s">
        <v>59</v>
      </c>
      <c r="E6" s="78" t="s">
        <v>60</v>
      </c>
      <c r="F6" s="78" t="s">
        <v>61</v>
      </c>
      <c r="G6" s="35" t="s">
        <v>62</v>
      </c>
      <c r="H6" s="78" t="s">
        <v>63</v>
      </c>
      <c r="I6" s="91" t="s">
        <v>64</v>
      </c>
      <c r="J6" s="40" t="s">
        <v>65</v>
      </c>
      <c r="K6" s="77"/>
      <c r="L6" s="78"/>
      <c r="M6" s="40"/>
      <c r="N6" s="78"/>
      <c r="O6" s="78"/>
      <c r="P6" s="40"/>
      <c r="Q6" s="78"/>
      <c r="R6" s="78"/>
      <c r="S6" s="40"/>
      <c r="T6" s="101" t="s">
        <v>21</v>
      </c>
      <c r="U6" s="102" t="s">
        <v>66</v>
      </c>
      <c r="V6" s="99"/>
      <c r="W6" s="100"/>
      <c r="X6" s="100"/>
      <c r="Y6" s="73"/>
      <c r="Z6" s="73"/>
      <c r="AA6" s="79">
        <v>4</v>
      </c>
    </row>
    <row r="7" spans="1:27">
      <c r="A7" s="79">
        <v>5</v>
      </c>
      <c r="B7" s="78" t="s">
        <v>67</v>
      </c>
      <c r="C7" s="78" t="s">
        <v>67</v>
      </c>
      <c r="D7" s="40" t="s">
        <v>68</v>
      </c>
      <c r="E7" s="78"/>
      <c r="F7" s="78"/>
      <c r="G7" s="80" t="s">
        <v>69</v>
      </c>
      <c r="H7" s="78"/>
      <c r="I7" s="91"/>
      <c r="J7" s="80" t="s">
        <v>70</v>
      </c>
      <c r="K7" s="77"/>
      <c r="L7" s="78"/>
      <c r="M7" s="40"/>
      <c r="N7" s="78"/>
      <c r="O7" s="78"/>
      <c r="P7" s="40"/>
      <c r="Q7" s="78"/>
      <c r="R7" s="78"/>
      <c r="S7" s="40"/>
      <c r="T7" s="107"/>
      <c r="U7" s="108"/>
      <c r="V7" s="101" t="s">
        <v>21</v>
      </c>
      <c r="W7" s="102" t="s">
        <v>24</v>
      </c>
      <c r="X7" s="109" t="s">
        <v>27</v>
      </c>
      <c r="Y7" s="98"/>
      <c r="Z7" s="73"/>
      <c r="AA7" s="79">
        <v>5</v>
      </c>
    </row>
    <row r="8" spans="1:27">
      <c r="A8" s="79">
        <v>6</v>
      </c>
      <c r="B8" s="78" t="s">
        <v>21</v>
      </c>
      <c r="C8" s="78" t="s">
        <v>21</v>
      </c>
      <c r="D8" s="40" t="s">
        <v>71</v>
      </c>
      <c r="E8" s="78"/>
      <c r="F8" s="78"/>
      <c r="G8" s="40"/>
      <c r="H8" s="78"/>
      <c r="I8" s="91"/>
      <c r="J8" s="40"/>
      <c r="K8" s="77"/>
      <c r="L8" s="78"/>
      <c r="M8" s="40"/>
      <c r="N8" s="78"/>
      <c r="O8" s="78"/>
      <c r="P8" s="40"/>
      <c r="Q8" s="78"/>
      <c r="R8" s="78"/>
      <c r="S8" s="40"/>
      <c r="T8" s="107"/>
      <c r="U8" s="108"/>
      <c r="V8" s="107"/>
      <c r="W8" s="108"/>
      <c r="X8" s="110"/>
      <c r="Y8" s="98"/>
      <c r="Z8" s="73"/>
      <c r="AA8" s="79">
        <v>6</v>
      </c>
    </row>
    <row r="9" spans="1:27">
      <c r="A9" s="79">
        <v>7</v>
      </c>
      <c r="B9" s="78" t="s">
        <v>21</v>
      </c>
      <c r="C9" s="78" t="s">
        <v>72</v>
      </c>
      <c r="D9" s="40" t="s">
        <v>73</v>
      </c>
      <c r="E9" s="78"/>
      <c r="F9" s="78"/>
      <c r="G9" s="40"/>
      <c r="H9" s="78"/>
      <c r="I9" s="91"/>
      <c r="J9" s="40"/>
      <c r="K9" s="77"/>
      <c r="L9" s="78"/>
      <c r="M9" s="40"/>
      <c r="N9" s="78"/>
      <c r="O9" s="78"/>
      <c r="P9" s="40"/>
      <c r="Q9" s="78"/>
      <c r="R9" s="78"/>
      <c r="S9" s="40"/>
      <c r="T9" s="107"/>
      <c r="U9" s="108"/>
      <c r="V9" s="107"/>
      <c r="W9" s="108"/>
      <c r="X9" s="110"/>
      <c r="Y9" s="99"/>
      <c r="Z9" s="73"/>
      <c r="AA9" s="79">
        <v>7</v>
      </c>
    </row>
    <row r="10" s="73" customFormat="1" spans="1:27">
      <c r="A10" s="5">
        <v>8</v>
      </c>
      <c r="B10" s="81" t="s">
        <v>21</v>
      </c>
      <c r="C10" s="81">
        <v>1</v>
      </c>
      <c r="D10" s="82" t="s">
        <v>74</v>
      </c>
      <c r="E10" s="81"/>
      <c r="F10" s="81"/>
      <c r="G10" s="82"/>
      <c r="H10" s="81"/>
      <c r="I10" s="94"/>
      <c r="J10" s="82"/>
      <c r="K10" s="95" t="s">
        <v>75</v>
      </c>
      <c r="L10" s="81"/>
      <c r="M10" s="81"/>
      <c r="N10" s="81"/>
      <c r="O10" s="81"/>
      <c r="P10" s="81"/>
      <c r="Q10" s="81"/>
      <c r="R10" s="81"/>
      <c r="S10" s="81"/>
      <c r="T10" s="107"/>
      <c r="U10" s="108"/>
      <c r="V10" s="107"/>
      <c r="W10" s="108"/>
      <c r="X10" s="107"/>
      <c r="Y10" s="102" t="s">
        <v>21</v>
      </c>
      <c r="AA10" s="5">
        <v>8</v>
      </c>
    </row>
    <row r="11" spans="1:27">
      <c r="A11" s="79">
        <v>9</v>
      </c>
      <c r="B11" s="78" t="s">
        <v>30</v>
      </c>
      <c r="C11" s="83" t="s">
        <v>153</v>
      </c>
      <c r="D11" s="40"/>
      <c r="E11" s="83">
        <v>1</v>
      </c>
      <c r="F11" s="83" t="s">
        <v>30</v>
      </c>
      <c r="G11" s="84"/>
      <c r="H11" s="83"/>
      <c r="I11" s="96"/>
      <c r="J11" s="40"/>
      <c r="K11" s="77"/>
      <c r="L11" s="78"/>
      <c r="M11" s="84" t="s">
        <v>91</v>
      </c>
      <c r="N11" s="78"/>
      <c r="O11" s="78"/>
      <c r="P11" s="40"/>
      <c r="Q11" s="78"/>
      <c r="R11" s="78"/>
      <c r="S11" s="40"/>
      <c r="T11" s="107"/>
      <c r="U11" s="108"/>
      <c r="V11" s="107"/>
      <c r="W11" s="108"/>
      <c r="X11" s="107"/>
      <c r="Y11" s="108"/>
      <c r="Z11" s="100"/>
      <c r="AA11" s="79">
        <v>9</v>
      </c>
    </row>
    <row r="12" spans="1:27">
      <c r="A12" s="79">
        <v>10</v>
      </c>
      <c r="B12" s="78" t="s">
        <v>30</v>
      </c>
      <c r="C12" s="83" t="s">
        <v>154</v>
      </c>
      <c r="D12" s="84" t="s">
        <v>83</v>
      </c>
      <c r="E12" s="83">
        <v>1</v>
      </c>
      <c r="F12" s="83" t="s">
        <v>53</v>
      </c>
      <c r="G12" s="84" t="s">
        <v>97</v>
      </c>
      <c r="H12" s="83"/>
      <c r="I12" s="96"/>
      <c r="J12" s="40"/>
      <c r="K12" s="93"/>
      <c r="L12" s="83"/>
      <c r="M12" s="40"/>
      <c r="N12" s="78"/>
      <c r="O12" s="78"/>
      <c r="P12" s="40"/>
      <c r="Q12" s="78"/>
      <c r="R12" s="78"/>
      <c r="S12" s="40"/>
      <c r="T12" s="111"/>
      <c r="U12" s="108"/>
      <c r="V12" s="107"/>
      <c r="W12" s="108"/>
      <c r="X12" s="107"/>
      <c r="Y12" s="121"/>
      <c r="Z12" s="102" t="s">
        <v>24</v>
      </c>
      <c r="AA12" s="124">
        <v>10</v>
      </c>
    </row>
    <row r="13" spans="1:27">
      <c r="A13" s="79">
        <v>11</v>
      </c>
      <c r="B13" s="78" t="s">
        <v>42</v>
      </c>
      <c r="C13" s="78" t="s">
        <v>40</v>
      </c>
      <c r="D13" s="84" t="s">
        <v>85</v>
      </c>
      <c r="E13" s="83">
        <v>1</v>
      </c>
      <c r="F13" s="83" t="s">
        <v>53</v>
      </c>
      <c r="G13" s="85" t="s">
        <v>86</v>
      </c>
      <c r="H13" s="83"/>
      <c r="I13" s="96"/>
      <c r="J13" s="40"/>
      <c r="K13" s="93" t="s">
        <v>37</v>
      </c>
      <c r="L13" s="83" t="s">
        <v>24</v>
      </c>
      <c r="M13" s="40"/>
      <c r="N13" s="78"/>
      <c r="O13" s="78"/>
      <c r="P13" s="40"/>
      <c r="Q13" s="78"/>
      <c r="R13" s="78"/>
      <c r="S13" s="40"/>
      <c r="T13" s="111" t="s">
        <v>59</v>
      </c>
      <c r="U13" s="108"/>
      <c r="V13" s="107"/>
      <c r="W13" s="104" t="s">
        <v>69</v>
      </c>
      <c r="X13" s="107"/>
      <c r="Y13" s="114" t="s">
        <v>87</v>
      </c>
      <c r="Z13" s="108"/>
      <c r="AA13" s="124">
        <v>11</v>
      </c>
    </row>
    <row r="14" s="73" customFormat="1" customHeight="1" spans="1:27">
      <c r="A14" s="5">
        <v>12</v>
      </c>
      <c r="B14" s="81" t="s">
        <v>21</v>
      </c>
      <c r="C14" s="81">
        <v>1</v>
      </c>
      <c r="D14" s="82" t="s">
        <v>89</v>
      </c>
      <c r="E14" s="81" t="s">
        <v>24</v>
      </c>
      <c r="F14" s="81">
        <v>0</v>
      </c>
      <c r="G14" s="82" t="s">
        <v>90</v>
      </c>
      <c r="H14" s="81"/>
      <c r="I14" s="94"/>
      <c r="J14" s="82"/>
      <c r="K14" s="95" t="s">
        <v>92</v>
      </c>
      <c r="L14" s="81"/>
      <c r="M14" s="81"/>
      <c r="N14" s="81"/>
      <c r="O14" s="81"/>
      <c r="P14" s="81"/>
      <c r="Q14" s="81"/>
      <c r="R14" s="81"/>
      <c r="S14" s="81"/>
      <c r="T14" s="101" t="s">
        <v>21</v>
      </c>
      <c r="U14" s="108"/>
      <c r="V14" s="110"/>
      <c r="W14" s="112"/>
      <c r="X14" s="108"/>
      <c r="Y14" s="125"/>
      <c r="Z14" s="108"/>
      <c r="AA14" s="126">
        <v>12</v>
      </c>
    </row>
    <row r="15" spans="1:27">
      <c r="A15" s="79">
        <v>13</v>
      </c>
      <c r="B15" s="78" t="s">
        <v>41</v>
      </c>
      <c r="C15" s="78" t="s">
        <v>93</v>
      </c>
      <c r="D15" s="40"/>
      <c r="E15" s="78"/>
      <c r="F15" s="78"/>
      <c r="G15" s="40" t="s">
        <v>90</v>
      </c>
      <c r="H15" s="78"/>
      <c r="I15" s="96"/>
      <c r="J15" s="40"/>
      <c r="K15" s="77"/>
      <c r="L15" s="78"/>
      <c r="M15" s="40"/>
      <c r="N15" s="83" t="s">
        <v>39</v>
      </c>
      <c r="O15" s="83" t="s">
        <v>24</v>
      </c>
      <c r="P15" s="40" t="s">
        <v>94</v>
      </c>
      <c r="Q15" s="78"/>
      <c r="R15" s="78"/>
      <c r="S15" s="40"/>
      <c r="T15" s="107"/>
      <c r="U15" s="108"/>
      <c r="V15" s="110" t="s">
        <v>68</v>
      </c>
      <c r="W15" s="113"/>
      <c r="X15" s="114" t="s">
        <v>70</v>
      </c>
      <c r="Y15" s="127" t="s">
        <v>33</v>
      </c>
      <c r="Z15" s="108"/>
      <c r="AA15" s="124">
        <v>13</v>
      </c>
    </row>
    <row r="16" spans="1:27">
      <c r="A16" s="79">
        <v>14</v>
      </c>
      <c r="B16" s="78" t="s">
        <v>95</v>
      </c>
      <c r="C16" s="78" t="s">
        <v>95</v>
      </c>
      <c r="D16" s="40" t="s">
        <v>96</v>
      </c>
      <c r="E16" s="78"/>
      <c r="F16" s="78"/>
      <c r="G16" s="40"/>
      <c r="H16" s="78"/>
      <c r="I16" s="91"/>
      <c r="J16" s="40"/>
      <c r="K16" s="77"/>
      <c r="L16" s="78"/>
      <c r="M16" s="40"/>
      <c r="N16" s="78"/>
      <c r="O16" s="78"/>
      <c r="P16" s="40"/>
      <c r="Q16" s="78"/>
      <c r="R16" s="78"/>
      <c r="S16" s="40"/>
      <c r="T16" s="107"/>
      <c r="U16" s="108"/>
      <c r="V16" s="115"/>
      <c r="W16" s="109" t="s">
        <v>21</v>
      </c>
      <c r="X16" s="112"/>
      <c r="Y16" s="121"/>
      <c r="Z16" s="108"/>
      <c r="AA16" s="124">
        <v>14</v>
      </c>
    </row>
    <row r="17" spans="1:27">
      <c r="A17" s="79">
        <v>15</v>
      </c>
      <c r="B17" s="81" t="s">
        <v>21</v>
      </c>
      <c r="C17" s="81">
        <v>1</v>
      </c>
      <c r="D17" s="82" t="s">
        <v>98</v>
      </c>
      <c r="E17" s="81"/>
      <c r="F17" s="81"/>
      <c r="G17" s="82"/>
      <c r="H17" s="81"/>
      <c r="I17" s="94"/>
      <c r="J17" s="82"/>
      <c r="K17" s="95" t="s">
        <v>99</v>
      </c>
      <c r="L17" s="81"/>
      <c r="M17" s="81"/>
      <c r="N17" s="81"/>
      <c r="O17" s="81"/>
      <c r="P17" s="81"/>
      <c r="Q17" s="81"/>
      <c r="R17" s="81"/>
      <c r="S17" s="81"/>
      <c r="T17" s="107"/>
      <c r="U17" s="108"/>
      <c r="V17" s="115"/>
      <c r="W17" s="110"/>
      <c r="X17" s="116"/>
      <c r="Y17" s="121"/>
      <c r="Z17" s="108"/>
      <c r="AA17" s="124">
        <v>15</v>
      </c>
    </row>
    <row r="18" spans="1:27">
      <c r="A18" s="79">
        <v>16</v>
      </c>
      <c r="B18" s="78" t="s">
        <v>21</v>
      </c>
      <c r="C18" s="78" t="s">
        <v>95</v>
      </c>
      <c r="D18" s="40" t="s">
        <v>98</v>
      </c>
      <c r="E18" s="42" t="s">
        <v>100</v>
      </c>
      <c r="F18" s="42" t="s">
        <v>101</v>
      </c>
      <c r="G18" s="40"/>
      <c r="H18" s="42" t="s">
        <v>102</v>
      </c>
      <c r="I18" s="92" t="s">
        <v>103</v>
      </c>
      <c r="J18" s="40"/>
      <c r="K18" s="77"/>
      <c r="L18" s="78"/>
      <c r="M18" s="40"/>
      <c r="N18" s="78"/>
      <c r="O18" s="78"/>
      <c r="P18" s="40"/>
      <c r="Q18" s="78" t="s">
        <v>38</v>
      </c>
      <c r="R18" s="78">
        <v>0</v>
      </c>
      <c r="S18" s="40" t="s">
        <v>104</v>
      </c>
      <c r="T18" s="107"/>
      <c r="U18" s="104" t="s">
        <v>105</v>
      </c>
      <c r="V18" s="117" t="s">
        <v>36</v>
      </c>
      <c r="W18" s="110"/>
      <c r="X18" s="116"/>
      <c r="Y18" s="121"/>
      <c r="Z18" s="108"/>
      <c r="AA18" s="124">
        <v>16</v>
      </c>
    </row>
    <row r="19" spans="1:27">
      <c r="A19" s="79">
        <v>17</v>
      </c>
      <c r="B19" s="78" t="s">
        <v>21</v>
      </c>
      <c r="C19" s="78" t="s">
        <v>106</v>
      </c>
      <c r="D19" s="40" t="s">
        <v>107</v>
      </c>
      <c r="E19" s="42" t="s">
        <v>24</v>
      </c>
      <c r="F19" s="86" t="s">
        <v>108</v>
      </c>
      <c r="G19" s="35" t="s">
        <v>56</v>
      </c>
      <c r="H19" s="42" t="s">
        <v>27</v>
      </c>
      <c r="I19" s="86" t="s">
        <v>109</v>
      </c>
      <c r="J19" s="40" t="s">
        <v>56</v>
      </c>
      <c r="K19" s="77"/>
      <c r="L19" s="78"/>
      <c r="M19" s="40"/>
      <c r="N19" s="78"/>
      <c r="O19" s="78"/>
      <c r="P19" s="40"/>
      <c r="Q19" s="78"/>
      <c r="R19" s="78"/>
      <c r="S19" s="40"/>
      <c r="T19" s="110"/>
      <c r="U19" s="118"/>
      <c r="V19" s="60" t="s">
        <v>104</v>
      </c>
      <c r="W19" s="110"/>
      <c r="X19" s="116"/>
      <c r="Y19" s="121"/>
      <c r="Z19" s="108"/>
      <c r="AA19" s="124">
        <v>17</v>
      </c>
    </row>
    <row r="20" spans="1:27">
      <c r="A20" s="79">
        <v>18</v>
      </c>
      <c r="B20" s="78" t="s">
        <v>21</v>
      </c>
      <c r="C20" s="78" t="s">
        <v>110</v>
      </c>
      <c r="D20" s="40" t="s">
        <v>111</v>
      </c>
      <c r="E20" s="42" t="s">
        <v>24</v>
      </c>
      <c r="F20" s="42" t="s">
        <v>27</v>
      </c>
      <c r="G20" s="35" t="s">
        <v>56</v>
      </c>
      <c r="H20" s="78" t="s">
        <v>112</v>
      </c>
      <c r="I20" s="91" t="s">
        <v>61</v>
      </c>
      <c r="J20" s="40" t="s">
        <v>56</v>
      </c>
      <c r="K20" s="77"/>
      <c r="L20" s="78"/>
      <c r="M20" s="40"/>
      <c r="N20" s="78"/>
      <c r="O20" s="78"/>
      <c r="P20" s="40"/>
      <c r="Q20" s="78"/>
      <c r="R20" s="78"/>
      <c r="S20" s="40"/>
      <c r="T20" s="110"/>
      <c r="U20" s="115"/>
      <c r="V20" s="91"/>
      <c r="W20" s="110"/>
      <c r="X20" s="113"/>
      <c r="Y20" s="121"/>
      <c r="Z20" s="108"/>
      <c r="AA20" s="124">
        <v>18</v>
      </c>
    </row>
    <row r="21" spans="1:27">
      <c r="A21" s="79">
        <v>19</v>
      </c>
      <c r="B21" s="78" t="s">
        <v>21</v>
      </c>
      <c r="C21" s="78" t="s">
        <v>27</v>
      </c>
      <c r="D21" s="40" t="s">
        <v>113</v>
      </c>
      <c r="E21" s="78"/>
      <c r="F21" s="78"/>
      <c r="G21" s="35" t="s">
        <v>114</v>
      </c>
      <c r="H21" s="78"/>
      <c r="I21" s="91"/>
      <c r="J21" s="80" t="s">
        <v>115</v>
      </c>
      <c r="K21" s="77"/>
      <c r="L21" s="78"/>
      <c r="M21" s="40"/>
      <c r="N21" s="78"/>
      <c r="O21" s="78"/>
      <c r="P21" s="40"/>
      <c r="Q21" s="78"/>
      <c r="R21" s="78"/>
      <c r="S21" s="40"/>
      <c r="T21" s="110"/>
      <c r="U21" s="115"/>
      <c r="V21" s="91"/>
      <c r="W21" s="107"/>
      <c r="X21" s="119" t="s">
        <v>24</v>
      </c>
      <c r="Y21" s="121"/>
      <c r="Z21" s="108"/>
      <c r="AA21" s="124">
        <v>19</v>
      </c>
    </row>
    <row r="22" spans="1:27">
      <c r="A22" s="79">
        <v>20</v>
      </c>
      <c r="B22" s="78"/>
      <c r="C22" s="78"/>
      <c r="D22" s="40" t="s">
        <v>116</v>
      </c>
      <c r="E22" s="78" t="s">
        <v>21</v>
      </c>
      <c r="F22" s="78" t="s">
        <v>37</v>
      </c>
      <c r="G22" s="40"/>
      <c r="H22" s="78" t="s">
        <v>117</v>
      </c>
      <c r="I22" s="91" t="s">
        <v>40</v>
      </c>
      <c r="J22" s="40"/>
      <c r="K22" s="77"/>
      <c r="L22" s="78"/>
      <c r="M22" s="40"/>
      <c r="N22" s="78"/>
      <c r="O22" s="78"/>
      <c r="P22" s="40"/>
      <c r="Q22" s="78"/>
      <c r="R22" s="78"/>
      <c r="S22" s="40"/>
      <c r="T22" s="120" t="s">
        <v>118</v>
      </c>
      <c r="U22" s="115"/>
      <c r="V22" s="91"/>
      <c r="W22" s="103" t="s">
        <v>119</v>
      </c>
      <c r="X22" s="121"/>
      <c r="Y22" s="121"/>
      <c r="Z22" s="108"/>
      <c r="AA22" s="124">
        <v>20</v>
      </c>
    </row>
    <row r="23" spans="1:27">
      <c r="A23" s="79">
        <v>21</v>
      </c>
      <c r="B23" s="78"/>
      <c r="C23" s="78"/>
      <c r="D23" s="40"/>
      <c r="E23" s="78" t="s">
        <v>24</v>
      </c>
      <c r="F23" s="78" t="s">
        <v>27</v>
      </c>
      <c r="G23" s="40" t="s">
        <v>120</v>
      </c>
      <c r="H23" s="78"/>
      <c r="I23" s="91"/>
      <c r="J23" s="40" t="s">
        <v>121</v>
      </c>
      <c r="K23" s="77"/>
      <c r="L23" s="78"/>
      <c r="M23" s="40"/>
      <c r="N23" s="78"/>
      <c r="O23" s="78"/>
      <c r="P23" s="40"/>
      <c r="Q23" s="78"/>
      <c r="R23" s="78"/>
      <c r="S23" s="40"/>
      <c r="T23" s="122"/>
      <c r="U23" s="91"/>
      <c r="V23" s="91"/>
      <c r="W23" s="118"/>
      <c r="X23" s="121"/>
      <c r="Y23" s="121"/>
      <c r="Z23" s="108"/>
      <c r="AA23" s="124">
        <v>21</v>
      </c>
    </row>
    <row r="24" spans="1:27">
      <c r="A24" s="79">
        <v>22</v>
      </c>
      <c r="B24" s="78" t="s">
        <v>24</v>
      </c>
      <c r="C24" s="87" t="s">
        <v>122</v>
      </c>
      <c r="D24" s="40"/>
      <c r="E24" s="78"/>
      <c r="F24" s="78"/>
      <c r="G24" s="40" t="s">
        <v>123</v>
      </c>
      <c r="H24" s="78"/>
      <c r="I24" s="91"/>
      <c r="J24" s="40"/>
      <c r="K24" s="77"/>
      <c r="L24" s="78"/>
      <c r="M24" s="40"/>
      <c r="N24" s="78"/>
      <c r="O24" s="78"/>
      <c r="P24" s="40"/>
      <c r="Q24" s="78"/>
      <c r="R24" s="78"/>
      <c r="S24" s="40"/>
      <c r="U24" s="91"/>
      <c r="V24" s="91"/>
      <c r="W24" s="115"/>
      <c r="X24" s="121"/>
      <c r="Y24" s="121"/>
      <c r="Z24" s="108"/>
      <c r="AA24" s="124">
        <v>22</v>
      </c>
    </row>
    <row r="25" spans="1:27">
      <c r="A25" s="79">
        <v>23</v>
      </c>
      <c r="B25" s="81" t="s">
        <v>21</v>
      </c>
      <c r="C25" s="81">
        <v>1</v>
      </c>
      <c r="D25" s="82" t="s">
        <v>124</v>
      </c>
      <c r="E25" s="81" t="s">
        <v>44</v>
      </c>
      <c r="F25" s="81" t="s">
        <v>21</v>
      </c>
      <c r="G25" s="35" t="s">
        <v>125</v>
      </c>
      <c r="H25" s="81"/>
      <c r="I25" s="94"/>
      <c r="J25" s="82"/>
      <c r="K25" s="95" t="s">
        <v>126</v>
      </c>
      <c r="L25" s="81"/>
      <c r="M25" s="81"/>
      <c r="N25" s="81"/>
      <c r="O25" s="81"/>
      <c r="P25" s="81"/>
      <c r="Q25" s="81"/>
      <c r="R25" s="81"/>
      <c r="S25" s="81"/>
      <c r="U25" s="91"/>
      <c r="V25" s="91"/>
      <c r="W25" s="115"/>
      <c r="X25" s="121"/>
      <c r="Y25" s="121"/>
      <c r="Z25" s="108"/>
      <c r="AA25" s="124">
        <v>23</v>
      </c>
    </row>
    <row r="26" spans="1:27">
      <c r="A26" s="79">
        <v>24</v>
      </c>
      <c r="B26" s="73"/>
      <c r="C26" s="73"/>
      <c r="D26" s="40"/>
      <c r="E26" s="73" t="s">
        <v>30</v>
      </c>
      <c r="F26" s="88" t="s">
        <v>127</v>
      </c>
      <c r="G26" s="40"/>
      <c r="H26" s="73"/>
      <c r="I26" s="97"/>
      <c r="J26" s="40"/>
      <c r="K26" s="98"/>
      <c r="L26" s="73"/>
      <c r="M26" s="40" t="s">
        <v>128</v>
      </c>
      <c r="N26" s="73"/>
      <c r="O26" s="73"/>
      <c r="P26" s="40"/>
      <c r="Q26" s="73">
        <v>1</v>
      </c>
      <c r="R26" s="83" t="s">
        <v>43</v>
      </c>
      <c r="S26" s="40" t="s">
        <v>129</v>
      </c>
      <c r="V26" s="117" t="s">
        <v>36</v>
      </c>
      <c r="W26" s="115"/>
      <c r="X26" s="121"/>
      <c r="Y26" s="128" t="s">
        <v>94</v>
      </c>
      <c r="Z26" s="104" t="s">
        <v>97</v>
      </c>
      <c r="AA26" s="124">
        <v>24</v>
      </c>
    </row>
    <row r="27" spans="1:27">
      <c r="A27" s="79">
        <v>25</v>
      </c>
      <c r="B27" s="81"/>
      <c r="C27" s="81"/>
      <c r="D27" s="82"/>
      <c r="E27" s="81" t="s">
        <v>24</v>
      </c>
      <c r="F27" s="81">
        <v>0</v>
      </c>
      <c r="G27" s="82" t="s">
        <v>130</v>
      </c>
      <c r="H27" s="81"/>
      <c r="I27" s="94"/>
      <c r="J27" s="82"/>
      <c r="K27" s="95" t="s">
        <v>92</v>
      </c>
      <c r="L27" s="81"/>
      <c r="M27" s="81"/>
      <c r="N27" s="81"/>
      <c r="O27" s="81"/>
      <c r="P27" s="81"/>
      <c r="Q27" s="81"/>
      <c r="R27" s="81"/>
      <c r="S27" s="81"/>
      <c r="V27" s="108"/>
      <c r="W27" s="91"/>
      <c r="X27" s="108"/>
      <c r="Y27" s="118"/>
      <c r="Z27" s="123"/>
      <c r="AA27" s="79">
        <v>25</v>
      </c>
    </row>
    <row r="28" spans="1:27">
      <c r="A28" s="79">
        <v>26</v>
      </c>
      <c r="B28" s="78" t="s">
        <v>24</v>
      </c>
      <c r="C28" s="78" t="s">
        <v>67</v>
      </c>
      <c r="D28" s="40"/>
      <c r="E28" s="78" t="s">
        <v>33</v>
      </c>
      <c r="F28" s="83" t="s">
        <v>131</v>
      </c>
      <c r="G28" s="40" t="s">
        <v>130</v>
      </c>
      <c r="H28" s="78"/>
      <c r="I28" s="91"/>
      <c r="J28" s="40"/>
      <c r="K28" s="77"/>
      <c r="L28" s="78"/>
      <c r="M28" s="40"/>
      <c r="N28" s="78"/>
      <c r="O28" s="78"/>
      <c r="P28" s="40" t="s">
        <v>132</v>
      </c>
      <c r="Q28" s="78"/>
      <c r="R28" s="78"/>
      <c r="S28" s="40"/>
      <c r="V28" s="60" t="s">
        <v>129</v>
      </c>
      <c r="W28" s="91"/>
      <c r="X28" s="108"/>
      <c r="Y28" s="115"/>
      <c r="AA28" s="79">
        <v>26</v>
      </c>
    </row>
    <row r="29" spans="1:27">
      <c r="A29" s="79">
        <v>27</v>
      </c>
      <c r="B29" s="78" t="s">
        <v>24</v>
      </c>
      <c r="C29" s="78" t="s">
        <v>95</v>
      </c>
      <c r="D29" s="40" t="s">
        <v>133</v>
      </c>
      <c r="E29" s="78" t="s">
        <v>30</v>
      </c>
      <c r="F29" s="78" t="s">
        <v>53</v>
      </c>
      <c r="G29" s="40" t="s">
        <v>134</v>
      </c>
      <c r="H29" s="78"/>
      <c r="I29" s="91"/>
      <c r="J29" s="40"/>
      <c r="K29" s="77"/>
      <c r="L29" s="78"/>
      <c r="M29" s="40"/>
      <c r="N29" s="78"/>
      <c r="O29" s="78"/>
      <c r="P29" s="40"/>
      <c r="Q29" s="78"/>
      <c r="R29" s="78"/>
      <c r="S29" s="40"/>
      <c r="W29" s="91"/>
      <c r="X29" s="108"/>
      <c r="Y29" s="77"/>
      <c r="Z29" s="123"/>
      <c r="AA29" s="79">
        <v>27</v>
      </c>
    </row>
    <row r="30" spans="1:27">
      <c r="A30" s="79">
        <v>28</v>
      </c>
      <c r="B30" s="78"/>
      <c r="C30" s="78"/>
      <c r="D30" s="40" t="s">
        <v>135</v>
      </c>
      <c r="E30" s="78" t="s">
        <v>136</v>
      </c>
      <c r="F30" s="78" t="s">
        <v>67</v>
      </c>
      <c r="G30" s="40" t="s">
        <v>137</v>
      </c>
      <c r="H30" s="78" t="s">
        <v>33</v>
      </c>
      <c r="I30" s="91" t="s">
        <v>53</v>
      </c>
      <c r="J30" s="40"/>
      <c r="K30" s="77"/>
      <c r="L30" s="78"/>
      <c r="M30" s="40"/>
      <c r="N30" s="78"/>
      <c r="O30" s="78"/>
      <c r="P30" s="40"/>
      <c r="Q30" s="78"/>
      <c r="R30" s="78"/>
      <c r="S30" s="83"/>
      <c r="W30" s="91"/>
      <c r="X30" s="108"/>
      <c r="Y30" s="77"/>
      <c r="AA30" s="79">
        <v>28</v>
      </c>
    </row>
    <row r="31" spans="1:27">
      <c r="A31" s="79">
        <v>29</v>
      </c>
      <c r="B31" s="78"/>
      <c r="C31" s="78"/>
      <c r="D31" s="40"/>
      <c r="E31" s="78"/>
      <c r="F31" s="78"/>
      <c r="G31" s="35" t="s">
        <v>138</v>
      </c>
      <c r="H31" s="78" t="s">
        <v>139</v>
      </c>
      <c r="I31" s="91" t="s">
        <v>95</v>
      </c>
      <c r="J31" s="40" t="s">
        <v>140</v>
      </c>
      <c r="K31" s="77"/>
      <c r="L31" s="78"/>
      <c r="M31" s="40"/>
      <c r="N31" s="78"/>
      <c r="O31" s="78"/>
      <c r="P31" s="40"/>
      <c r="Q31" s="78"/>
      <c r="R31" s="78"/>
      <c r="S31" s="40"/>
      <c r="W31" s="91"/>
      <c r="X31" s="108"/>
      <c r="Y31" s="77"/>
      <c r="AA31" s="79">
        <v>29</v>
      </c>
    </row>
    <row r="32" spans="1:27">
      <c r="A32" s="79">
        <v>30</v>
      </c>
      <c r="B32" s="81"/>
      <c r="C32" s="81"/>
      <c r="D32" s="82"/>
      <c r="E32" s="81"/>
      <c r="F32" s="81"/>
      <c r="G32" s="82"/>
      <c r="H32" s="81" t="s">
        <v>27</v>
      </c>
      <c r="I32" s="94">
        <v>0</v>
      </c>
      <c r="J32" s="35" t="s">
        <v>141</v>
      </c>
      <c r="K32" s="95" t="s">
        <v>99</v>
      </c>
      <c r="L32" s="81"/>
      <c r="M32" s="81"/>
      <c r="N32" s="81"/>
      <c r="O32" s="81"/>
      <c r="P32" s="81"/>
      <c r="Q32" s="81"/>
      <c r="R32" s="81"/>
      <c r="S32" s="81"/>
      <c r="W32" s="91"/>
      <c r="X32" s="108"/>
      <c r="Y32" s="77"/>
      <c r="AA32" s="79">
        <v>30</v>
      </c>
    </row>
    <row r="33" spans="1:27">
      <c r="A33" s="79">
        <v>31</v>
      </c>
      <c r="B33" s="78"/>
      <c r="C33" s="78"/>
      <c r="D33" s="40"/>
      <c r="E33" s="78" t="s">
        <v>41</v>
      </c>
      <c r="F33" s="78" t="s">
        <v>36</v>
      </c>
      <c r="G33" s="40"/>
      <c r="H33" s="78"/>
      <c r="I33" s="91"/>
      <c r="J33" s="40"/>
      <c r="K33" s="77"/>
      <c r="L33" s="78"/>
      <c r="M33" s="40"/>
      <c r="N33" s="78"/>
      <c r="O33" s="78"/>
      <c r="P33" s="40"/>
      <c r="Q33" s="78"/>
      <c r="R33" s="78"/>
      <c r="S33" s="40" t="s">
        <v>142</v>
      </c>
      <c r="W33" s="91"/>
      <c r="X33" s="108" t="s">
        <v>143</v>
      </c>
      <c r="Y33" s="77"/>
      <c r="AA33" s="79">
        <v>31</v>
      </c>
    </row>
    <row r="34" spans="1:27">
      <c r="A34" s="79">
        <v>32</v>
      </c>
      <c r="B34" s="78" t="s">
        <v>24</v>
      </c>
      <c r="C34" s="78" t="s">
        <v>106</v>
      </c>
      <c r="D34" s="40"/>
      <c r="E34" s="78"/>
      <c r="F34" s="78"/>
      <c r="G34" s="40" t="s">
        <v>144</v>
      </c>
      <c r="H34" s="78"/>
      <c r="I34" s="91"/>
      <c r="J34" s="40"/>
      <c r="K34" s="77"/>
      <c r="L34" s="78"/>
      <c r="M34" s="40"/>
      <c r="N34" s="78"/>
      <c r="O34" s="78"/>
      <c r="P34" s="40"/>
      <c r="Q34" s="78"/>
      <c r="R34" s="78"/>
      <c r="S34" s="40"/>
      <c r="W34" s="91"/>
      <c r="X34" s="108"/>
      <c r="Y34" s="77"/>
      <c r="AA34" s="79">
        <v>32</v>
      </c>
    </row>
    <row r="35" spans="1:27">
      <c r="A35" s="79">
        <v>33</v>
      </c>
      <c r="B35" s="78"/>
      <c r="C35" s="78"/>
      <c r="D35" s="40" t="s">
        <v>145</v>
      </c>
      <c r="E35" s="78" t="s">
        <v>41</v>
      </c>
      <c r="F35" s="78" t="s">
        <v>53</v>
      </c>
      <c r="G35" s="40"/>
      <c r="H35" s="78"/>
      <c r="I35" s="91"/>
      <c r="J35" s="40"/>
      <c r="K35" s="77"/>
      <c r="L35" s="78"/>
      <c r="M35" s="40"/>
      <c r="N35" s="78"/>
      <c r="O35" s="78"/>
      <c r="P35" s="40"/>
      <c r="Q35" s="78"/>
      <c r="R35" s="78"/>
      <c r="S35" s="40"/>
      <c r="W35" s="91"/>
      <c r="X35" s="104" t="s">
        <v>143</v>
      </c>
      <c r="Y35" s="77"/>
      <c r="AA35" s="79">
        <v>33</v>
      </c>
    </row>
    <row r="36" spans="1:27">
      <c r="A36" s="79">
        <v>34</v>
      </c>
      <c r="B36" s="78"/>
      <c r="C36" s="78"/>
      <c r="D36" s="40"/>
      <c r="E36" s="78" t="s">
        <v>136</v>
      </c>
      <c r="F36" s="78" t="s">
        <v>106</v>
      </c>
      <c r="G36" s="40" t="s">
        <v>146</v>
      </c>
      <c r="H36" s="78"/>
      <c r="I36" s="91"/>
      <c r="J36" s="40"/>
      <c r="K36" s="77"/>
      <c r="L36" s="78"/>
      <c r="M36" s="40"/>
      <c r="N36" s="78"/>
      <c r="O36" s="78"/>
      <c r="P36" s="40"/>
      <c r="Q36" s="78"/>
      <c r="R36" s="78"/>
      <c r="S36" s="40"/>
      <c r="X36" s="123"/>
      <c r="AA36" s="79">
        <v>34</v>
      </c>
    </row>
    <row r="37" spans="1:27">
      <c r="A37" s="79">
        <v>35</v>
      </c>
      <c r="B37" s="78"/>
      <c r="C37" s="78"/>
      <c r="D37" s="40"/>
      <c r="E37" s="78"/>
      <c r="F37" s="78"/>
      <c r="G37" s="35" t="s">
        <v>147</v>
      </c>
      <c r="H37" s="78"/>
      <c r="I37" s="91"/>
      <c r="J37" s="40"/>
      <c r="K37" s="77"/>
      <c r="L37" s="78"/>
      <c r="M37" s="40"/>
      <c r="N37" s="78"/>
      <c r="O37" s="78"/>
      <c r="P37" s="40"/>
      <c r="Q37" s="78"/>
      <c r="R37" s="78"/>
      <c r="S37" s="40"/>
      <c r="AA37" s="79">
        <v>35</v>
      </c>
    </row>
  </sheetData>
  <mergeCells count="6">
    <mergeCell ref="K10:S10"/>
    <mergeCell ref="K14:S14"/>
    <mergeCell ref="K17:S17"/>
    <mergeCell ref="K25:S25"/>
    <mergeCell ref="K27:S27"/>
    <mergeCell ref="K32:S32"/>
  </mergeCell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zoomScale="77" zoomScaleNormal="77" workbookViewId="0">
      <pane ySplit="1" topLeftCell="A2" activePane="bottomLeft" state="frozen"/>
      <selection/>
      <selection pane="bottomLeft" activeCell="F17" sqref="F17"/>
    </sheetView>
  </sheetViews>
  <sheetFormatPr defaultColWidth="9" defaultRowHeight="15.75"/>
  <cols>
    <col min="1" max="1" width="4.87610619469027" style="24" customWidth="1"/>
    <col min="2" max="2" width="12.8761061946903" style="25" customWidth="1"/>
    <col min="3" max="3" width="15.7522123893805" style="25" customWidth="1"/>
    <col min="4" max="4" width="22" style="26" customWidth="1"/>
    <col min="5" max="5" width="15.7522123893805" style="25" customWidth="1"/>
    <col min="6" max="6" width="18.2477876106195" style="25" customWidth="1"/>
    <col min="7" max="7" width="20.3716814159292" style="26" customWidth="1"/>
    <col min="8" max="8" width="14.8761061946903" style="25" customWidth="1"/>
    <col min="9" max="9" width="10.6283185840708" style="25" customWidth="1"/>
    <col min="10" max="10" width="13" style="26" customWidth="1"/>
    <col min="11" max="11" width="11.3716814159292" style="25" customWidth="1"/>
    <col min="12" max="12" width="10.6283185840708" style="25" customWidth="1"/>
    <col min="13" max="13" width="14.5044247787611" style="26" customWidth="1"/>
    <col min="14" max="14" width="11.7522123893805" style="25" customWidth="1"/>
    <col min="15" max="15" width="15.7522123893805" style="25" customWidth="1"/>
    <col min="16" max="16" width="14.5044247787611" style="26" customWidth="1"/>
    <col min="17" max="17" width="15.7522123893805" style="27" customWidth="1"/>
    <col min="18" max="19" width="14.5044247787611" style="28" customWidth="1"/>
    <col min="20" max="20" width="14.3716814159292" style="28" customWidth="1"/>
    <col min="21" max="21" width="19.6283185840708" style="28" customWidth="1"/>
    <col min="22" max="16384" width="9" style="28"/>
  </cols>
  <sheetData>
    <row r="1" s="22" customFormat="1" spans="1:21">
      <c r="A1" s="22" t="s">
        <v>18</v>
      </c>
      <c r="B1" s="29" t="s">
        <v>19</v>
      </c>
      <c r="C1" s="29" t="s">
        <v>20</v>
      </c>
      <c r="D1" s="30" t="s">
        <v>21</v>
      </c>
      <c r="E1" s="29" t="s">
        <v>22</v>
      </c>
      <c r="F1" s="29" t="s">
        <v>23</v>
      </c>
      <c r="G1" s="30" t="s">
        <v>24</v>
      </c>
      <c r="H1" s="29" t="s">
        <v>28</v>
      </c>
      <c r="I1" s="29" t="s">
        <v>29</v>
      </c>
      <c r="J1" s="30" t="s">
        <v>30</v>
      </c>
      <c r="K1" s="29" t="s">
        <v>31</v>
      </c>
      <c r="L1" s="29" t="s">
        <v>32</v>
      </c>
      <c r="M1" s="30" t="s">
        <v>33</v>
      </c>
      <c r="N1" s="29" t="s">
        <v>34</v>
      </c>
      <c r="O1" s="29" t="s">
        <v>35</v>
      </c>
      <c r="P1" s="30" t="s">
        <v>36</v>
      </c>
      <c r="Q1" s="43" t="s">
        <v>37</v>
      </c>
      <c r="R1" s="22" t="s">
        <v>38</v>
      </c>
      <c r="S1" s="22" t="s">
        <v>39</v>
      </c>
      <c r="T1" s="22" t="s">
        <v>40</v>
      </c>
      <c r="U1" s="22" t="s">
        <v>41</v>
      </c>
    </row>
    <row r="2" spans="1:21">
      <c r="A2" s="29">
        <v>0</v>
      </c>
      <c r="B2" s="28">
        <v>0.1</v>
      </c>
      <c r="C2" s="28" t="s">
        <v>44</v>
      </c>
      <c r="D2" s="31"/>
      <c r="E2" s="28" t="s">
        <v>44</v>
      </c>
      <c r="F2" s="28">
        <v>60</v>
      </c>
      <c r="G2" s="31"/>
      <c r="H2" s="28"/>
      <c r="I2" s="28"/>
      <c r="J2" s="31"/>
      <c r="K2" s="28"/>
      <c r="L2" s="28"/>
      <c r="M2" s="31"/>
      <c r="N2" s="28"/>
      <c r="O2" s="28"/>
      <c r="P2" s="31"/>
      <c r="Q2" s="44" t="s">
        <v>155</v>
      </c>
      <c r="R2" s="23" t="s">
        <v>156</v>
      </c>
      <c r="S2" s="23" t="s">
        <v>157</v>
      </c>
      <c r="T2" s="23" t="s">
        <v>157</v>
      </c>
      <c r="U2" s="23" t="s">
        <v>158</v>
      </c>
    </row>
    <row r="3" spans="1:21">
      <c r="A3" s="29">
        <v>1</v>
      </c>
      <c r="B3" s="23" t="s">
        <v>24</v>
      </c>
      <c r="C3" s="23">
        <v>0.05</v>
      </c>
      <c r="D3" s="31" t="s">
        <v>46</v>
      </c>
      <c r="E3" s="23"/>
      <c r="F3" s="23"/>
      <c r="G3" s="32" t="s">
        <v>49</v>
      </c>
      <c r="H3" s="139" t="s">
        <v>159</v>
      </c>
      <c r="I3" s="28">
        <v>0</v>
      </c>
      <c r="J3" s="31"/>
      <c r="K3" s="28"/>
      <c r="L3" s="28"/>
      <c r="M3" s="31"/>
      <c r="N3" s="28"/>
      <c r="O3" s="28"/>
      <c r="P3" s="31"/>
      <c r="Q3" s="45" t="s">
        <v>24</v>
      </c>
      <c r="R3" s="46"/>
      <c r="S3" s="23"/>
      <c r="T3" s="23"/>
      <c r="U3" s="23"/>
    </row>
    <row r="4" spans="1:21">
      <c r="A4" s="29">
        <v>2</v>
      </c>
      <c r="B4" s="33" t="s">
        <v>37</v>
      </c>
      <c r="C4" s="23">
        <v>0.0125</v>
      </c>
      <c r="D4" s="31" t="s">
        <v>160</v>
      </c>
      <c r="E4" s="23"/>
      <c r="F4" s="23"/>
      <c r="G4" s="31"/>
      <c r="H4" s="28"/>
      <c r="I4" s="28"/>
      <c r="J4" s="31"/>
      <c r="K4" s="28" t="s">
        <v>53</v>
      </c>
      <c r="L4" s="28">
        <v>0</v>
      </c>
      <c r="M4" s="31"/>
      <c r="N4" s="28"/>
      <c r="O4" s="28"/>
      <c r="P4" s="31"/>
      <c r="Q4" s="47" t="s">
        <v>49</v>
      </c>
      <c r="R4" s="48"/>
      <c r="S4" s="23"/>
      <c r="T4" s="23"/>
      <c r="U4" s="23"/>
    </row>
    <row r="5" spans="1:21">
      <c r="A5" s="29">
        <v>3</v>
      </c>
      <c r="B5" s="33" t="s">
        <v>37</v>
      </c>
      <c r="C5" s="28">
        <v>0.055556</v>
      </c>
      <c r="D5" s="31" t="s">
        <v>54</v>
      </c>
      <c r="E5" s="23" t="s">
        <v>44</v>
      </c>
      <c r="F5" s="23">
        <v>35</v>
      </c>
      <c r="G5" s="31"/>
      <c r="H5" s="28"/>
      <c r="I5" s="28"/>
      <c r="J5" s="31"/>
      <c r="K5" s="28"/>
      <c r="L5" s="28"/>
      <c r="M5" s="31"/>
      <c r="N5" s="28" t="s">
        <v>53</v>
      </c>
      <c r="O5" s="28">
        <v>0</v>
      </c>
      <c r="P5" s="31"/>
      <c r="Q5" s="49" t="s">
        <v>49</v>
      </c>
      <c r="R5" s="48"/>
      <c r="S5" s="23"/>
      <c r="T5" s="23"/>
      <c r="U5" s="23"/>
    </row>
    <row r="6" spans="1:21">
      <c r="A6" s="29">
        <v>4</v>
      </c>
      <c r="B6" s="23" t="s">
        <v>24</v>
      </c>
      <c r="C6" s="23">
        <v>0.1</v>
      </c>
      <c r="D6" s="32" t="s">
        <v>62</v>
      </c>
      <c r="E6" s="23" t="s">
        <v>44</v>
      </c>
      <c r="F6" s="23">
        <v>50</v>
      </c>
      <c r="G6" s="31" t="s">
        <v>65</v>
      </c>
      <c r="H6" s="23"/>
      <c r="I6" s="23"/>
      <c r="J6" s="31"/>
      <c r="K6" s="23"/>
      <c r="L6" s="23"/>
      <c r="M6" s="31"/>
      <c r="N6" s="23"/>
      <c r="O6" s="23"/>
      <c r="P6" s="31"/>
      <c r="Q6" s="45" t="s">
        <v>161</v>
      </c>
      <c r="R6" s="50"/>
      <c r="S6" s="23"/>
      <c r="T6" s="23"/>
      <c r="U6" s="23"/>
    </row>
    <row r="7" spans="1:21">
      <c r="A7" s="29">
        <v>5</v>
      </c>
      <c r="B7" s="23" t="s">
        <v>24</v>
      </c>
      <c r="C7" s="23">
        <v>0.01</v>
      </c>
      <c r="D7" s="32" t="s">
        <v>68</v>
      </c>
      <c r="E7" s="34" t="s">
        <v>162</v>
      </c>
      <c r="F7" s="140" t="s">
        <v>163</v>
      </c>
      <c r="G7" s="31" t="s">
        <v>52</v>
      </c>
      <c r="H7" s="23"/>
      <c r="I7" s="23"/>
      <c r="J7" s="31"/>
      <c r="K7" s="23"/>
      <c r="L7" s="23"/>
      <c r="M7" s="31"/>
      <c r="N7" s="23"/>
      <c r="O7" s="23"/>
      <c r="P7" s="31"/>
      <c r="Q7" s="51"/>
      <c r="R7" s="45" t="s">
        <v>21</v>
      </c>
      <c r="S7" s="50"/>
      <c r="T7" s="31"/>
      <c r="U7" s="31"/>
    </row>
    <row r="8" spans="1:21">
      <c r="A8" s="29">
        <v>6</v>
      </c>
      <c r="B8" s="34" t="s">
        <v>164</v>
      </c>
      <c r="C8" s="23" t="s">
        <v>165</v>
      </c>
      <c r="D8" s="32" t="s">
        <v>59</v>
      </c>
      <c r="E8" s="23"/>
      <c r="F8" s="23"/>
      <c r="G8" s="31" t="s">
        <v>166</v>
      </c>
      <c r="H8" s="23"/>
      <c r="I8" s="23"/>
      <c r="J8" s="31"/>
      <c r="K8" s="23"/>
      <c r="L8" s="23"/>
      <c r="M8" s="31"/>
      <c r="N8" s="23"/>
      <c r="O8" s="23"/>
      <c r="P8" s="31"/>
      <c r="Q8" s="51"/>
      <c r="R8" s="52"/>
      <c r="S8" s="45" t="s">
        <v>21</v>
      </c>
      <c r="T8" s="44"/>
      <c r="U8" s="23"/>
    </row>
    <row r="9" spans="1:21">
      <c r="A9" s="29">
        <v>7</v>
      </c>
      <c r="B9" s="23" t="s">
        <v>67</v>
      </c>
      <c r="C9" s="23" t="s">
        <v>67</v>
      </c>
      <c r="D9" s="35" t="s">
        <v>167</v>
      </c>
      <c r="E9" s="23"/>
      <c r="F9" s="23"/>
      <c r="G9" s="31"/>
      <c r="H9" s="23"/>
      <c r="I9" s="23"/>
      <c r="J9" s="31"/>
      <c r="K9" s="23"/>
      <c r="L9" s="23"/>
      <c r="M9" s="31"/>
      <c r="N9" s="23"/>
      <c r="O9" s="23"/>
      <c r="P9" s="31"/>
      <c r="Q9" s="51"/>
      <c r="R9" s="52"/>
      <c r="S9" s="52"/>
      <c r="T9" s="45" t="s">
        <v>21</v>
      </c>
      <c r="U9" s="48"/>
    </row>
    <row r="10" s="23" customFormat="1" spans="1:21">
      <c r="A10" s="36">
        <v>8</v>
      </c>
      <c r="B10" s="23" t="s">
        <v>21</v>
      </c>
      <c r="C10" s="23" t="s">
        <v>21</v>
      </c>
      <c r="D10" s="31" t="s">
        <v>71</v>
      </c>
      <c r="G10" s="31"/>
      <c r="J10" s="31"/>
      <c r="M10" s="31"/>
      <c r="P10" s="31"/>
      <c r="Q10" s="51"/>
      <c r="R10" s="52"/>
      <c r="S10" s="52"/>
      <c r="T10" s="53"/>
      <c r="U10" s="48"/>
    </row>
    <row r="11" spans="1:21">
      <c r="A11" s="29">
        <v>9</v>
      </c>
      <c r="B11" s="23" t="s">
        <v>21</v>
      </c>
      <c r="C11" s="34" t="s">
        <v>168</v>
      </c>
      <c r="D11" s="31" t="s">
        <v>73</v>
      </c>
      <c r="E11" s="34" t="s">
        <v>169</v>
      </c>
      <c r="F11" s="23" t="s">
        <v>61</v>
      </c>
      <c r="G11" s="31"/>
      <c r="H11" s="23"/>
      <c r="I11" s="23"/>
      <c r="J11" s="31"/>
      <c r="K11" s="23"/>
      <c r="L11" s="23"/>
      <c r="M11" s="31"/>
      <c r="N11" s="23"/>
      <c r="O11" s="23"/>
      <c r="P11" s="31"/>
      <c r="Q11" s="51"/>
      <c r="R11" s="52"/>
      <c r="S11" s="52"/>
      <c r="T11" s="53"/>
      <c r="U11" s="48"/>
    </row>
    <row r="12" spans="1:21">
      <c r="A12" s="29">
        <v>10</v>
      </c>
      <c r="B12" s="23" t="s">
        <v>21</v>
      </c>
      <c r="C12" s="23" t="s">
        <v>165</v>
      </c>
      <c r="D12" s="31" t="s">
        <v>170</v>
      </c>
      <c r="E12" s="23"/>
      <c r="F12" s="23"/>
      <c r="G12" s="31" t="s">
        <v>171</v>
      </c>
      <c r="H12" s="23"/>
      <c r="I12" s="23"/>
      <c r="J12" s="31"/>
      <c r="K12" s="23"/>
      <c r="L12" s="23"/>
      <c r="M12" s="31"/>
      <c r="N12" s="23"/>
      <c r="O12" s="23"/>
      <c r="P12" s="31"/>
      <c r="Q12" s="54"/>
      <c r="R12" s="52"/>
      <c r="S12" s="52"/>
      <c r="T12" s="53"/>
      <c r="U12" s="44"/>
    </row>
    <row r="13" spans="1:21">
      <c r="A13" s="29">
        <v>11</v>
      </c>
      <c r="B13" s="37" t="s">
        <v>21</v>
      </c>
      <c r="C13" s="37">
        <v>1</v>
      </c>
      <c r="D13" s="32" t="s">
        <v>172</v>
      </c>
      <c r="E13" s="37"/>
      <c r="F13" s="37"/>
      <c r="G13" s="38"/>
      <c r="H13" s="39" t="s">
        <v>173</v>
      </c>
      <c r="I13" s="39"/>
      <c r="J13" s="39"/>
      <c r="K13" s="39"/>
      <c r="L13" s="39"/>
      <c r="M13" s="39"/>
      <c r="N13" s="37"/>
      <c r="O13" s="37"/>
      <c r="P13" s="39"/>
      <c r="Q13" s="54"/>
      <c r="R13" s="52"/>
      <c r="S13" s="52"/>
      <c r="T13" s="53"/>
      <c r="U13" s="45" t="s">
        <v>21</v>
      </c>
    </row>
    <row r="14" s="23" customFormat="1" spans="1:21">
      <c r="A14" s="36">
        <v>12</v>
      </c>
      <c r="B14" s="28" t="s">
        <v>30</v>
      </c>
      <c r="C14" s="28" t="s">
        <v>154</v>
      </c>
      <c r="D14" s="31"/>
      <c r="E14" s="28">
        <v>1</v>
      </c>
      <c r="F14" s="28" t="s">
        <v>30</v>
      </c>
      <c r="G14" s="31"/>
      <c r="J14" s="31" t="s">
        <v>91</v>
      </c>
      <c r="M14" s="31" t="s">
        <v>174</v>
      </c>
      <c r="N14" s="141" t="s">
        <v>175</v>
      </c>
      <c r="O14" s="23">
        <v>0</v>
      </c>
      <c r="P14" s="31" t="s">
        <v>94</v>
      </c>
      <c r="Q14" s="142" t="s">
        <v>175</v>
      </c>
      <c r="R14" s="52"/>
      <c r="S14" s="52"/>
      <c r="T14" s="53"/>
      <c r="U14" s="47"/>
    </row>
    <row r="15" spans="1:21">
      <c r="A15" s="29">
        <v>13</v>
      </c>
      <c r="B15" s="28" t="s">
        <v>30</v>
      </c>
      <c r="C15" s="28" t="s">
        <v>153</v>
      </c>
      <c r="D15" s="31" t="s">
        <v>85</v>
      </c>
      <c r="E15" s="28">
        <v>1</v>
      </c>
      <c r="F15" s="28" t="s">
        <v>53</v>
      </c>
      <c r="G15" s="32" t="s">
        <v>97</v>
      </c>
      <c r="H15" s="23"/>
      <c r="I15" s="23"/>
      <c r="J15" s="31"/>
      <c r="K15" s="23"/>
      <c r="L15" s="23"/>
      <c r="M15" s="31"/>
      <c r="N15" s="28"/>
      <c r="O15" s="28"/>
      <c r="P15" s="31"/>
      <c r="Q15" s="45" t="s">
        <v>24</v>
      </c>
      <c r="R15" s="52"/>
      <c r="S15" s="52"/>
      <c r="T15" s="53"/>
      <c r="U15" s="47"/>
    </row>
    <row r="16" spans="1:21">
      <c r="A16" s="29">
        <v>14</v>
      </c>
      <c r="B16" s="23" t="s">
        <v>95</v>
      </c>
      <c r="C16" s="23" t="s">
        <v>95</v>
      </c>
      <c r="D16" s="31" t="s">
        <v>83</v>
      </c>
      <c r="E16" s="28">
        <v>1</v>
      </c>
      <c r="F16" s="28" t="s">
        <v>53</v>
      </c>
      <c r="G16" s="31" t="s">
        <v>90</v>
      </c>
      <c r="H16" s="28"/>
      <c r="I16" s="28"/>
      <c r="J16" s="31"/>
      <c r="K16" s="33" t="s">
        <v>68</v>
      </c>
      <c r="L16" s="23" t="s">
        <v>24</v>
      </c>
      <c r="M16" s="31"/>
      <c r="N16" s="23"/>
      <c r="O16" s="23"/>
      <c r="P16" s="31"/>
      <c r="Q16" s="51"/>
      <c r="R16" s="52" t="s">
        <v>68</v>
      </c>
      <c r="S16" s="52"/>
      <c r="T16" s="56"/>
      <c r="U16" s="47"/>
    </row>
    <row r="17" spans="1:21">
      <c r="A17" s="29">
        <v>15</v>
      </c>
      <c r="B17" s="23" t="s">
        <v>21</v>
      </c>
      <c r="C17" s="23" t="s">
        <v>95</v>
      </c>
      <c r="D17" s="31" t="s">
        <v>98</v>
      </c>
      <c r="E17" s="23"/>
      <c r="F17" s="28"/>
      <c r="G17" s="31" t="s">
        <v>86</v>
      </c>
      <c r="H17" s="33" t="s">
        <v>59</v>
      </c>
      <c r="I17" s="23" t="s">
        <v>24</v>
      </c>
      <c r="J17" s="31"/>
      <c r="K17" s="28"/>
      <c r="L17" s="28"/>
      <c r="M17" s="31"/>
      <c r="N17" s="23"/>
      <c r="O17" s="23"/>
      <c r="P17" s="31"/>
      <c r="Q17" s="51"/>
      <c r="R17" s="45" t="s">
        <v>33</v>
      </c>
      <c r="S17" s="55" t="s">
        <v>59</v>
      </c>
      <c r="T17" s="53"/>
      <c r="U17" s="47"/>
    </row>
    <row r="18" spans="1:21">
      <c r="A18" s="29">
        <v>16</v>
      </c>
      <c r="B18" s="23" t="s">
        <v>21</v>
      </c>
      <c r="C18" s="23" t="s">
        <v>106</v>
      </c>
      <c r="D18" s="31" t="s">
        <v>107</v>
      </c>
      <c r="E18" s="23"/>
      <c r="F18" s="23"/>
      <c r="G18" s="31"/>
      <c r="H18" s="23"/>
      <c r="I18" s="23"/>
      <c r="J18" s="31"/>
      <c r="K18" s="23"/>
      <c r="L18" s="23"/>
      <c r="M18" s="31"/>
      <c r="N18" s="23"/>
      <c r="O18" s="23"/>
      <c r="P18" s="31"/>
      <c r="Q18" s="51"/>
      <c r="R18" s="53"/>
      <c r="S18" s="57"/>
      <c r="T18" s="53"/>
      <c r="U18" s="47"/>
    </row>
    <row r="19" spans="1:21">
      <c r="A19" s="29">
        <v>17</v>
      </c>
      <c r="B19" s="23" t="s">
        <v>21</v>
      </c>
      <c r="C19" s="34" t="s">
        <v>110</v>
      </c>
      <c r="D19" s="31" t="s">
        <v>111</v>
      </c>
      <c r="E19" s="34" t="s">
        <v>112</v>
      </c>
      <c r="F19" s="23" t="s">
        <v>61</v>
      </c>
      <c r="G19" s="31"/>
      <c r="H19" s="23"/>
      <c r="I19" s="23"/>
      <c r="J19" s="31"/>
      <c r="K19" s="23"/>
      <c r="L19" s="23"/>
      <c r="M19" s="31"/>
      <c r="N19" s="23"/>
      <c r="O19" s="23"/>
      <c r="P19" s="31"/>
      <c r="Q19" s="51"/>
      <c r="R19" s="53"/>
      <c r="S19" s="58"/>
      <c r="T19" s="53"/>
      <c r="U19" s="47"/>
    </row>
    <row r="20" spans="1:21">
      <c r="A20" s="29">
        <v>18</v>
      </c>
      <c r="B20" s="23" t="s">
        <v>21</v>
      </c>
      <c r="C20" s="23" t="s">
        <v>165</v>
      </c>
      <c r="D20" s="40" t="s">
        <v>113</v>
      </c>
      <c r="E20" s="33" t="s">
        <v>40</v>
      </c>
      <c r="F20" s="33" t="s">
        <v>41</v>
      </c>
      <c r="G20" s="31" t="s">
        <v>176</v>
      </c>
      <c r="H20" s="23"/>
      <c r="I20" s="23"/>
      <c r="J20" s="31"/>
      <c r="K20" s="23"/>
      <c r="L20" s="23"/>
      <c r="M20" s="31"/>
      <c r="N20" s="23"/>
      <c r="O20" s="23"/>
      <c r="P20" s="31"/>
      <c r="Q20" s="51"/>
      <c r="R20" s="53"/>
      <c r="S20" s="59"/>
      <c r="T20" s="60" t="s">
        <v>96</v>
      </c>
      <c r="U20" s="61" t="s">
        <v>89</v>
      </c>
    </row>
    <row r="21" spans="1:22">
      <c r="A21" s="29">
        <v>19</v>
      </c>
      <c r="B21" s="33" t="s">
        <v>33</v>
      </c>
      <c r="C21" s="23">
        <v>0.07</v>
      </c>
      <c r="D21" s="31" t="s">
        <v>177</v>
      </c>
      <c r="E21" s="23" t="s">
        <v>24</v>
      </c>
      <c r="F21" s="23" t="s">
        <v>21</v>
      </c>
      <c r="G21" s="31" t="s">
        <v>178</v>
      </c>
      <c r="H21" s="23"/>
      <c r="I21" s="23"/>
      <c r="J21" s="31"/>
      <c r="K21" s="23"/>
      <c r="L21" s="23"/>
      <c r="M21" s="31"/>
      <c r="N21" s="23"/>
      <c r="O21" s="23"/>
      <c r="P21" s="31"/>
      <c r="Q21" s="51"/>
      <c r="R21" s="62" t="s">
        <v>174</v>
      </c>
      <c r="S21" s="45" t="s">
        <v>36</v>
      </c>
      <c r="T21" s="63"/>
      <c r="V21" s="27"/>
    </row>
    <row r="22" spans="1:22">
      <c r="A22" s="29">
        <v>20</v>
      </c>
      <c r="B22" s="23"/>
      <c r="C22" s="23"/>
      <c r="D22" s="32" t="s">
        <v>143</v>
      </c>
      <c r="E22" s="23" t="s">
        <v>24</v>
      </c>
      <c r="F22" s="34" t="s">
        <v>179</v>
      </c>
      <c r="G22" s="31" t="s">
        <v>180</v>
      </c>
      <c r="H22" s="28"/>
      <c r="I22" s="28"/>
      <c r="J22" s="28"/>
      <c r="K22" s="28"/>
      <c r="L22" s="28"/>
      <c r="M22" s="28"/>
      <c r="N22" s="28"/>
      <c r="O22" s="28"/>
      <c r="P22" s="28"/>
      <c r="Q22" s="47"/>
      <c r="R22" s="57"/>
      <c r="S22" s="53"/>
      <c r="T22" s="64" t="s">
        <v>21</v>
      </c>
      <c r="V22" s="27"/>
    </row>
    <row r="23" spans="1:22">
      <c r="A23" s="29">
        <v>21</v>
      </c>
      <c r="B23" s="37"/>
      <c r="C23" s="37"/>
      <c r="D23" s="38"/>
      <c r="E23" s="37" t="s">
        <v>24</v>
      </c>
      <c r="F23" s="37">
        <v>0</v>
      </c>
      <c r="G23" s="38" t="s">
        <v>181</v>
      </c>
      <c r="H23" s="39" t="s">
        <v>173</v>
      </c>
      <c r="I23" s="39"/>
      <c r="J23" s="39"/>
      <c r="K23" s="39"/>
      <c r="L23" s="39"/>
      <c r="M23" s="39"/>
      <c r="N23" s="37"/>
      <c r="O23" s="37"/>
      <c r="P23" s="39"/>
      <c r="Q23" s="47"/>
      <c r="R23" s="59"/>
      <c r="S23" s="53"/>
      <c r="T23" s="51"/>
      <c r="V23" s="27"/>
    </row>
    <row r="24" spans="1:22">
      <c r="A24" s="29">
        <v>22</v>
      </c>
      <c r="B24" s="23" t="s">
        <v>24</v>
      </c>
      <c r="C24" s="23" t="s">
        <v>182</v>
      </c>
      <c r="D24" s="31"/>
      <c r="E24" s="23" t="s">
        <v>30</v>
      </c>
      <c r="F24" s="33" t="s">
        <v>183</v>
      </c>
      <c r="G24" s="31" t="s">
        <v>181</v>
      </c>
      <c r="H24" s="23"/>
      <c r="I24" s="23"/>
      <c r="J24" s="40" t="s">
        <v>128</v>
      </c>
      <c r="K24" s="23"/>
      <c r="L24" s="23"/>
      <c r="M24" s="40" t="s">
        <v>132</v>
      </c>
      <c r="N24" s="23">
        <v>1</v>
      </c>
      <c r="O24" s="42" t="s">
        <v>97</v>
      </c>
      <c r="P24" s="40" t="s">
        <v>129</v>
      </c>
      <c r="Q24" s="65" t="s">
        <v>97</v>
      </c>
      <c r="R24" s="66" t="s">
        <v>36</v>
      </c>
      <c r="S24" s="67" t="s">
        <v>94</v>
      </c>
      <c r="T24" s="51"/>
      <c r="V24" s="27"/>
    </row>
    <row r="25" spans="1:21">
      <c r="A25" s="29">
        <v>23</v>
      </c>
      <c r="B25" s="23" t="s">
        <v>24</v>
      </c>
      <c r="C25" s="23" t="s">
        <v>67</v>
      </c>
      <c r="D25" s="31" t="s">
        <v>124</v>
      </c>
      <c r="E25" s="23" t="s">
        <v>44</v>
      </c>
      <c r="F25" s="23" t="s">
        <v>21</v>
      </c>
      <c r="G25" s="31" t="s">
        <v>130</v>
      </c>
      <c r="H25" s="23"/>
      <c r="I25" s="23"/>
      <c r="J25" s="31"/>
      <c r="K25" s="23"/>
      <c r="L25" s="23"/>
      <c r="M25" s="31"/>
      <c r="N25" s="23"/>
      <c r="O25" s="23"/>
      <c r="P25" s="31"/>
      <c r="Q25" s="57"/>
      <c r="R25" s="53"/>
      <c r="S25" s="57"/>
      <c r="T25" s="53"/>
      <c r="U25" s="68"/>
    </row>
    <row r="26" spans="1:21">
      <c r="A26" s="29">
        <v>24</v>
      </c>
      <c r="B26" s="28"/>
      <c r="C26" s="23"/>
      <c r="D26" s="40" t="s">
        <v>133</v>
      </c>
      <c r="E26" s="23" t="s">
        <v>30</v>
      </c>
      <c r="F26" s="23" t="s">
        <v>53</v>
      </c>
      <c r="G26" s="41" t="s">
        <v>125</v>
      </c>
      <c r="H26" s="23"/>
      <c r="I26" s="23"/>
      <c r="J26" s="31"/>
      <c r="K26" s="23"/>
      <c r="L26" s="23"/>
      <c r="M26" s="31"/>
      <c r="N26" s="23"/>
      <c r="O26" s="23"/>
      <c r="P26" s="31"/>
      <c r="Q26" s="69"/>
      <c r="R26" s="53"/>
      <c r="S26" s="69"/>
      <c r="T26" s="53"/>
      <c r="U26" s="48"/>
    </row>
    <row r="27" spans="1:21">
      <c r="A27" s="29">
        <v>25</v>
      </c>
      <c r="B27" s="23"/>
      <c r="C27" s="23"/>
      <c r="D27" s="31"/>
      <c r="E27" s="23" t="s">
        <v>165</v>
      </c>
      <c r="F27" s="23" t="s">
        <v>67</v>
      </c>
      <c r="G27" s="31" t="s">
        <v>184</v>
      </c>
      <c r="H27" s="23"/>
      <c r="I27" s="23"/>
      <c r="J27" s="31"/>
      <c r="K27" s="23"/>
      <c r="L27" s="23"/>
      <c r="M27" s="31"/>
      <c r="N27" s="23"/>
      <c r="O27" s="23"/>
      <c r="P27" s="31"/>
      <c r="Q27" s="69"/>
      <c r="R27" s="53"/>
      <c r="S27" s="69"/>
      <c r="T27" s="53"/>
      <c r="U27" s="48"/>
    </row>
    <row r="28" spans="1:21">
      <c r="A28" s="29">
        <v>26</v>
      </c>
      <c r="B28" s="23"/>
      <c r="C28" s="23"/>
      <c r="D28" s="31"/>
      <c r="E28" s="23" t="s">
        <v>33</v>
      </c>
      <c r="F28" s="33" t="s">
        <v>185</v>
      </c>
      <c r="G28" s="41" t="s">
        <v>186</v>
      </c>
      <c r="H28" s="23"/>
      <c r="I28" s="23"/>
      <c r="J28" s="31"/>
      <c r="K28" s="23"/>
      <c r="L28" s="23"/>
      <c r="M28" s="31"/>
      <c r="N28" s="23"/>
      <c r="O28" s="23"/>
      <c r="P28" s="31"/>
      <c r="Q28" s="69"/>
      <c r="R28" s="60" t="s">
        <v>129</v>
      </c>
      <c r="S28" s="58"/>
      <c r="T28" s="53"/>
      <c r="U28" s="48"/>
    </row>
    <row r="29" spans="1:21">
      <c r="A29" s="29">
        <v>27</v>
      </c>
      <c r="B29" s="23" t="s">
        <v>24</v>
      </c>
      <c r="C29" s="23" t="s">
        <v>95</v>
      </c>
      <c r="D29" s="31"/>
      <c r="E29" s="23"/>
      <c r="F29" s="23"/>
      <c r="G29" s="31" t="s">
        <v>134</v>
      </c>
      <c r="H29" s="23"/>
      <c r="I29" s="23"/>
      <c r="J29" s="31"/>
      <c r="K29" s="23"/>
      <c r="L29" s="23"/>
      <c r="M29" s="31"/>
      <c r="N29" s="23"/>
      <c r="O29" s="23"/>
      <c r="P29" s="31"/>
      <c r="Q29" s="48"/>
      <c r="R29" s="70"/>
      <c r="S29" s="71"/>
      <c r="T29" s="53"/>
      <c r="U29" s="48"/>
    </row>
    <row r="30" spans="1:21">
      <c r="A30" s="29">
        <v>28</v>
      </c>
      <c r="B30" s="23"/>
      <c r="C30" s="23"/>
      <c r="D30" s="40" t="s">
        <v>135</v>
      </c>
      <c r="E30" s="23" t="s">
        <v>33</v>
      </c>
      <c r="F30" s="23" t="s">
        <v>53</v>
      </c>
      <c r="G30" s="31"/>
      <c r="H30" s="23"/>
      <c r="I30" s="23"/>
      <c r="J30" s="31"/>
      <c r="K30" s="23"/>
      <c r="L30" s="23"/>
      <c r="M30" s="31"/>
      <c r="N30" s="23"/>
      <c r="O30" s="23"/>
      <c r="P30" s="31"/>
      <c r="Q30" s="48"/>
      <c r="R30" s="23"/>
      <c r="S30" s="71"/>
      <c r="T30" s="53"/>
      <c r="U30" s="48"/>
    </row>
    <row r="31" spans="1:21">
      <c r="A31" s="29">
        <v>29</v>
      </c>
      <c r="B31" s="28"/>
      <c r="C31" s="28"/>
      <c r="D31" s="31"/>
      <c r="E31" s="23" t="s">
        <v>165</v>
      </c>
      <c r="F31" s="28" t="s">
        <v>95</v>
      </c>
      <c r="G31" s="31" t="s">
        <v>187</v>
      </c>
      <c r="H31" s="28"/>
      <c r="I31" s="28"/>
      <c r="J31" s="31"/>
      <c r="K31" s="28"/>
      <c r="L31" s="28"/>
      <c r="M31" s="31"/>
      <c r="N31" s="28"/>
      <c r="O31" s="28"/>
      <c r="P31" s="31"/>
      <c r="Q31" s="48"/>
      <c r="R31" s="23"/>
      <c r="S31" s="71"/>
      <c r="T31" s="53"/>
      <c r="U31" s="48"/>
    </row>
    <row r="32" spans="1:21">
      <c r="A32" s="29">
        <v>30</v>
      </c>
      <c r="B32" s="37"/>
      <c r="C32" s="37"/>
      <c r="D32" s="38"/>
      <c r="E32" s="37" t="s">
        <v>24</v>
      </c>
      <c r="F32" s="37">
        <v>0</v>
      </c>
      <c r="G32" s="41" t="s">
        <v>141</v>
      </c>
      <c r="H32" s="39" t="s">
        <v>99</v>
      </c>
      <c r="I32" s="39"/>
      <c r="J32" s="39"/>
      <c r="K32" s="39"/>
      <c r="L32" s="39"/>
      <c r="M32" s="39"/>
      <c r="N32" s="39"/>
      <c r="O32" s="39"/>
      <c r="P32" s="39"/>
      <c r="Q32" s="48"/>
      <c r="R32" s="23"/>
      <c r="S32" s="71"/>
      <c r="T32" s="53"/>
      <c r="U32" s="48"/>
    </row>
    <row r="33" spans="1:21">
      <c r="A33" s="29">
        <v>31</v>
      </c>
      <c r="B33" s="23"/>
      <c r="C33" s="23"/>
      <c r="D33" s="31"/>
      <c r="E33" s="23" t="s">
        <v>36</v>
      </c>
      <c r="F33" s="33" t="s">
        <v>40</v>
      </c>
      <c r="G33" s="31"/>
      <c r="H33" s="23"/>
      <c r="I33" s="23"/>
      <c r="J33" s="31"/>
      <c r="K33" s="23"/>
      <c r="L33" s="23"/>
      <c r="M33" s="31"/>
      <c r="N33" s="23"/>
      <c r="O33" s="23"/>
      <c r="P33" s="40" t="s">
        <v>142</v>
      </c>
      <c r="Q33" s="48"/>
      <c r="R33" s="23"/>
      <c r="S33" s="71"/>
      <c r="T33" s="56" t="s">
        <v>143</v>
      </c>
      <c r="U33" s="48"/>
    </row>
    <row r="34" spans="1:21">
      <c r="A34" s="29">
        <v>32</v>
      </c>
      <c r="B34" s="28" t="s">
        <v>24</v>
      </c>
      <c r="C34" s="28" t="s">
        <v>106</v>
      </c>
      <c r="D34" s="31"/>
      <c r="E34" s="28"/>
      <c r="F34" s="28"/>
      <c r="G34" s="31" t="s">
        <v>144</v>
      </c>
      <c r="H34" s="28"/>
      <c r="I34" s="28"/>
      <c r="J34" s="31"/>
      <c r="K34" s="28"/>
      <c r="L34" s="28"/>
      <c r="M34" s="31"/>
      <c r="N34" s="28"/>
      <c r="O34" s="28"/>
      <c r="P34" s="31"/>
      <c r="Q34" s="48"/>
      <c r="R34" s="23"/>
      <c r="S34" s="71"/>
      <c r="T34" s="53"/>
      <c r="U34" s="48"/>
    </row>
    <row r="35" spans="1:21">
      <c r="A35" s="29">
        <v>33</v>
      </c>
      <c r="B35" s="23"/>
      <c r="C35" s="23"/>
      <c r="D35" s="40" t="s">
        <v>145</v>
      </c>
      <c r="E35" s="33" t="s">
        <v>40</v>
      </c>
      <c r="F35" s="23" t="s">
        <v>53</v>
      </c>
      <c r="G35" s="31"/>
      <c r="H35" s="23"/>
      <c r="I35" s="23"/>
      <c r="J35" s="31"/>
      <c r="K35" s="23"/>
      <c r="L35" s="23"/>
      <c r="M35" s="31"/>
      <c r="N35" s="23"/>
      <c r="O35" s="23"/>
      <c r="P35" s="31"/>
      <c r="Q35" s="48"/>
      <c r="R35" s="23"/>
      <c r="S35" s="71"/>
      <c r="T35" s="67" t="s">
        <v>143</v>
      </c>
      <c r="U35" s="48"/>
    </row>
    <row r="36" spans="1:21">
      <c r="A36" s="29">
        <v>34</v>
      </c>
      <c r="B36" s="23"/>
      <c r="C36" s="23"/>
      <c r="D36" s="31"/>
      <c r="E36" s="23" t="s">
        <v>165</v>
      </c>
      <c r="F36" s="23" t="s">
        <v>106</v>
      </c>
      <c r="G36" s="31" t="s">
        <v>188</v>
      </c>
      <c r="H36" s="23"/>
      <c r="I36" s="23"/>
      <c r="J36" s="31"/>
      <c r="K36" s="23"/>
      <c r="L36" s="23"/>
      <c r="M36" s="31"/>
      <c r="N36" s="23"/>
      <c r="O36" s="23"/>
      <c r="P36" s="31"/>
      <c r="Q36" s="48"/>
      <c r="R36" s="23"/>
      <c r="S36" s="71"/>
      <c r="U36" s="48"/>
    </row>
    <row r="37" spans="1:21">
      <c r="A37" s="29">
        <v>35</v>
      </c>
      <c r="B37" s="28"/>
      <c r="C37" s="28"/>
      <c r="D37" s="31"/>
      <c r="E37" s="28"/>
      <c r="F37" s="28"/>
      <c r="G37" s="41" t="s">
        <v>147</v>
      </c>
      <c r="H37" s="28"/>
      <c r="I37" s="28"/>
      <c r="J37" s="31"/>
      <c r="K37" s="28"/>
      <c r="L37" s="28"/>
      <c r="M37" s="31"/>
      <c r="N37" s="28"/>
      <c r="O37" s="28"/>
      <c r="P37" s="31"/>
      <c r="Q37" s="48"/>
      <c r="R37" s="23"/>
      <c r="S37" s="23"/>
      <c r="T37" s="70"/>
      <c r="U37" s="23"/>
    </row>
  </sheetData>
  <mergeCells count="3">
    <mergeCell ref="H13:P13"/>
    <mergeCell ref="H23:P23"/>
    <mergeCell ref="H32:P32"/>
  </mergeCell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160" zoomScaleNormal="160" workbookViewId="0">
      <selection activeCell="G4" sqref="G4"/>
    </sheetView>
  </sheetViews>
  <sheetFormatPr defaultColWidth="9" defaultRowHeight="15.75"/>
  <cols>
    <col min="1" max="1" width="4.75221238938053" style="1" customWidth="1"/>
    <col min="2" max="2" width="8.12389380530973" style="2" customWidth="1"/>
    <col min="3" max="3" width="9.24778761061947" style="2" customWidth="1"/>
    <col min="4" max="4" width="13.7522123893805" style="3" customWidth="1"/>
    <col min="5" max="5" width="8.6283185840708" style="2" customWidth="1"/>
    <col min="6" max="6" width="9.24778761061947" style="2" customWidth="1"/>
    <col min="7" max="7" width="23.6283185840708" style="3" customWidth="1"/>
    <col min="8" max="9" width="7.3716814159292" style="2" customWidth="1"/>
    <col min="10" max="10" width="10.6283185840708" style="2" customWidth="1"/>
    <col min="11" max="11" width="13" style="2" customWidth="1"/>
    <col min="12" max="12" width="10.6283185840708" style="2" customWidth="1"/>
    <col min="13" max="13" width="13" style="3" customWidth="1"/>
    <col min="14" max="16384" width="9" style="2"/>
  </cols>
  <sheetData>
    <row r="1" s="15" customFormat="1" ht="28.5" customHeight="1" spans="1:13">
      <c r="A1" s="4" t="s">
        <v>18</v>
      </c>
      <c r="B1" s="4" t="s">
        <v>19</v>
      </c>
      <c r="C1" s="4" t="s">
        <v>20</v>
      </c>
      <c r="D1" s="9" t="s">
        <v>21</v>
      </c>
      <c r="E1" s="4" t="s">
        <v>22</v>
      </c>
      <c r="F1" s="4" t="s">
        <v>23</v>
      </c>
      <c r="G1" s="9" t="s">
        <v>24</v>
      </c>
      <c r="H1" s="4" t="s">
        <v>25</v>
      </c>
      <c r="I1" s="4" t="s">
        <v>26</v>
      </c>
      <c r="J1" s="9" t="s">
        <v>27</v>
      </c>
      <c r="K1" s="4" t="s">
        <v>28</v>
      </c>
      <c r="L1" s="4" t="s">
        <v>29</v>
      </c>
      <c r="M1" s="9" t="s">
        <v>30</v>
      </c>
    </row>
    <row r="2" spans="1:13">
      <c r="A2" s="5">
        <v>0</v>
      </c>
      <c r="B2" s="16" t="s">
        <v>189</v>
      </c>
      <c r="C2" s="16" t="s">
        <v>190</v>
      </c>
      <c r="D2" s="17"/>
      <c r="E2" s="16" t="s">
        <v>44</v>
      </c>
      <c r="F2" s="16" t="s">
        <v>191</v>
      </c>
      <c r="G2" s="17"/>
      <c r="H2" s="16"/>
      <c r="I2" s="16"/>
      <c r="J2" s="16"/>
      <c r="K2" s="16"/>
      <c r="L2" s="16"/>
      <c r="M2" s="17"/>
    </row>
    <row r="3" spans="1:13">
      <c r="A3" s="5">
        <v>1</v>
      </c>
      <c r="B3" s="16" t="s">
        <v>192</v>
      </c>
      <c r="C3" s="16" t="s">
        <v>44</v>
      </c>
      <c r="D3" s="17" t="s">
        <v>193</v>
      </c>
      <c r="E3" s="16" t="s">
        <v>21</v>
      </c>
      <c r="F3" s="16" t="s">
        <v>194</v>
      </c>
      <c r="G3" s="17" t="s">
        <v>195</v>
      </c>
      <c r="H3" s="16"/>
      <c r="I3" s="16"/>
      <c r="J3" s="16"/>
      <c r="K3" s="16" t="s">
        <v>196</v>
      </c>
      <c r="L3" s="16">
        <v>0</v>
      </c>
      <c r="M3" s="17"/>
    </row>
    <row r="4" spans="1:13">
      <c r="A4" s="5">
        <v>2</v>
      </c>
      <c r="B4" s="16" t="s">
        <v>197</v>
      </c>
      <c r="C4" s="16" t="s">
        <v>44</v>
      </c>
      <c r="D4" s="17" t="s">
        <v>7</v>
      </c>
      <c r="E4" s="16" t="s">
        <v>21</v>
      </c>
      <c r="F4" s="16" t="s">
        <v>24</v>
      </c>
      <c r="G4" s="17" t="s">
        <v>198</v>
      </c>
      <c r="H4" s="16" t="s">
        <v>190</v>
      </c>
      <c r="I4" s="16" t="s">
        <v>117</v>
      </c>
      <c r="J4" s="16"/>
      <c r="K4" s="16"/>
      <c r="L4" s="16"/>
      <c r="M4" s="17"/>
    </row>
    <row r="5" spans="1:13">
      <c r="A5" s="5">
        <v>3</v>
      </c>
      <c r="B5" s="16" t="s">
        <v>199</v>
      </c>
      <c r="C5" s="16" t="s">
        <v>27</v>
      </c>
      <c r="D5" s="17" t="s">
        <v>200</v>
      </c>
      <c r="E5" s="16" t="s">
        <v>21</v>
      </c>
      <c r="F5" s="16" t="s">
        <v>201</v>
      </c>
      <c r="G5" s="18" t="s">
        <v>202</v>
      </c>
      <c r="H5" s="16"/>
      <c r="I5" s="16"/>
      <c r="J5" s="16" t="s">
        <v>203</v>
      </c>
      <c r="K5" s="16"/>
      <c r="L5" s="16"/>
      <c r="M5" s="17"/>
    </row>
    <row r="6" spans="1:13">
      <c r="A6" s="5">
        <v>4</v>
      </c>
      <c r="B6" s="16"/>
      <c r="C6" s="16"/>
      <c r="D6" s="17" t="s">
        <v>204</v>
      </c>
      <c r="E6" s="16" t="s">
        <v>21</v>
      </c>
      <c r="F6" s="16" t="s">
        <v>24</v>
      </c>
      <c r="G6" s="17" t="s">
        <v>205</v>
      </c>
      <c r="H6" s="16"/>
      <c r="I6" s="16"/>
      <c r="J6" s="16"/>
      <c r="K6" s="16"/>
      <c r="L6" s="16"/>
      <c r="M6" s="17"/>
    </row>
    <row r="7" spans="1:13">
      <c r="A7" s="5">
        <v>5</v>
      </c>
      <c r="B7" s="19"/>
      <c r="C7" s="19"/>
      <c r="D7" s="20"/>
      <c r="E7" s="19">
        <v>0</v>
      </c>
      <c r="F7" s="19" t="s">
        <v>24</v>
      </c>
      <c r="G7" s="20" t="s">
        <v>206</v>
      </c>
      <c r="H7" s="19" t="s">
        <v>207</v>
      </c>
      <c r="I7" s="19"/>
      <c r="J7" s="19"/>
      <c r="K7" s="19"/>
      <c r="L7" s="19"/>
      <c r="M7" s="19"/>
    </row>
    <row r="8" spans="1:13">
      <c r="A8" s="5">
        <v>6</v>
      </c>
      <c r="B8" s="16" t="s">
        <v>208</v>
      </c>
      <c r="C8" s="16" t="s">
        <v>30</v>
      </c>
      <c r="D8" s="17"/>
      <c r="E8" s="16">
        <v>0</v>
      </c>
      <c r="F8" s="16" t="s">
        <v>24</v>
      </c>
      <c r="G8" s="20" t="s">
        <v>206</v>
      </c>
      <c r="H8" s="16"/>
      <c r="I8" s="16"/>
      <c r="J8" s="16"/>
      <c r="K8" s="16"/>
      <c r="L8" s="16"/>
      <c r="M8" s="17" t="s">
        <v>209</v>
      </c>
    </row>
    <row r="9" spans="1:13">
      <c r="A9" s="5">
        <v>7</v>
      </c>
      <c r="B9" s="16"/>
      <c r="C9" s="16"/>
      <c r="D9" s="17" t="s">
        <v>210</v>
      </c>
      <c r="E9" s="16" t="s">
        <v>21</v>
      </c>
      <c r="F9" s="16" t="s">
        <v>24</v>
      </c>
      <c r="G9" s="20" t="s">
        <v>206</v>
      </c>
      <c r="H9" s="16"/>
      <c r="I9" s="16"/>
      <c r="J9" s="16"/>
      <c r="K9" s="16"/>
      <c r="L9" s="16"/>
      <c r="M9" s="17"/>
    </row>
    <row r="10" spans="1:13">
      <c r="A10" s="5">
        <v>8</v>
      </c>
      <c r="B10" s="16"/>
      <c r="C10" s="16"/>
      <c r="D10" s="17"/>
      <c r="E10" s="16"/>
      <c r="F10" s="16"/>
      <c r="G10" s="18" t="s">
        <v>125</v>
      </c>
      <c r="H10" s="16"/>
      <c r="I10" s="16"/>
      <c r="J10" s="16"/>
      <c r="K10" s="16"/>
      <c r="L10" s="16"/>
      <c r="M10" s="17"/>
    </row>
  </sheetData>
  <mergeCells count="1">
    <mergeCell ref="H7:M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60" zoomScaleNormal="160" workbookViewId="0">
      <selection activeCell="E4" sqref="E4"/>
    </sheetView>
  </sheetViews>
  <sheetFormatPr defaultColWidth="9" defaultRowHeight="15.75"/>
  <cols>
    <col min="1" max="1" width="4.75221238938053" style="1" customWidth="1"/>
    <col min="2" max="2" width="8.12389380530973" style="2" customWidth="1"/>
    <col min="3" max="3" width="9.24778761061947" style="2" customWidth="1"/>
    <col min="4" max="4" width="13.7522123893805" style="3" customWidth="1"/>
    <col min="5" max="5" width="8.6283185840708" style="2" customWidth="1"/>
    <col min="6" max="6" width="9.24778761061947" style="2" customWidth="1"/>
    <col min="7" max="7" width="23.6283185840708" style="3" customWidth="1"/>
    <col min="8" max="8" width="13" style="2" customWidth="1"/>
    <col min="9" max="9" width="10.6283185840708" style="2" customWidth="1"/>
    <col min="10" max="10" width="13" style="3" customWidth="1"/>
    <col min="11" max="16384" width="9" style="2"/>
  </cols>
  <sheetData>
    <row r="1" s="15" customFormat="1" ht="28.5" customHeight="1" spans="1:11">
      <c r="A1" s="4" t="s">
        <v>18</v>
      </c>
      <c r="B1" s="4" t="s">
        <v>19</v>
      </c>
      <c r="C1" s="4" t="s">
        <v>20</v>
      </c>
      <c r="D1" s="9" t="s">
        <v>21</v>
      </c>
      <c r="E1" s="4" t="s">
        <v>22</v>
      </c>
      <c r="F1" s="4" t="s">
        <v>23</v>
      </c>
      <c r="G1" s="9" t="s">
        <v>24</v>
      </c>
      <c r="H1" s="4" t="s">
        <v>28</v>
      </c>
      <c r="I1" s="4" t="s">
        <v>29</v>
      </c>
      <c r="J1" s="9" t="s">
        <v>30</v>
      </c>
      <c r="K1" s="4" t="s">
        <v>37</v>
      </c>
    </row>
    <row r="2" spans="1:11">
      <c r="A2" s="5">
        <v>0</v>
      </c>
      <c r="B2" s="16" t="s">
        <v>189</v>
      </c>
      <c r="C2" s="16" t="s">
        <v>190</v>
      </c>
      <c r="D2" s="17"/>
      <c r="E2" s="16" t="s">
        <v>44</v>
      </c>
      <c r="F2" s="16" t="s">
        <v>191</v>
      </c>
      <c r="G2" s="17"/>
      <c r="H2" s="16"/>
      <c r="I2" s="16"/>
      <c r="J2" s="17"/>
      <c r="K2" s="16"/>
    </row>
    <row r="3" spans="1:11">
      <c r="A3" s="5">
        <v>1</v>
      </c>
      <c r="B3" s="16" t="s">
        <v>192</v>
      </c>
      <c r="C3" s="16" t="s">
        <v>44</v>
      </c>
      <c r="D3" s="17" t="s">
        <v>193</v>
      </c>
      <c r="E3" s="16" t="s">
        <v>21</v>
      </c>
      <c r="F3" s="16" t="s">
        <v>194</v>
      </c>
      <c r="G3" s="17" t="s">
        <v>195</v>
      </c>
      <c r="H3" s="16" t="s">
        <v>196</v>
      </c>
      <c r="I3" s="16">
        <v>0</v>
      </c>
      <c r="J3" s="17"/>
      <c r="K3" s="16"/>
    </row>
    <row r="4" spans="1:11">
      <c r="A4" s="5">
        <v>2</v>
      </c>
      <c r="B4" s="16" t="s">
        <v>197</v>
      </c>
      <c r="C4" s="16" t="s">
        <v>44</v>
      </c>
      <c r="D4" s="17" t="s">
        <v>7</v>
      </c>
      <c r="E4" s="16" t="s">
        <v>21</v>
      </c>
      <c r="F4" s="16" t="s">
        <v>24</v>
      </c>
      <c r="G4" s="17" t="s">
        <v>198</v>
      </c>
      <c r="H4" s="16"/>
      <c r="I4" s="16"/>
      <c r="J4" s="17"/>
      <c r="K4" s="16"/>
    </row>
    <row r="5" spans="1:11">
      <c r="A5" s="5">
        <v>3</v>
      </c>
      <c r="B5" s="16" t="s">
        <v>199</v>
      </c>
      <c r="C5" s="16" t="s">
        <v>190</v>
      </c>
      <c r="D5" s="17" t="s">
        <v>200</v>
      </c>
      <c r="E5" s="16" t="s">
        <v>21</v>
      </c>
      <c r="F5" s="16" t="s">
        <v>201</v>
      </c>
      <c r="G5" s="18" t="s">
        <v>202</v>
      </c>
      <c r="H5" s="16"/>
      <c r="I5" s="16"/>
      <c r="J5" s="17"/>
      <c r="K5" s="16" t="s">
        <v>202</v>
      </c>
    </row>
    <row r="6" spans="1:11">
      <c r="A6" s="5">
        <v>4</v>
      </c>
      <c r="B6" s="16"/>
      <c r="C6" s="16"/>
      <c r="D6" s="17" t="s">
        <v>211</v>
      </c>
      <c r="E6" s="16" t="s">
        <v>21</v>
      </c>
      <c r="F6" s="16" t="s">
        <v>24</v>
      </c>
      <c r="G6" s="17" t="s">
        <v>205</v>
      </c>
      <c r="H6" s="16"/>
      <c r="I6" s="16"/>
      <c r="J6" s="17"/>
      <c r="K6" s="16"/>
    </row>
    <row r="7" spans="1:11">
      <c r="A7" s="5">
        <v>5</v>
      </c>
      <c r="B7" s="19"/>
      <c r="C7" s="19"/>
      <c r="D7" s="20"/>
      <c r="E7" s="19">
        <v>0</v>
      </c>
      <c r="F7" s="19" t="s">
        <v>24</v>
      </c>
      <c r="G7" s="20" t="s">
        <v>212</v>
      </c>
      <c r="H7" s="19"/>
      <c r="I7" s="19"/>
      <c r="J7" s="19"/>
      <c r="K7" s="16"/>
    </row>
    <row r="8" spans="1:11">
      <c r="A8" s="5">
        <v>6</v>
      </c>
      <c r="B8" s="16" t="s">
        <v>208</v>
      </c>
      <c r="C8" s="16" t="s">
        <v>30</v>
      </c>
      <c r="D8" s="17"/>
      <c r="E8" s="16">
        <v>0</v>
      </c>
      <c r="F8" s="16" t="s">
        <v>24</v>
      </c>
      <c r="G8" s="20" t="s">
        <v>212</v>
      </c>
      <c r="H8" s="16"/>
      <c r="I8" s="16"/>
      <c r="J8" s="17" t="s">
        <v>209</v>
      </c>
      <c r="K8" s="16"/>
    </row>
    <row r="9" spans="1:11">
      <c r="A9" s="5">
        <v>7</v>
      </c>
      <c r="B9" s="16"/>
      <c r="C9" s="16"/>
      <c r="D9" s="17" t="s">
        <v>210</v>
      </c>
      <c r="E9" s="16" t="s">
        <v>21</v>
      </c>
      <c r="F9" s="16" t="s">
        <v>24</v>
      </c>
      <c r="G9" s="20" t="s">
        <v>212</v>
      </c>
      <c r="H9" s="16"/>
      <c r="I9" s="16"/>
      <c r="J9" s="17"/>
      <c r="K9" s="16"/>
    </row>
    <row r="10" spans="1:11">
      <c r="A10" s="5">
        <v>8</v>
      </c>
      <c r="B10" s="16"/>
      <c r="C10" s="16"/>
      <c r="D10" s="17"/>
      <c r="E10" s="16"/>
      <c r="F10" s="16"/>
      <c r="G10" s="18" t="s">
        <v>125</v>
      </c>
      <c r="H10" s="16"/>
      <c r="I10" s="16"/>
      <c r="J10" s="17"/>
      <c r="K10" s="16"/>
    </row>
  </sheetData>
  <mergeCells count="1">
    <mergeCell ref="H7:J7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zoomScale="160" zoomScaleNormal="160" workbookViewId="0">
      <selection activeCell="A11" sqref="A11:K11"/>
    </sheetView>
  </sheetViews>
  <sheetFormatPr defaultColWidth="9" defaultRowHeight="15.75"/>
  <cols>
    <col min="1" max="1" width="4.75221238938053" style="1" customWidth="1"/>
    <col min="2" max="3" width="8.12389380530973" style="2" customWidth="1"/>
    <col min="4" max="4" width="10.2477876106195" style="3" customWidth="1"/>
    <col min="5" max="5" width="13.5044247787611" style="2" customWidth="1"/>
    <col min="6" max="6" width="12.6283185840708" style="2" customWidth="1"/>
    <col min="7" max="7" width="27.2477876106195" style="3" customWidth="1"/>
    <col min="8" max="8" width="22.3716814159292" style="2" customWidth="1"/>
    <col min="9" max="9" width="10.6283185840708" style="2" customWidth="1"/>
    <col min="10" max="10" width="16.5044247787611" style="3" customWidth="1"/>
    <col min="11" max="11" width="9.87610619469027" style="2" customWidth="1"/>
    <col min="12" max="16384" width="9" style="2"/>
  </cols>
  <sheetData>
    <row r="1" s="15" customFormat="1" ht="28.5" customHeight="1" spans="1:11">
      <c r="A1" s="4" t="s">
        <v>18</v>
      </c>
      <c r="B1" s="4" t="s">
        <v>19</v>
      </c>
      <c r="C1" s="4" t="s">
        <v>20</v>
      </c>
      <c r="D1" s="9" t="s">
        <v>21</v>
      </c>
      <c r="E1" s="4" t="s">
        <v>22</v>
      </c>
      <c r="F1" s="4" t="s">
        <v>23</v>
      </c>
      <c r="G1" s="9" t="s">
        <v>24</v>
      </c>
      <c r="H1" s="4" t="s">
        <v>28</v>
      </c>
      <c r="I1" s="4" t="s">
        <v>29</v>
      </c>
      <c r="J1" s="9" t="s">
        <v>30</v>
      </c>
      <c r="K1" s="4" t="s">
        <v>37</v>
      </c>
    </row>
    <row r="2" spans="1:11">
      <c r="A2" s="5">
        <v>0</v>
      </c>
      <c r="B2" s="16" t="s">
        <v>189</v>
      </c>
      <c r="C2" s="16" t="s">
        <v>44</v>
      </c>
      <c r="D2" s="17"/>
      <c r="E2" s="16" t="s">
        <v>44</v>
      </c>
      <c r="F2" s="16" t="s">
        <v>191</v>
      </c>
      <c r="G2" s="17"/>
      <c r="H2" s="16"/>
      <c r="I2" s="16"/>
      <c r="J2" s="17"/>
      <c r="K2" s="16"/>
    </row>
    <row r="3" spans="1:11">
      <c r="A3" s="5">
        <v>1</v>
      </c>
      <c r="B3" s="16" t="s">
        <v>194</v>
      </c>
      <c r="C3" s="16" t="s">
        <v>190</v>
      </c>
      <c r="D3" s="17" t="s">
        <v>213</v>
      </c>
      <c r="E3" s="16" t="s">
        <v>214</v>
      </c>
      <c r="F3" s="16" t="s">
        <v>192</v>
      </c>
      <c r="G3" s="17" t="s">
        <v>195</v>
      </c>
      <c r="H3" s="16" t="s">
        <v>215</v>
      </c>
      <c r="I3" s="16">
        <v>0</v>
      </c>
      <c r="J3" s="17"/>
      <c r="K3" s="16"/>
    </row>
    <row r="4" spans="1:11">
      <c r="A4" s="5">
        <v>2</v>
      </c>
      <c r="B4" s="16" t="s">
        <v>197</v>
      </c>
      <c r="C4" s="16" t="s">
        <v>216</v>
      </c>
      <c r="D4" s="17" t="s">
        <v>217</v>
      </c>
      <c r="E4" s="16" t="s">
        <v>218</v>
      </c>
      <c r="F4" s="16" t="s">
        <v>24</v>
      </c>
      <c r="G4" s="17" t="s">
        <v>219</v>
      </c>
      <c r="H4" s="16"/>
      <c r="I4" s="16"/>
      <c r="J4" s="17"/>
      <c r="K4" s="16"/>
    </row>
    <row r="5" spans="1:11">
      <c r="A5" s="5">
        <v>3</v>
      </c>
      <c r="B5" s="16" t="s">
        <v>199</v>
      </c>
      <c r="C5" s="16" t="s">
        <v>190</v>
      </c>
      <c r="D5" s="17" t="s">
        <v>200</v>
      </c>
      <c r="E5" s="16" t="s">
        <v>21</v>
      </c>
      <c r="F5" s="16" t="s">
        <v>201</v>
      </c>
      <c r="G5" s="18" t="s">
        <v>220</v>
      </c>
      <c r="H5" s="16"/>
      <c r="I5" s="16"/>
      <c r="J5" s="17"/>
      <c r="K5" s="16" t="s">
        <v>202</v>
      </c>
    </row>
    <row r="6" spans="1:11">
      <c r="A6" s="5">
        <v>4</v>
      </c>
      <c r="B6" s="16">
        <v>0</v>
      </c>
      <c r="C6" s="16">
        <v>0</v>
      </c>
      <c r="D6" s="17" t="s">
        <v>211</v>
      </c>
      <c r="E6" s="16" t="s">
        <v>214</v>
      </c>
      <c r="F6" s="16" t="s">
        <v>24</v>
      </c>
      <c r="G6" s="17" t="s">
        <v>205</v>
      </c>
      <c r="H6" s="16"/>
      <c r="I6" s="16"/>
      <c r="J6" s="17"/>
      <c r="K6" s="16"/>
    </row>
    <row r="7" spans="1:11">
      <c r="A7" s="6">
        <v>5</v>
      </c>
      <c r="B7" s="19">
        <v>0</v>
      </c>
      <c r="C7" s="19">
        <v>0</v>
      </c>
      <c r="D7" s="20">
        <v>0</v>
      </c>
      <c r="E7" s="19" t="s">
        <v>24</v>
      </c>
      <c r="F7" s="19">
        <v>0</v>
      </c>
      <c r="G7" s="20" t="s">
        <v>221</v>
      </c>
      <c r="H7" s="19"/>
      <c r="I7" s="19"/>
      <c r="J7" s="20"/>
      <c r="K7" s="19"/>
    </row>
    <row r="8" spans="1:11">
      <c r="A8" s="5">
        <v>6</v>
      </c>
      <c r="B8" s="16">
        <v>0</v>
      </c>
      <c r="C8" s="16">
        <v>0</v>
      </c>
      <c r="D8" s="17">
        <v>0</v>
      </c>
      <c r="E8" s="16" t="s">
        <v>24</v>
      </c>
      <c r="F8" s="16" t="s">
        <v>222</v>
      </c>
      <c r="G8" s="17" t="s">
        <v>221</v>
      </c>
      <c r="H8" s="21"/>
      <c r="I8" s="21"/>
      <c r="J8" s="17" t="s">
        <v>223</v>
      </c>
      <c r="K8" s="16"/>
    </row>
    <row r="9" spans="1:11">
      <c r="A9" s="5">
        <v>7</v>
      </c>
      <c r="B9" s="16"/>
      <c r="C9" s="16"/>
      <c r="D9" s="17"/>
      <c r="E9" s="16"/>
      <c r="F9" s="16"/>
      <c r="G9" s="18" t="s">
        <v>224</v>
      </c>
      <c r="H9" s="16"/>
      <c r="I9" s="16"/>
      <c r="J9" s="17"/>
      <c r="K9" s="16"/>
    </row>
    <row r="11" ht="26.25" customHeight="1" spans="1:11">
      <c r="A11" s="1" t="s">
        <v>225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7" spans="8:8">
      <c r="H17" s="2" t="s">
        <v>226</v>
      </c>
    </row>
  </sheetData>
  <mergeCells count="1">
    <mergeCell ref="A11:K1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60" zoomScaleNormal="160" workbookViewId="0">
      <selection activeCell="A1" sqref="$A1:$XFD1048576"/>
    </sheetView>
  </sheetViews>
  <sheetFormatPr defaultColWidth="9" defaultRowHeight="15.75"/>
  <cols>
    <col min="1" max="1" width="13" style="1" customWidth="1"/>
    <col min="2" max="2" width="7.50442477876106" style="2" customWidth="1"/>
    <col min="3" max="3" width="22.3716814159292" style="2" customWidth="1"/>
    <col min="4" max="4" width="9.6283185840708" style="3" customWidth="1"/>
    <col min="5" max="5" width="17.1238938053097" style="2" customWidth="1"/>
    <col min="6" max="6" width="13.5044247787611" style="2" customWidth="1"/>
    <col min="7" max="7" width="17.8761061946903" style="3" customWidth="1"/>
    <col min="8" max="8" width="17.8761061946903" style="2" customWidth="1"/>
    <col min="9" max="9" width="27.2477876106195" style="2" customWidth="1"/>
    <col min="10" max="10" width="16.5044247787611" style="3" customWidth="1"/>
    <col min="11" max="11" width="9.87610619469027" style="2" customWidth="1"/>
    <col min="12" max="16384" width="9" style="2"/>
  </cols>
  <sheetData>
    <row r="1" ht="26.25" customHeight="1" spans="1:11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customHeight="1" spans="1:9">
      <c r="A2" s="4" t="s">
        <v>18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6">
        <v>5</v>
      </c>
      <c r="H2" s="5">
        <v>6</v>
      </c>
      <c r="I2" s="5">
        <v>7</v>
      </c>
    </row>
    <row r="3" ht="15" customHeight="1" spans="1:9">
      <c r="A3" s="4" t="s">
        <v>19</v>
      </c>
      <c r="B3" s="7" t="s">
        <v>228</v>
      </c>
      <c r="C3" s="7" t="s">
        <v>189</v>
      </c>
      <c r="D3" s="7" t="s">
        <v>197</v>
      </c>
      <c r="E3" s="7" t="s">
        <v>229</v>
      </c>
      <c r="F3" s="7"/>
      <c r="G3" s="8"/>
      <c r="H3" s="7"/>
      <c r="I3" s="7"/>
    </row>
    <row r="4" ht="15" customHeight="1" spans="1:9">
      <c r="A4" s="4" t="s">
        <v>20</v>
      </c>
      <c r="B4" s="7" t="s">
        <v>44</v>
      </c>
      <c r="C4" s="7" t="s">
        <v>190</v>
      </c>
      <c r="D4" s="7" t="s">
        <v>44</v>
      </c>
      <c r="E4" s="7" t="s">
        <v>190</v>
      </c>
      <c r="F4" s="7"/>
      <c r="G4" s="8"/>
      <c r="H4" s="7"/>
      <c r="I4" s="7"/>
    </row>
    <row r="5" ht="15" customHeight="1" spans="1:9">
      <c r="A5" s="9" t="s">
        <v>21</v>
      </c>
      <c r="B5" s="10"/>
      <c r="C5" s="10" t="s">
        <v>230</v>
      </c>
      <c r="D5" s="10" t="s">
        <v>193</v>
      </c>
      <c r="E5" s="10" t="s">
        <v>200</v>
      </c>
      <c r="F5" s="10" t="s">
        <v>231</v>
      </c>
      <c r="G5" s="11">
        <v>0</v>
      </c>
      <c r="H5" s="10">
        <v>0</v>
      </c>
      <c r="I5" s="10"/>
    </row>
    <row r="6" ht="15" customHeight="1" spans="1:9">
      <c r="A6" s="4" t="s">
        <v>22</v>
      </c>
      <c r="B6" s="7" t="s">
        <v>44</v>
      </c>
      <c r="C6" s="7" t="s">
        <v>232</v>
      </c>
      <c r="D6" s="7" t="s">
        <v>21</v>
      </c>
      <c r="E6" s="7" t="s">
        <v>21</v>
      </c>
      <c r="F6" s="7" t="s">
        <v>232</v>
      </c>
      <c r="G6" s="8" t="s">
        <v>24</v>
      </c>
      <c r="H6" s="7" t="s">
        <v>24</v>
      </c>
      <c r="I6" s="7"/>
    </row>
    <row r="7" ht="15" customHeight="1" spans="1:9">
      <c r="A7" s="4" t="s">
        <v>23</v>
      </c>
      <c r="B7" s="143" t="s">
        <v>233</v>
      </c>
      <c r="C7" s="7" t="s">
        <v>194</v>
      </c>
      <c r="D7" s="7" t="s">
        <v>24</v>
      </c>
      <c r="E7" s="7" t="s">
        <v>201</v>
      </c>
      <c r="F7" s="7" t="s">
        <v>24</v>
      </c>
      <c r="G7" s="8">
        <v>0</v>
      </c>
      <c r="H7" s="7" t="s">
        <v>222</v>
      </c>
      <c r="I7" s="7"/>
    </row>
    <row r="8" ht="15" customHeight="1" spans="1:9">
      <c r="A8" s="9" t="s">
        <v>24</v>
      </c>
      <c r="B8" s="10"/>
      <c r="C8" s="10" t="s">
        <v>195</v>
      </c>
      <c r="D8" s="10" t="s">
        <v>234</v>
      </c>
      <c r="E8" s="12" t="s">
        <v>235</v>
      </c>
      <c r="F8" s="10" t="s">
        <v>205</v>
      </c>
      <c r="G8" s="11" t="s">
        <v>221</v>
      </c>
      <c r="H8" s="10" t="s">
        <v>221</v>
      </c>
      <c r="I8" s="12" t="s">
        <v>224</v>
      </c>
    </row>
    <row r="9" ht="15" customHeight="1" spans="1:9">
      <c r="A9" s="4" t="s">
        <v>28</v>
      </c>
      <c r="B9" s="7"/>
      <c r="C9" s="7" t="s">
        <v>236</v>
      </c>
      <c r="D9" s="7"/>
      <c r="E9" s="7"/>
      <c r="F9" s="7"/>
      <c r="G9" s="8"/>
      <c r="H9" s="13"/>
      <c r="I9" s="7"/>
    </row>
    <row r="10" ht="15" customHeight="1" spans="1:9">
      <c r="A10" s="4" t="s">
        <v>29</v>
      </c>
      <c r="B10" s="7"/>
      <c r="C10" s="7">
        <v>0</v>
      </c>
      <c r="D10" s="7"/>
      <c r="E10" s="7"/>
      <c r="F10" s="7"/>
      <c r="G10" s="8"/>
      <c r="H10" s="13"/>
      <c r="I10" s="7"/>
    </row>
    <row r="11" ht="15" customHeight="1" spans="1:9">
      <c r="A11" s="9" t="s">
        <v>30</v>
      </c>
      <c r="B11" s="10"/>
      <c r="C11" s="10"/>
      <c r="D11" s="10"/>
      <c r="E11" s="10"/>
      <c r="F11" s="10"/>
      <c r="G11" s="11"/>
      <c r="H11" s="10" t="s">
        <v>210</v>
      </c>
      <c r="I11" s="10"/>
    </row>
    <row r="12" ht="15" customHeight="1" spans="1:9">
      <c r="A12" s="4" t="s">
        <v>37</v>
      </c>
      <c r="B12" s="7"/>
      <c r="C12" s="7"/>
      <c r="D12" s="7"/>
      <c r="E12" s="14" t="s">
        <v>202</v>
      </c>
      <c r="F12" s="7"/>
      <c r="G12" s="8"/>
      <c r="H12" s="7"/>
      <c r="I12" s="7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55" zoomScaleNormal="55" workbookViewId="0">
      <selection activeCell="F14" sqref="F14"/>
    </sheetView>
  </sheetViews>
  <sheetFormatPr defaultColWidth="9" defaultRowHeight="15.75"/>
  <cols>
    <col min="1" max="1" width="13" style="1" customWidth="1"/>
    <col min="2" max="2" width="7.50442477876106" style="2" customWidth="1"/>
    <col min="3" max="3" width="22.3716814159292" style="2" customWidth="1"/>
    <col min="4" max="4" width="9.6283185840708" style="3" customWidth="1"/>
    <col min="5" max="5" width="17.1238938053097" style="2" customWidth="1"/>
    <col min="6" max="6" width="13.5044247787611" style="2" customWidth="1"/>
    <col min="7" max="7" width="17.8761061946903" style="3" customWidth="1"/>
    <col min="8" max="8" width="17.8761061946903" style="2" customWidth="1"/>
    <col min="9" max="9" width="27.2477876106195" style="2" customWidth="1"/>
    <col min="10" max="10" width="16.5044247787611" style="3" customWidth="1"/>
    <col min="11" max="11" width="9.87610619469027" style="2" customWidth="1"/>
    <col min="12" max="16384" width="9" style="2"/>
  </cols>
  <sheetData>
    <row r="1" ht="26.25" customHeight="1" spans="1:11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customHeight="1" spans="1:9">
      <c r="A2" s="4" t="s">
        <v>18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6">
        <v>5</v>
      </c>
      <c r="H2" s="5">
        <v>6</v>
      </c>
      <c r="I2" s="5">
        <v>7</v>
      </c>
    </row>
    <row r="3" ht="15" customHeight="1" spans="1:9">
      <c r="A3" s="4" t="s">
        <v>19</v>
      </c>
      <c r="B3" s="7" t="s">
        <v>238</v>
      </c>
      <c r="C3" s="7" t="s">
        <v>239</v>
      </c>
      <c r="D3" s="7" t="s">
        <v>240</v>
      </c>
      <c r="E3" s="7" t="s">
        <v>241</v>
      </c>
      <c r="F3" s="7"/>
      <c r="G3" s="8"/>
      <c r="H3" s="7"/>
      <c r="I3" s="7"/>
    </row>
    <row r="4" ht="15" customHeight="1" spans="1:9">
      <c r="A4" s="4" t="s">
        <v>20</v>
      </c>
      <c r="B4" s="7" t="s">
        <v>44</v>
      </c>
      <c r="C4" s="7" t="s">
        <v>242</v>
      </c>
      <c r="D4" s="7" t="s">
        <v>216</v>
      </c>
      <c r="E4" s="7" t="s">
        <v>190</v>
      </c>
      <c r="F4" s="7"/>
      <c r="G4" s="8"/>
      <c r="H4" s="7"/>
      <c r="I4" s="7"/>
    </row>
    <row r="5" ht="15" customHeight="1" spans="1:9">
      <c r="A5" s="9" t="s">
        <v>21</v>
      </c>
      <c r="B5" s="10"/>
      <c r="C5" s="10" t="s">
        <v>243</v>
      </c>
      <c r="D5" s="10" t="s">
        <v>193</v>
      </c>
      <c r="E5" s="10" t="s">
        <v>200</v>
      </c>
      <c r="F5" s="10" t="s">
        <v>244</v>
      </c>
      <c r="G5" s="11">
        <v>0</v>
      </c>
      <c r="H5" s="10">
        <v>0</v>
      </c>
      <c r="I5" s="10"/>
    </row>
    <row r="6" ht="15" customHeight="1" spans="1:9">
      <c r="A6" s="4" t="s">
        <v>22</v>
      </c>
      <c r="B6" s="7" t="s">
        <v>44</v>
      </c>
      <c r="C6" s="7" t="s">
        <v>214</v>
      </c>
      <c r="D6" s="7" t="s">
        <v>21</v>
      </c>
      <c r="E6" s="7" t="s">
        <v>21</v>
      </c>
      <c r="F6" s="7" t="s">
        <v>214</v>
      </c>
      <c r="G6" s="8" t="s">
        <v>24</v>
      </c>
      <c r="H6" s="7" t="s">
        <v>24</v>
      </c>
      <c r="I6" s="7"/>
    </row>
    <row r="7" ht="15" customHeight="1" spans="1:9">
      <c r="A7" s="4" t="s">
        <v>23</v>
      </c>
      <c r="B7" s="143" t="s">
        <v>233</v>
      </c>
      <c r="C7" s="7" t="s">
        <v>194</v>
      </c>
      <c r="D7" s="7" t="s">
        <v>24</v>
      </c>
      <c r="E7" s="7" t="s">
        <v>201</v>
      </c>
      <c r="F7" s="7" t="s">
        <v>24</v>
      </c>
      <c r="G7" s="8">
        <v>0</v>
      </c>
      <c r="H7" s="7" t="s">
        <v>222</v>
      </c>
      <c r="I7" s="7"/>
    </row>
    <row r="8" ht="15" customHeight="1" spans="1:9">
      <c r="A8" s="9" t="s">
        <v>24</v>
      </c>
      <c r="B8" s="10"/>
      <c r="C8" s="10" t="s">
        <v>195</v>
      </c>
      <c r="D8" s="10" t="s">
        <v>234</v>
      </c>
      <c r="E8" s="12" t="s">
        <v>235</v>
      </c>
      <c r="F8" s="10" t="s">
        <v>205</v>
      </c>
      <c r="G8" s="11" t="s">
        <v>221</v>
      </c>
      <c r="H8" s="10" t="s">
        <v>221</v>
      </c>
      <c r="I8" s="12" t="s">
        <v>224</v>
      </c>
    </row>
    <row r="9" ht="15" customHeight="1" spans="1:9">
      <c r="A9" s="4" t="s">
        <v>28</v>
      </c>
      <c r="B9" s="7"/>
      <c r="C9" s="7" t="s">
        <v>245</v>
      </c>
      <c r="D9" s="7"/>
      <c r="E9" s="7"/>
      <c r="F9" s="7"/>
      <c r="G9" s="8"/>
      <c r="H9" s="13"/>
      <c r="I9" s="7"/>
    </row>
    <row r="10" ht="15" customHeight="1" spans="1:9">
      <c r="A10" s="4" t="s">
        <v>29</v>
      </c>
      <c r="B10" s="7"/>
      <c r="C10" s="7">
        <v>0</v>
      </c>
      <c r="D10" s="7"/>
      <c r="E10" s="7"/>
      <c r="F10" s="7"/>
      <c r="G10" s="8"/>
      <c r="H10" s="13"/>
      <c r="I10" s="7"/>
    </row>
    <row r="11" ht="15" customHeight="1" spans="1:9">
      <c r="A11" s="9" t="s">
        <v>30</v>
      </c>
      <c r="B11" s="10"/>
      <c r="C11" s="10"/>
      <c r="D11" s="10"/>
      <c r="E11" s="10"/>
      <c r="F11" s="10"/>
      <c r="G11" s="11"/>
      <c r="H11" s="10" t="s">
        <v>210</v>
      </c>
      <c r="I11" s="10"/>
    </row>
    <row r="12" ht="15" customHeight="1" spans="1:9">
      <c r="A12" s="4" t="s">
        <v>37</v>
      </c>
      <c r="B12" s="7"/>
      <c r="C12" s="7"/>
      <c r="D12" s="7"/>
      <c r="E12" s="14" t="s">
        <v>202</v>
      </c>
      <c r="F12" s="7"/>
      <c r="G12" s="8"/>
      <c r="H12" s="7"/>
      <c r="I12" s="7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calc</vt:lpstr>
      <vt:lpstr>HH_v1</vt:lpstr>
      <vt:lpstr>HH_v2</vt:lpstr>
      <vt:lpstr>HH_v3</vt:lpstr>
      <vt:lpstr>HH_v4</vt:lpstr>
      <vt:lpstr>AdEx_v1</vt:lpstr>
      <vt:lpstr>AdEx_v2</vt:lpstr>
      <vt:lpstr>AdEx_v3</vt:lpstr>
      <vt:lpstr>AdEx_v4</vt:lpstr>
      <vt:lpstr>AdEx_v5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Guo</dc:creator>
  <cp:lastModifiedBy>Whispers</cp:lastModifiedBy>
  <dcterms:created xsi:type="dcterms:W3CDTF">2015-06-05T18:19:00Z</dcterms:created>
  <dcterms:modified xsi:type="dcterms:W3CDTF">2024-06-10T09:47:07Z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DA6FA77153CD4090834818EE20C2EA3D_12</vt:lpwstr>
  </property>
  <property fmtid="{D5CDD505-2E9C-101B-9397-08002B2CF9AE}" pid="3" name="KSOProductBuildVer">
    <vt:lpwstr>2052-12.1.0.16729</vt:lpwstr>
  </property>
</Properties>
</file>