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lab5\Resources\Excel\"/>
    </mc:Choice>
  </mc:AlternateContent>
  <bookViews>
    <workbookView xWindow="0" yWindow="465" windowWidth="38400" windowHeight="20025" firstSheet="1" activeTab="4"/>
  </bookViews>
  <sheets>
    <sheet name="CelulaComercial5Kg" sheetId="3" r:id="rId1"/>
    <sheet name="CelulaComercial5Kg sem offset" sheetId="6" r:id="rId2"/>
    <sheet name="CélulaNCom0,2" sheetId="4" r:id="rId3"/>
    <sheet name="CélulaNCom0,2 sem offset" sheetId="7" r:id="rId4"/>
    <sheet name="Torquimetro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2" i="5"/>
  <c r="E3" i="7"/>
  <c r="E4" i="7"/>
  <c r="E5" i="7"/>
  <c r="E6" i="7"/>
  <c r="E7" i="7"/>
  <c r="E8" i="7"/>
  <c r="E9" i="7"/>
  <c r="E10" i="7"/>
  <c r="E11" i="7"/>
  <c r="E12" i="7"/>
  <c r="E13" i="7"/>
  <c r="E2" i="7"/>
  <c r="C3" i="7"/>
  <c r="C4" i="7"/>
  <c r="C5" i="7"/>
  <c r="C6" i="7"/>
  <c r="C7" i="7"/>
  <c r="C8" i="7"/>
  <c r="C9" i="7"/>
  <c r="C10" i="7"/>
  <c r="C11" i="7"/>
  <c r="C12" i="7"/>
  <c r="C13" i="7"/>
  <c r="C2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3" i="6"/>
  <c r="E4" i="6"/>
  <c r="E5" i="6"/>
  <c r="E6" i="6"/>
  <c r="E7" i="6"/>
  <c r="E8" i="6"/>
  <c r="E9" i="6"/>
  <c r="E10" i="6"/>
  <c r="E11" i="6"/>
  <c r="E12" i="6"/>
  <c r="E13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2" i="6"/>
  <c r="F2" i="4"/>
  <c r="F3" i="4"/>
  <c r="F4" i="4"/>
  <c r="F5" i="4"/>
  <c r="F6" i="4"/>
  <c r="F7" i="4"/>
  <c r="F8" i="4"/>
  <c r="F9" i="4"/>
  <c r="F10" i="4"/>
  <c r="F11" i="4"/>
  <c r="F13" i="4"/>
  <c r="F12" i="4"/>
  <c r="E3" i="4"/>
  <c r="E4" i="4"/>
  <c r="E5" i="4"/>
  <c r="E6" i="4"/>
  <c r="E7" i="4"/>
  <c r="E8" i="4"/>
  <c r="E9" i="4"/>
  <c r="E10" i="4"/>
  <c r="E11" i="4"/>
  <c r="E12" i="4"/>
  <c r="E13" i="4"/>
  <c r="E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C4" i="5"/>
  <c r="C5" i="5"/>
  <c r="C6" i="5"/>
  <c r="C7" i="5"/>
  <c r="C2" i="5"/>
  <c r="C3" i="5"/>
  <c r="C3" i="4"/>
  <c r="C4" i="4"/>
  <c r="C5" i="4"/>
  <c r="C6" i="4"/>
  <c r="C7" i="4"/>
  <c r="C8" i="4"/>
  <c r="C9" i="4"/>
  <c r="C10" i="4"/>
  <c r="C11" i="4"/>
  <c r="C12" i="4"/>
  <c r="C13" i="4"/>
  <c r="C2" i="4"/>
  <c r="C2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</calcChain>
</file>

<file path=xl/sharedStrings.xml><?xml version="1.0" encoding="utf-8"?>
<sst xmlns="http://schemas.openxmlformats.org/spreadsheetml/2006/main" count="30" uniqueCount="21">
  <si>
    <t>Tensão (V)</t>
  </si>
  <si>
    <t>Massa (Kg)</t>
  </si>
  <si>
    <t>Escala 2V</t>
  </si>
  <si>
    <t>Minipa ET-2082B</t>
  </si>
  <si>
    <t>DAQ 6009</t>
  </si>
  <si>
    <t xml:space="preserve">Viga </t>
  </si>
  <si>
    <t>350 Omhs - 2mV/V</t>
  </si>
  <si>
    <t>Codigo de barras:</t>
  </si>
  <si>
    <t>19 ** 68</t>
  </si>
  <si>
    <t>REACCION BCD-5</t>
  </si>
  <si>
    <t>Distancia aquecimentp</t>
  </si>
  <si>
    <t>10cm+-0.1cm</t>
  </si>
  <si>
    <t>Resolução: 0.1</t>
  </si>
  <si>
    <t>Escala</t>
  </si>
  <si>
    <t>200 mV</t>
  </si>
  <si>
    <t>M pela FT</t>
  </si>
  <si>
    <t>Erro regressão</t>
  </si>
  <si>
    <t>m pela FT</t>
  </si>
  <si>
    <t>Torque (lbf.ft)</t>
  </si>
  <si>
    <t>Tensão (mV)</t>
  </si>
  <si>
    <t>Tensão pela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</si>
</sst>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26771653543295E-2"/>
                  <c:y val="-0.6857257946923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CelulaComercial5Kg!$A$2:$A$53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CelulaComercial5Kg!$B$2:$B$53</c:f>
              <c:numCache>
                <c:formatCode>General</c:formatCode>
                <c:ptCount val="52"/>
                <c:pt idx="0">
                  <c:v>1.899</c:v>
                </c:pt>
                <c:pt idx="1">
                  <c:v>1.887</c:v>
                </c:pt>
                <c:pt idx="2">
                  <c:v>1.875</c:v>
                </c:pt>
                <c:pt idx="3">
                  <c:v>1.863</c:v>
                </c:pt>
                <c:pt idx="4">
                  <c:v>1.8520000000000001</c:v>
                </c:pt>
                <c:pt idx="5">
                  <c:v>1.841</c:v>
                </c:pt>
                <c:pt idx="6" formatCode="#.##0.000">
                  <c:v>1.823</c:v>
                </c:pt>
                <c:pt idx="7">
                  <c:v>1.8180000000000001</c:v>
                </c:pt>
                <c:pt idx="8">
                  <c:v>1.806</c:v>
                </c:pt>
                <c:pt idx="9">
                  <c:v>1.7949999999999999</c:v>
                </c:pt>
                <c:pt idx="10">
                  <c:v>1.784</c:v>
                </c:pt>
                <c:pt idx="11">
                  <c:v>1.766</c:v>
                </c:pt>
                <c:pt idx="12">
                  <c:v>1.76</c:v>
                </c:pt>
                <c:pt idx="13">
                  <c:v>1.748</c:v>
                </c:pt>
                <c:pt idx="14">
                  <c:v>1.7370000000000001</c:v>
                </c:pt>
                <c:pt idx="15">
                  <c:v>1.724</c:v>
                </c:pt>
                <c:pt idx="16">
                  <c:v>1.708</c:v>
                </c:pt>
                <c:pt idx="17">
                  <c:v>1.702</c:v>
                </c:pt>
                <c:pt idx="18">
                  <c:v>1.6910000000000001</c:v>
                </c:pt>
                <c:pt idx="19">
                  <c:v>1.679</c:v>
                </c:pt>
                <c:pt idx="20">
                  <c:v>1.6679999999999999</c:v>
                </c:pt>
                <c:pt idx="21">
                  <c:v>1.6519999999999999</c:v>
                </c:pt>
                <c:pt idx="22">
                  <c:v>1.6439999999999999</c:v>
                </c:pt>
                <c:pt idx="23">
                  <c:v>1.631</c:v>
                </c:pt>
                <c:pt idx="24">
                  <c:v>1.621</c:v>
                </c:pt>
                <c:pt idx="25">
                  <c:v>1.609</c:v>
                </c:pt>
                <c:pt idx="26">
                  <c:v>1.8959999999999999</c:v>
                </c:pt>
                <c:pt idx="27">
                  <c:v>1.885</c:v>
                </c:pt>
                <c:pt idx="28">
                  <c:v>1.867</c:v>
                </c:pt>
                <c:pt idx="29">
                  <c:v>1.8580000000000001</c:v>
                </c:pt>
                <c:pt idx="30">
                  <c:v>1.8460000000000001</c:v>
                </c:pt>
                <c:pt idx="31">
                  <c:v>1.8340000000000001</c:v>
                </c:pt>
                <c:pt idx="32">
                  <c:v>1.827</c:v>
                </c:pt>
                <c:pt idx="33">
                  <c:v>1.8109999999999999</c:v>
                </c:pt>
                <c:pt idx="34">
                  <c:v>1.7989999999999999</c:v>
                </c:pt>
                <c:pt idx="35">
                  <c:v>1.788</c:v>
                </c:pt>
                <c:pt idx="36">
                  <c:v>1.7809999999999999</c:v>
                </c:pt>
                <c:pt idx="37">
                  <c:v>1.7689999999999999</c:v>
                </c:pt>
                <c:pt idx="38">
                  <c:v>1.7569999999999999</c:v>
                </c:pt>
                <c:pt idx="39">
                  <c:v>1.7430000000000001</c:v>
                </c:pt>
                <c:pt idx="40">
                  <c:v>1.734</c:v>
                </c:pt>
                <c:pt idx="41">
                  <c:v>1.718</c:v>
                </c:pt>
                <c:pt idx="42">
                  <c:v>1.712</c:v>
                </c:pt>
                <c:pt idx="43">
                  <c:v>1.6950000000000001</c:v>
                </c:pt>
                <c:pt idx="44">
                  <c:v>1.6839999999999999</c:v>
                </c:pt>
                <c:pt idx="45">
                  <c:v>1.671</c:v>
                </c:pt>
                <c:pt idx="46">
                  <c:v>1.665</c:v>
                </c:pt>
                <c:pt idx="47">
                  <c:v>1.6539999999999999</c:v>
                </c:pt>
                <c:pt idx="48">
                  <c:v>1.6419999999999999</c:v>
                </c:pt>
                <c:pt idx="49">
                  <c:v>1.631</c:v>
                </c:pt>
                <c:pt idx="50">
                  <c:v>1.619</c:v>
                </c:pt>
                <c:pt idx="51">
                  <c:v>1.6080000000000001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59128"/>
        <c:axId val="468254816"/>
      </c:scatterChart>
      <c:valAx>
        <c:axId val="46825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4816"/>
        <c:crosses val="autoZero"/>
        <c:crossBetween val="midCat"/>
      </c:valAx>
      <c:valAx>
        <c:axId val="468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26771653543295E-2"/>
                  <c:y val="-0.6857257946923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'CelulaComercial5Kg sem offset'!$A$2:$A$53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'CelulaComercial5Kg sem offset'!$B$2:$B$53</c:f>
              <c:numCache>
                <c:formatCode>General</c:formatCode>
                <c:ptCount val="52"/>
                <c:pt idx="0">
                  <c:v>1.899</c:v>
                </c:pt>
                <c:pt idx="1">
                  <c:v>1.887</c:v>
                </c:pt>
                <c:pt idx="2">
                  <c:v>1.875</c:v>
                </c:pt>
                <c:pt idx="3">
                  <c:v>1.863</c:v>
                </c:pt>
                <c:pt idx="4">
                  <c:v>1.8520000000000001</c:v>
                </c:pt>
                <c:pt idx="5">
                  <c:v>1.841</c:v>
                </c:pt>
                <c:pt idx="6" formatCode="#.##0.000">
                  <c:v>1.823</c:v>
                </c:pt>
                <c:pt idx="7">
                  <c:v>1.8180000000000001</c:v>
                </c:pt>
                <c:pt idx="8">
                  <c:v>1.806</c:v>
                </c:pt>
                <c:pt idx="9">
                  <c:v>1.7949999999999999</c:v>
                </c:pt>
                <c:pt idx="10">
                  <c:v>1.784</c:v>
                </c:pt>
                <c:pt idx="11">
                  <c:v>1.766</c:v>
                </c:pt>
                <c:pt idx="12">
                  <c:v>1.76</c:v>
                </c:pt>
                <c:pt idx="13">
                  <c:v>1.748</c:v>
                </c:pt>
                <c:pt idx="14">
                  <c:v>1.7370000000000001</c:v>
                </c:pt>
                <c:pt idx="15">
                  <c:v>1.724</c:v>
                </c:pt>
                <c:pt idx="16">
                  <c:v>1.708</c:v>
                </c:pt>
                <c:pt idx="17">
                  <c:v>1.702</c:v>
                </c:pt>
                <c:pt idx="18">
                  <c:v>1.6910000000000001</c:v>
                </c:pt>
                <c:pt idx="19">
                  <c:v>1.679</c:v>
                </c:pt>
                <c:pt idx="20">
                  <c:v>1.6679999999999999</c:v>
                </c:pt>
                <c:pt idx="21">
                  <c:v>1.6519999999999999</c:v>
                </c:pt>
                <c:pt idx="22">
                  <c:v>1.6439999999999999</c:v>
                </c:pt>
                <c:pt idx="23">
                  <c:v>1.631</c:v>
                </c:pt>
                <c:pt idx="24">
                  <c:v>1.621</c:v>
                </c:pt>
                <c:pt idx="25">
                  <c:v>1.609</c:v>
                </c:pt>
                <c:pt idx="26">
                  <c:v>1.8959999999999999</c:v>
                </c:pt>
                <c:pt idx="27">
                  <c:v>1.885</c:v>
                </c:pt>
                <c:pt idx="28">
                  <c:v>1.867</c:v>
                </c:pt>
                <c:pt idx="29">
                  <c:v>1.8580000000000001</c:v>
                </c:pt>
                <c:pt idx="30">
                  <c:v>1.8460000000000001</c:v>
                </c:pt>
                <c:pt idx="31">
                  <c:v>1.8340000000000001</c:v>
                </c:pt>
                <c:pt idx="32">
                  <c:v>1.827</c:v>
                </c:pt>
                <c:pt idx="33">
                  <c:v>1.8109999999999999</c:v>
                </c:pt>
                <c:pt idx="34">
                  <c:v>1.7989999999999999</c:v>
                </c:pt>
                <c:pt idx="35">
                  <c:v>1.788</c:v>
                </c:pt>
                <c:pt idx="36">
                  <c:v>1.7809999999999999</c:v>
                </c:pt>
                <c:pt idx="37">
                  <c:v>1.7689999999999999</c:v>
                </c:pt>
                <c:pt idx="38">
                  <c:v>1.7569999999999999</c:v>
                </c:pt>
                <c:pt idx="39">
                  <c:v>1.7430000000000001</c:v>
                </c:pt>
                <c:pt idx="40">
                  <c:v>1.734</c:v>
                </c:pt>
                <c:pt idx="41">
                  <c:v>1.718</c:v>
                </c:pt>
                <c:pt idx="42">
                  <c:v>1.712</c:v>
                </c:pt>
                <c:pt idx="43">
                  <c:v>1.6950000000000001</c:v>
                </c:pt>
                <c:pt idx="44">
                  <c:v>1.6839999999999999</c:v>
                </c:pt>
                <c:pt idx="45">
                  <c:v>1.671</c:v>
                </c:pt>
                <c:pt idx="46">
                  <c:v>1.665</c:v>
                </c:pt>
                <c:pt idx="47">
                  <c:v>1.6539999999999999</c:v>
                </c:pt>
                <c:pt idx="48">
                  <c:v>1.6419999999999999</c:v>
                </c:pt>
                <c:pt idx="49">
                  <c:v>1.631</c:v>
                </c:pt>
                <c:pt idx="50">
                  <c:v>1.619</c:v>
                </c:pt>
                <c:pt idx="51">
                  <c:v>1.6080000000000001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52464"/>
        <c:axId val="468255208"/>
      </c:scatterChart>
      <c:valAx>
        <c:axId val="4682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5208"/>
        <c:crosses val="autoZero"/>
        <c:crossBetween val="midCat"/>
      </c:valAx>
      <c:valAx>
        <c:axId val="468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88713910761155E-2"/>
                  <c:y val="-0.7195909886264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'CelulaComercial5Kg sem offset'!$A$2:$A$53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'CelulaComercial5Kg sem offset'!$C$2:$C$53</c:f>
              <c:numCache>
                <c:formatCode>General</c:formatCode>
                <c:ptCount val="52"/>
                <c:pt idx="0">
                  <c:v>0</c:v>
                </c:pt>
                <c:pt idx="1">
                  <c:v>-1.2000000000000011E-2</c:v>
                </c:pt>
                <c:pt idx="2">
                  <c:v>-2.4000000000000021E-2</c:v>
                </c:pt>
                <c:pt idx="3">
                  <c:v>-3.6000000000000032E-2</c:v>
                </c:pt>
                <c:pt idx="4">
                  <c:v>-4.6999999999999931E-2</c:v>
                </c:pt>
                <c:pt idx="5">
                  <c:v>-5.8000000000000052E-2</c:v>
                </c:pt>
                <c:pt idx="6">
                  <c:v>-7.6000000000000068E-2</c:v>
                </c:pt>
                <c:pt idx="7">
                  <c:v>-8.0999999999999961E-2</c:v>
                </c:pt>
                <c:pt idx="8">
                  <c:v>-9.2999999999999972E-2</c:v>
                </c:pt>
                <c:pt idx="9">
                  <c:v>-0.10400000000000009</c:v>
                </c:pt>
                <c:pt idx="10">
                  <c:v>-0.11499999999999999</c:v>
                </c:pt>
                <c:pt idx="11">
                  <c:v>-0.13300000000000001</c:v>
                </c:pt>
                <c:pt idx="12">
                  <c:v>-0.13900000000000001</c:v>
                </c:pt>
                <c:pt idx="13">
                  <c:v>-0.15100000000000002</c:v>
                </c:pt>
                <c:pt idx="14">
                  <c:v>-0.16199999999999992</c:v>
                </c:pt>
                <c:pt idx="15">
                  <c:v>-0.17500000000000004</c:v>
                </c:pt>
                <c:pt idx="16">
                  <c:v>-0.19100000000000006</c:v>
                </c:pt>
                <c:pt idx="17">
                  <c:v>-0.19700000000000006</c:v>
                </c:pt>
                <c:pt idx="18">
                  <c:v>-0.20799999999999996</c:v>
                </c:pt>
                <c:pt idx="19">
                  <c:v>-0.21999999999999997</c:v>
                </c:pt>
                <c:pt idx="20">
                  <c:v>-0.23100000000000009</c:v>
                </c:pt>
                <c:pt idx="21">
                  <c:v>-0.24700000000000011</c:v>
                </c:pt>
                <c:pt idx="22">
                  <c:v>-0.25500000000000012</c:v>
                </c:pt>
                <c:pt idx="23">
                  <c:v>-0.26800000000000002</c:v>
                </c:pt>
                <c:pt idx="24">
                  <c:v>-0.27800000000000002</c:v>
                </c:pt>
                <c:pt idx="25">
                  <c:v>-0.29000000000000004</c:v>
                </c:pt>
                <c:pt idx="26">
                  <c:v>-3.0000000000001137E-3</c:v>
                </c:pt>
                <c:pt idx="27">
                  <c:v>-1.4000000000000012E-2</c:v>
                </c:pt>
                <c:pt idx="28">
                  <c:v>-3.2000000000000028E-2</c:v>
                </c:pt>
                <c:pt idx="29">
                  <c:v>-4.0999999999999925E-2</c:v>
                </c:pt>
                <c:pt idx="30">
                  <c:v>-5.2999999999999936E-2</c:v>
                </c:pt>
                <c:pt idx="31">
                  <c:v>-6.4999999999999947E-2</c:v>
                </c:pt>
                <c:pt idx="32">
                  <c:v>-7.2000000000000064E-2</c:v>
                </c:pt>
                <c:pt idx="33">
                  <c:v>-8.8000000000000078E-2</c:v>
                </c:pt>
                <c:pt idx="34">
                  <c:v>-0.10000000000000009</c:v>
                </c:pt>
                <c:pt idx="35">
                  <c:v>-0.11099999999999999</c:v>
                </c:pt>
                <c:pt idx="36">
                  <c:v>-0.1180000000000001</c:v>
                </c:pt>
                <c:pt idx="37">
                  <c:v>-0.13000000000000012</c:v>
                </c:pt>
                <c:pt idx="38">
                  <c:v>-0.14200000000000013</c:v>
                </c:pt>
                <c:pt idx="39">
                  <c:v>-0.15599999999999992</c:v>
                </c:pt>
                <c:pt idx="40">
                  <c:v>-0.16500000000000004</c:v>
                </c:pt>
                <c:pt idx="41">
                  <c:v>-0.18100000000000005</c:v>
                </c:pt>
                <c:pt idx="42">
                  <c:v>-0.18700000000000006</c:v>
                </c:pt>
                <c:pt idx="43">
                  <c:v>-0.20399999999999996</c:v>
                </c:pt>
                <c:pt idx="44">
                  <c:v>-0.21500000000000008</c:v>
                </c:pt>
                <c:pt idx="45">
                  <c:v>-0.22799999999999998</c:v>
                </c:pt>
                <c:pt idx="46">
                  <c:v>-0.23399999999999999</c:v>
                </c:pt>
                <c:pt idx="47">
                  <c:v>-0.24500000000000011</c:v>
                </c:pt>
                <c:pt idx="48">
                  <c:v>-0.25700000000000012</c:v>
                </c:pt>
                <c:pt idx="49">
                  <c:v>-0.26800000000000002</c:v>
                </c:pt>
                <c:pt idx="50">
                  <c:v>-0.28000000000000003</c:v>
                </c:pt>
                <c:pt idx="51">
                  <c:v>-0.29099999999999993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58344"/>
        <c:axId val="468254424"/>
      </c:scatterChart>
      <c:valAx>
        <c:axId val="46825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4424"/>
        <c:crosses val="autoZero"/>
        <c:crossBetween val="midCat"/>
      </c:valAx>
      <c:valAx>
        <c:axId val="4682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54000798636"/>
                  <c:y val="-0.72144320501603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'CélulaNCom0,2'!$B$2:$B$13</c:f>
              <c:numCache>
                <c:formatCode>General</c:formatCode>
                <c:ptCount val="12"/>
                <c:pt idx="0">
                  <c:v>1.2729999999999999</c:v>
                </c:pt>
                <c:pt idx="1">
                  <c:v>1.262</c:v>
                </c:pt>
                <c:pt idx="2">
                  <c:v>1.2490000000000001</c:v>
                </c:pt>
                <c:pt idx="3">
                  <c:v>1.242</c:v>
                </c:pt>
                <c:pt idx="4">
                  <c:v>1.2330000000000001</c:v>
                </c:pt>
                <c:pt idx="5">
                  <c:v>1.226</c:v>
                </c:pt>
                <c:pt idx="6">
                  <c:v>1.272</c:v>
                </c:pt>
                <c:pt idx="7">
                  <c:v>1.2609999999999999</c:v>
                </c:pt>
                <c:pt idx="8">
                  <c:v>1.2529999999999999</c:v>
                </c:pt>
                <c:pt idx="9">
                  <c:v>1.244</c:v>
                </c:pt>
                <c:pt idx="10">
                  <c:v>1.2330000000000001</c:v>
                </c:pt>
                <c:pt idx="11">
                  <c:v>1.2250000000000001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49720"/>
        <c:axId val="468255992"/>
      </c:scatterChart>
      <c:valAx>
        <c:axId val="4682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5992"/>
        <c:crosses val="autoZero"/>
        <c:crossBetween val="midCat"/>
      </c:valAx>
      <c:valAx>
        <c:axId val="4682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54000798636"/>
                  <c:y val="-0.72144320501603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 sem offset'!$A$2:$A$13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 sem offset'!$B$2:$B$13</c:f>
              <c:numCache>
                <c:formatCode>General</c:formatCode>
                <c:ptCount val="12"/>
                <c:pt idx="0">
                  <c:v>1.2729999999999999</c:v>
                </c:pt>
                <c:pt idx="1">
                  <c:v>1.262</c:v>
                </c:pt>
                <c:pt idx="2">
                  <c:v>1.2490000000000001</c:v>
                </c:pt>
                <c:pt idx="3">
                  <c:v>1.242</c:v>
                </c:pt>
                <c:pt idx="4">
                  <c:v>1.2330000000000001</c:v>
                </c:pt>
                <c:pt idx="5">
                  <c:v>1.226</c:v>
                </c:pt>
                <c:pt idx="6">
                  <c:v>1.272</c:v>
                </c:pt>
                <c:pt idx="7">
                  <c:v>1.2609999999999999</c:v>
                </c:pt>
                <c:pt idx="8">
                  <c:v>1.2529999999999999</c:v>
                </c:pt>
                <c:pt idx="9">
                  <c:v>1.244</c:v>
                </c:pt>
                <c:pt idx="10">
                  <c:v>1.2330000000000001</c:v>
                </c:pt>
                <c:pt idx="11">
                  <c:v>1.2250000000000001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56384"/>
        <c:axId val="468253640"/>
      </c:scatterChart>
      <c:valAx>
        <c:axId val="4682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3640"/>
        <c:crosses val="autoZero"/>
        <c:crossBetween val="midCat"/>
      </c:valAx>
      <c:valAx>
        <c:axId val="4682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58661417322839E-2"/>
                  <c:y val="-0.69875911344415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 sem offset'!$A$2:$A$13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 sem offset'!$C$2:$C$13</c:f>
              <c:numCache>
                <c:formatCode>General</c:formatCode>
                <c:ptCount val="12"/>
                <c:pt idx="0">
                  <c:v>0</c:v>
                </c:pt>
                <c:pt idx="1">
                  <c:v>-1.0999999999999899E-2</c:v>
                </c:pt>
                <c:pt idx="2">
                  <c:v>-2.3999999999999799E-2</c:v>
                </c:pt>
                <c:pt idx="3">
                  <c:v>-3.0999999999999917E-2</c:v>
                </c:pt>
                <c:pt idx="4">
                  <c:v>-3.9999999999999813E-2</c:v>
                </c:pt>
                <c:pt idx="5">
                  <c:v>-4.6999999999999931E-2</c:v>
                </c:pt>
                <c:pt idx="6">
                  <c:v>-9.9999999999988987E-4</c:v>
                </c:pt>
                <c:pt idx="7">
                  <c:v>-1.2000000000000011E-2</c:v>
                </c:pt>
                <c:pt idx="8">
                  <c:v>-2.0000000000000018E-2</c:v>
                </c:pt>
                <c:pt idx="9">
                  <c:v>-2.8999999999999915E-2</c:v>
                </c:pt>
                <c:pt idx="10">
                  <c:v>-3.9999999999999813E-2</c:v>
                </c:pt>
                <c:pt idx="11">
                  <c:v>-4.7999999999999821E-2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50504"/>
        <c:axId val="468250896"/>
      </c:scatterChart>
      <c:valAx>
        <c:axId val="468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0896"/>
        <c:crosses val="autoZero"/>
        <c:crossBetween val="midCat"/>
      </c:valAx>
      <c:valAx>
        <c:axId val="468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2370953630801"/>
                  <c:y val="-0.359390492855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Torquimetro!$A$2:$A$7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Torquimetro!$B$2:$B$7</c:f>
              <c:numCache>
                <c:formatCode>General</c:formatCode>
                <c:ptCount val="6"/>
                <c:pt idx="0">
                  <c:v>-101.1</c:v>
                </c:pt>
                <c:pt idx="1">
                  <c:v>-73.400000000000006</c:v>
                </c:pt>
                <c:pt idx="2">
                  <c:v>-65.3</c:v>
                </c:pt>
                <c:pt idx="3">
                  <c:v>-64.3</c:v>
                </c:pt>
                <c:pt idx="4">
                  <c:v>-53.6</c:v>
                </c:pt>
                <c:pt idx="5">
                  <c:v>-44.7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52072"/>
        <c:axId val="468254032"/>
      </c:scatterChart>
      <c:valAx>
        <c:axId val="46825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4032"/>
        <c:crosses val="autoZero"/>
        <c:crossBetween val="midCat"/>
      </c:valAx>
      <c:valAx>
        <c:axId val="4682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5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617537</xdr:colOff>
      <xdr:row>6</xdr:row>
      <xdr:rowOff>36512</xdr:rowOff>
    </xdr:from>
    <xdr:to>
      <xdr:col>17</xdr:col>
      <xdr:colOff>312737</xdr:colOff>
      <xdr:row>20</xdr:row>
      <xdr:rowOff>112712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617537</xdr:colOff>
      <xdr:row>6</xdr:row>
      <xdr:rowOff>36512</xdr:rowOff>
    </xdr:from>
    <xdr:to>
      <xdr:col>17</xdr:col>
      <xdr:colOff>312737</xdr:colOff>
      <xdr:row>20</xdr:row>
      <xdr:rowOff>112712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6</xdr:row>
      <xdr:rowOff>71437</xdr:rowOff>
    </xdr:from>
    <xdr:to>
      <xdr:col>17</xdr:col>
      <xdr:colOff>171450</xdr:colOff>
      <xdr:row>20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465625</xdr:colOff>
      <xdr:row>3</xdr:row>
      <xdr:rowOff>129319</xdr:rowOff>
    </xdr:from>
    <xdr:to>
      <xdr:col>14</xdr:col>
      <xdr:colOff>160825</xdr:colOff>
      <xdr:row>18</xdr:row>
      <xdr:rowOff>15019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465625</xdr:colOff>
      <xdr:row>3</xdr:row>
      <xdr:rowOff>129319</xdr:rowOff>
    </xdr:from>
    <xdr:to>
      <xdr:col>14</xdr:col>
      <xdr:colOff>160825</xdr:colOff>
      <xdr:row>18</xdr:row>
      <xdr:rowOff>15019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120894</xdr:colOff>
      <xdr:row>0</xdr:row>
      <xdr:rowOff>175845</xdr:rowOff>
    </xdr:from>
    <xdr:to>
      <xdr:col>14</xdr:col>
      <xdr:colOff>538528</xdr:colOff>
      <xdr:row>15</xdr:row>
      <xdr:rowOff>61545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268287</xdr:colOff>
      <xdr:row>5</xdr:row>
      <xdr:rowOff>157162</xdr:rowOff>
    </xdr:from>
    <xdr:to>
      <xdr:col>15</xdr:col>
      <xdr:colOff>636587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10" sqref="E10"/>
    </sheetView>
  </sheetViews>
  <sheetFormatPr defaultColWidth="8.85546875" defaultRowHeight="15" x14ac:dyDescent="0.25"/>
  <cols>
    <col min="1" max="1" width="10.42578125" bestFit="1" customWidth="1"/>
    <col min="9" max="9" width="9.28515625" bestFit="1" customWidth="1"/>
  </cols>
  <sheetData>
    <row r="1" spans="1:9" x14ac:dyDescent="0.25">
      <c r="A1" t="s">
        <v>1</v>
      </c>
      <c r="B1" t="s">
        <v>0</v>
      </c>
      <c r="D1" t="s">
        <v>2</v>
      </c>
      <c r="E1" t="s">
        <v>3</v>
      </c>
      <c r="H1" t="s">
        <v>15</v>
      </c>
      <c r="I1" t="s">
        <v>16</v>
      </c>
    </row>
    <row r="2" spans="1:9" x14ac:dyDescent="0.25">
      <c r="A2">
        <v>0</v>
      </c>
      <c r="B2">
        <v>1.899</v>
      </c>
      <c r="C2" t="str">
        <f>CONCATENATE("{", A2, ",", B2, "},")</f>
        <v>{0,1.899},</v>
      </c>
      <c r="H2">
        <f>32.9198-(17.3681*B2)</f>
        <v>-6.2221899999997277E-2</v>
      </c>
      <c r="I2" s="3" t="e">
        <f>((A2-H2)/A2)*100</f>
        <v>#DIV/0!</v>
      </c>
    </row>
    <row r="3" spans="1:9" x14ac:dyDescent="0.25">
      <c r="A3">
        <v>0.2</v>
      </c>
      <c r="B3">
        <v>1.887</v>
      </c>
      <c r="C3" t="str">
        <f t="shared" ref="C3:C52" si="0">CONCATENATE("{", A3, ",", B3, "},")</f>
        <v>{0.2,1.887},</v>
      </c>
      <c r="D3" t="s">
        <v>4</v>
      </c>
      <c r="H3">
        <f t="shared" ref="H3:H53" si="1">32.9198-(17.3681*B3)</f>
        <v>0.14619530000000225</v>
      </c>
      <c r="I3" s="3">
        <f t="shared" ref="I3:I53" si="2">((A3-H3)/A3)*100</f>
        <v>26.902349999998883</v>
      </c>
    </row>
    <row r="4" spans="1:9" x14ac:dyDescent="0.25">
      <c r="A4">
        <v>0.4</v>
      </c>
      <c r="B4">
        <v>1.875</v>
      </c>
      <c r="C4" t="str">
        <f t="shared" si="0"/>
        <v>{0.4,1.875},</v>
      </c>
      <c r="D4" t="s">
        <v>5</v>
      </c>
      <c r="E4" t="s">
        <v>9</v>
      </c>
      <c r="H4">
        <f t="shared" si="1"/>
        <v>0.35461250000000888</v>
      </c>
      <c r="I4" s="3">
        <f t="shared" si="2"/>
        <v>11.346874999997786</v>
      </c>
    </row>
    <row r="5" spans="1:9" x14ac:dyDescent="0.25">
      <c r="A5">
        <v>0.6</v>
      </c>
      <c r="B5">
        <v>1.863</v>
      </c>
      <c r="C5" t="str">
        <f t="shared" si="0"/>
        <v>{0.6,1.863},</v>
      </c>
      <c r="E5" t="s">
        <v>6</v>
      </c>
      <c r="H5">
        <f t="shared" si="1"/>
        <v>0.5630297000000084</v>
      </c>
      <c r="I5" s="3">
        <f t="shared" si="2"/>
        <v>6.1617166666652619</v>
      </c>
    </row>
    <row r="6" spans="1:9" x14ac:dyDescent="0.25">
      <c r="A6">
        <v>0.8</v>
      </c>
      <c r="B6">
        <v>1.8520000000000001</v>
      </c>
      <c r="C6" t="str">
        <f t="shared" si="0"/>
        <v>{0.8,1.852},</v>
      </c>
      <c r="E6" t="s">
        <v>7</v>
      </c>
      <c r="G6" s="2" t="s">
        <v>8</v>
      </c>
      <c r="H6">
        <f t="shared" si="1"/>
        <v>0.75407880000000205</v>
      </c>
      <c r="I6" s="3">
        <f t="shared" si="2"/>
        <v>5.7401499999997494</v>
      </c>
    </row>
    <row r="7" spans="1:9" x14ac:dyDescent="0.25">
      <c r="A7">
        <v>1</v>
      </c>
      <c r="B7">
        <v>1.841</v>
      </c>
      <c r="C7" t="str">
        <f t="shared" si="0"/>
        <v>{1,1.841},</v>
      </c>
      <c r="H7">
        <f t="shared" si="1"/>
        <v>0.94512790000000635</v>
      </c>
      <c r="I7" s="3">
        <f t="shared" si="2"/>
        <v>5.4872099999993651</v>
      </c>
    </row>
    <row r="8" spans="1:9" x14ac:dyDescent="0.25">
      <c r="A8">
        <v>1.2</v>
      </c>
      <c r="B8" s="1">
        <v>1.823</v>
      </c>
      <c r="C8" t="str">
        <f t="shared" si="0"/>
        <v>{1.2,1.823},</v>
      </c>
      <c r="H8">
        <f t="shared" si="1"/>
        <v>1.2577537000000056</v>
      </c>
      <c r="I8" s="3">
        <f t="shared" si="2"/>
        <v>-4.8128083333338072</v>
      </c>
    </row>
    <row r="9" spans="1:9" x14ac:dyDescent="0.25">
      <c r="A9">
        <v>1.4</v>
      </c>
      <c r="B9">
        <v>1.8180000000000001</v>
      </c>
      <c r="C9" t="str">
        <f t="shared" si="0"/>
        <v>{1.4,1.818},</v>
      </c>
      <c r="H9">
        <f t="shared" si="1"/>
        <v>1.3445942000000031</v>
      </c>
      <c r="I9" s="3">
        <f t="shared" si="2"/>
        <v>3.9575571428569178</v>
      </c>
    </row>
    <row r="10" spans="1:9" x14ac:dyDescent="0.25">
      <c r="A10">
        <v>1.6</v>
      </c>
      <c r="B10">
        <v>1.806</v>
      </c>
      <c r="C10" t="str">
        <f t="shared" si="0"/>
        <v>{1.6,1.806},</v>
      </c>
      <c r="H10">
        <f t="shared" si="1"/>
        <v>1.5530114000000026</v>
      </c>
      <c r="I10" s="3">
        <f t="shared" si="2"/>
        <v>2.9367874999998431</v>
      </c>
    </row>
    <row r="11" spans="1:9" x14ac:dyDescent="0.25">
      <c r="A11">
        <v>1.8</v>
      </c>
      <c r="B11">
        <v>1.7949999999999999</v>
      </c>
      <c r="C11" t="str">
        <f t="shared" si="0"/>
        <v>{1.8,1.795},</v>
      </c>
      <c r="H11">
        <f t="shared" si="1"/>
        <v>1.7440605000000069</v>
      </c>
      <c r="I11" s="3">
        <f t="shared" si="2"/>
        <v>3.1077499999996192</v>
      </c>
    </row>
    <row r="12" spans="1:9" x14ac:dyDescent="0.25">
      <c r="A12">
        <v>2</v>
      </c>
      <c r="B12">
        <v>1.784</v>
      </c>
      <c r="C12" t="str">
        <f t="shared" si="0"/>
        <v>{2,1.784},</v>
      </c>
      <c r="H12">
        <f t="shared" si="1"/>
        <v>1.9351096000000041</v>
      </c>
      <c r="I12" s="3">
        <f t="shared" si="2"/>
        <v>3.2445199999997953</v>
      </c>
    </row>
    <row r="13" spans="1:9" x14ac:dyDescent="0.25">
      <c r="A13">
        <v>2.2000000000000002</v>
      </c>
      <c r="B13">
        <v>1.766</v>
      </c>
      <c r="C13" t="str">
        <f t="shared" si="0"/>
        <v>{2.2,1.766},</v>
      </c>
      <c r="H13">
        <f t="shared" si="1"/>
        <v>2.2477354000000034</v>
      </c>
      <c r="I13" s="3">
        <f t="shared" si="2"/>
        <v>-2.1697909090910543</v>
      </c>
    </row>
    <row r="14" spans="1:9" x14ac:dyDescent="0.25">
      <c r="A14">
        <v>2.4</v>
      </c>
      <c r="B14">
        <v>1.76</v>
      </c>
      <c r="C14" t="str">
        <f t="shared" si="0"/>
        <v>{2.4,1.76},</v>
      </c>
      <c r="H14">
        <f t="shared" si="1"/>
        <v>2.3519440000000067</v>
      </c>
      <c r="I14" s="3">
        <f t="shared" si="2"/>
        <v>2.0023333333330506</v>
      </c>
    </row>
    <row r="15" spans="1:9" x14ac:dyDescent="0.25">
      <c r="A15">
        <v>2.6</v>
      </c>
      <c r="B15">
        <v>1.748</v>
      </c>
      <c r="C15" t="str">
        <f t="shared" si="0"/>
        <v>{2.6,1.748},</v>
      </c>
      <c r="H15">
        <f t="shared" si="1"/>
        <v>2.5603612000000062</v>
      </c>
      <c r="I15" s="3">
        <f t="shared" si="2"/>
        <v>1.5245692307689949</v>
      </c>
    </row>
    <row r="16" spans="1:9" x14ac:dyDescent="0.25">
      <c r="A16">
        <v>2.8</v>
      </c>
      <c r="B16">
        <v>1.7370000000000001</v>
      </c>
      <c r="C16" t="str">
        <f t="shared" si="0"/>
        <v>{2.8,1.737},</v>
      </c>
      <c r="H16">
        <f t="shared" si="1"/>
        <v>2.7514103000000034</v>
      </c>
      <c r="I16" s="3">
        <f t="shared" si="2"/>
        <v>1.7353464285713005</v>
      </c>
    </row>
    <row r="17" spans="1:9" x14ac:dyDescent="0.25">
      <c r="A17">
        <v>3</v>
      </c>
      <c r="B17">
        <v>1.724</v>
      </c>
      <c r="C17" t="str">
        <f t="shared" si="0"/>
        <v>{3,1.724},</v>
      </c>
      <c r="H17">
        <f t="shared" si="1"/>
        <v>2.9771956000000053</v>
      </c>
      <c r="I17" s="3">
        <f t="shared" si="2"/>
        <v>0.76014666666649089</v>
      </c>
    </row>
    <row r="18" spans="1:9" x14ac:dyDescent="0.25">
      <c r="A18">
        <v>3.2</v>
      </c>
      <c r="B18">
        <v>1.708</v>
      </c>
      <c r="C18" t="str">
        <f t="shared" si="0"/>
        <v>{3.2,1.708},</v>
      </c>
      <c r="H18">
        <f t="shared" si="1"/>
        <v>3.255085200000007</v>
      </c>
      <c r="I18" s="3">
        <f t="shared" si="2"/>
        <v>-1.7214125000002134</v>
      </c>
    </row>
    <row r="19" spans="1:9" x14ac:dyDescent="0.25">
      <c r="A19">
        <v>3.4</v>
      </c>
      <c r="B19">
        <v>1.702</v>
      </c>
      <c r="C19" t="str">
        <f t="shared" si="0"/>
        <v>{3.4,1.702},</v>
      </c>
      <c r="H19">
        <f t="shared" si="1"/>
        <v>3.3592938000000068</v>
      </c>
      <c r="I19" s="3">
        <f t="shared" si="2"/>
        <v>1.1972411764703865</v>
      </c>
    </row>
    <row r="20" spans="1:9" x14ac:dyDescent="0.25">
      <c r="A20">
        <v>3.6</v>
      </c>
      <c r="B20">
        <v>1.6910000000000001</v>
      </c>
      <c r="C20" t="str">
        <f t="shared" si="0"/>
        <v>{3.6,1.691},</v>
      </c>
      <c r="H20">
        <f t="shared" si="1"/>
        <v>3.550342900000004</v>
      </c>
      <c r="I20" s="3">
        <f t="shared" si="2"/>
        <v>1.3793638888887811</v>
      </c>
    </row>
    <row r="21" spans="1:9" x14ac:dyDescent="0.25">
      <c r="A21">
        <v>3.8</v>
      </c>
      <c r="B21">
        <v>1.679</v>
      </c>
      <c r="C21" t="str">
        <f t="shared" si="0"/>
        <v>{3.8,1.679},</v>
      </c>
      <c r="H21">
        <f t="shared" si="1"/>
        <v>3.7587601000000035</v>
      </c>
      <c r="I21" s="3">
        <f t="shared" si="2"/>
        <v>1.0852605263156929</v>
      </c>
    </row>
    <row r="22" spans="1:9" x14ac:dyDescent="0.25">
      <c r="A22">
        <v>4</v>
      </c>
      <c r="B22">
        <v>1.6679999999999999</v>
      </c>
      <c r="C22" t="str">
        <f t="shared" si="0"/>
        <v>{4,1.668},</v>
      </c>
      <c r="H22">
        <f t="shared" si="1"/>
        <v>3.9498092000000078</v>
      </c>
      <c r="I22" s="3">
        <f t="shared" si="2"/>
        <v>1.2547699999998052</v>
      </c>
    </row>
    <row r="23" spans="1:9" x14ac:dyDescent="0.25">
      <c r="A23">
        <v>4.2</v>
      </c>
      <c r="B23">
        <v>1.6519999999999999</v>
      </c>
      <c r="C23" t="str">
        <f t="shared" si="0"/>
        <v>{4.2,1.652},</v>
      </c>
      <c r="H23">
        <f t="shared" si="1"/>
        <v>4.227698800000006</v>
      </c>
      <c r="I23" s="3">
        <f t="shared" si="2"/>
        <v>-0.65949523809537614</v>
      </c>
    </row>
    <row r="24" spans="1:9" x14ac:dyDescent="0.25">
      <c r="A24">
        <v>4.4000000000000004</v>
      </c>
      <c r="B24">
        <v>1.6439999999999999</v>
      </c>
      <c r="C24" t="str">
        <f t="shared" si="0"/>
        <v>{4.4,1.644},</v>
      </c>
      <c r="H24">
        <f t="shared" si="1"/>
        <v>4.3666436000000068</v>
      </c>
      <c r="I24" s="3">
        <f t="shared" si="2"/>
        <v>0.75809999999985256</v>
      </c>
    </row>
    <row r="25" spans="1:9" x14ac:dyDescent="0.25">
      <c r="A25">
        <v>4.5999999999999996</v>
      </c>
      <c r="B25">
        <v>1.631</v>
      </c>
      <c r="C25" t="str">
        <f t="shared" si="0"/>
        <v>{4.6,1.631},</v>
      </c>
      <c r="H25">
        <f t="shared" si="1"/>
        <v>4.5924289000000051</v>
      </c>
      <c r="I25" s="3">
        <f t="shared" si="2"/>
        <v>0.16458913043466308</v>
      </c>
    </row>
    <row r="26" spans="1:9" x14ac:dyDescent="0.25">
      <c r="A26">
        <v>4.8</v>
      </c>
      <c r="B26">
        <v>1.621</v>
      </c>
      <c r="C26" t="str">
        <f t="shared" si="0"/>
        <v>{4.8,1.621},</v>
      </c>
      <c r="H26">
        <f t="shared" si="1"/>
        <v>4.7661099000000036</v>
      </c>
      <c r="I26" s="3">
        <f t="shared" si="2"/>
        <v>0.70604374999992214</v>
      </c>
    </row>
    <row r="27" spans="1:9" x14ac:dyDescent="0.25">
      <c r="A27">
        <v>5</v>
      </c>
      <c r="B27">
        <v>1.609</v>
      </c>
      <c r="C27" t="str">
        <f t="shared" si="0"/>
        <v>{5,1.609},</v>
      </c>
      <c r="H27">
        <f t="shared" si="1"/>
        <v>4.9745271000000066</v>
      </c>
      <c r="I27" s="3">
        <f t="shared" si="2"/>
        <v>0.50945799999986718</v>
      </c>
    </row>
    <row r="28" spans="1:9" x14ac:dyDescent="0.25">
      <c r="A28">
        <v>0</v>
      </c>
      <c r="B28">
        <v>1.8959999999999999</v>
      </c>
      <c r="C28" t="str">
        <f t="shared" si="0"/>
        <v>{0,1.896},</v>
      </c>
      <c r="H28">
        <f t="shared" si="1"/>
        <v>-1.0117599999993843E-2</v>
      </c>
      <c r="I28" s="3" t="e">
        <f t="shared" si="2"/>
        <v>#DIV/0!</v>
      </c>
    </row>
    <row r="29" spans="1:9" x14ac:dyDescent="0.25">
      <c r="A29">
        <v>0.2</v>
      </c>
      <c r="B29">
        <v>1.885</v>
      </c>
      <c r="C29" t="str">
        <f t="shared" si="0"/>
        <v>{0.2,1.885},</v>
      </c>
      <c r="H29">
        <f t="shared" si="1"/>
        <v>0.18093150000000691</v>
      </c>
      <c r="I29" s="3">
        <f t="shared" si="2"/>
        <v>9.5342499999965522</v>
      </c>
    </row>
    <row r="30" spans="1:9" x14ac:dyDescent="0.25">
      <c r="A30">
        <v>0.4</v>
      </c>
      <c r="B30">
        <v>1.867</v>
      </c>
      <c r="C30" t="str">
        <f t="shared" si="0"/>
        <v>{0.4,1.867},</v>
      </c>
      <c r="H30">
        <f t="shared" si="1"/>
        <v>0.49355730000000619</v>
      </c>
      <c r="I30" s="3">
        <f t="shared" si="2"/>
        <v>-23.389325000001541</v>
      </c>
    </row>
    <row r="31" spans="1:9" x14ac:dyDescent="0.25">
      <c r="A31">
        <v>0.6</v>
      </c>
      <c r="B31">
        <v>1.8580000000000001</v>
      </c>
      <c r="C31" t="str">
        <f t="shared" si="0"/>
        <v>{0.6,1.858},</v>
      </c>
      <c r="H31">
        <f t="shared" si="1"/>
        <v>0.64987020000000228</v>
      </c>
      <c r="I31" s="3">
        <f t="shared" si="2"/>
        <v>-8.3117000000003856</v>
      </c>
    </row>
    <row r="32" spans="1:9" x14ac:dyDescent="0.25">
      <c r="A32">
        <v>0.8</v>
      </c>
      <c r="B32">
        <v>1.8460000000000001</v>
      </c>
      <c r="C32" t="str">
        <f t="shared" si="0"/>
        <v>{0.8,1.846},</v>
      </c>
      <c r="H32">
        <f t="shared" si="1"/>
        <v>0.85828740000000181</v>
      </c>
      <c r="I32" s="3">
        <f t="shared" si="2"/>
        <v>-7.2859250000002209</v>
      </c>
    </row>
    <row r="33" spans="1:9" x14ac:dyDescent="0.25">
      <c r="A33">
        <v>1</v>
      </c>
      <c r="B33">
        <v>1.8340000000000001</v>
      </c>
      <c r="C33" t="str">
        <f t="shared" si="0"/>
        <v>{1,1.834},</v>
      </c>
      <c r="H33">
        <f t="shared" si="1"/>
        <v>1.0667046000000049</v>
      </c>
      <c r="I33" s="3">
        <f t="shared" si="2"/>
        <v>-6.6704600000004888</v>
      </c>
    </row>
    <row r="34" spans="1:9" x14ac:dyDescent="0.25">
      <c r="A34">
        <v>1.2</v>
      </c>
      <c r="B34">
        <v>1.827</v>
      </c>
      <c r="C34" t="str">
        <f t="shared" si="0"/>
        <v>{1.2,1.827},</v>
      </c>
      <c r="H34">
        <f t="shared" si="1"/>
        <v>1.188281300000007</v>
      </c>
      <c r="I34" s="3">
        <f t="shared" si="2"/>
        <v>0.97655833333274811</v>
      </c>
    </row>
    <row r="35" spans="1:9" x14ac:dyDescent="0.25">
      <c r="A35">
        <v>1.4</v>
      </c>
      <c r="B35">
        <v>1.8109999999999999</v>
      </c>
      <c r="C35" t="str">
        <f t="shared" si="0"/>
        <v>{1.4,1.811},</v>
      </c>
      <c r="H35">
        <f t="shared" si="1"/>
        <v>1.4661709000000052</v>
      </c>
      <c r="I35" s="3">
        <f t="shared" si="2"/>
        <v>-4.7264928571432323</v>
      </c>
    </row>
    <row r="36" spans="1:9" x14ac:dyDescent="0.25">
      <c r="A36">
        <v>1.6</v>
      </c>
      <c r="B36">
        <v>1.7989999999999999</v>
      </c>
      <c r="C36" t="str">
        <f t="shared" si="0"/>
        <v>{1.6,1.799},</v>
      </c>
      <c r="H36">
        <f t="shared" si="1"/>
        <v>1.6745881000000047</v>
      </c>
      <c r="I36" s="3">
        <f t="shared" si="2"/>
        <v>-4.6617562500002876</v>
      </c>
    </row>
    <row r="37" spans="1:9" x14ac:dyDescent="0.25">
      <c r="A37">
        <v>1.8</v>
      </c>
      <c r="B37">
        <v>1.788</v>
      </c>
      <c r="C37" t="str">
        <f t="shared" si="0"/>
        <v>{1.8,1.788},</v>
      </c>
      <c r="H37">
        <f t="shared" si="1"/>
        <v>1.8656372000000054</v>
      </c>
      <c r="I37" s="3">
        <f t="shared" si="2"/>
        <v>-3.6465111111114106</v>
      </c>
    </row>
    <row r="38" spans="1:9" x14ac:dyDescent="0.25">
      <c r="A38">
        <v>2</v>
      </c>
      <c r="B38">
        <v>1.7809999999999999</v>
      </c>
      <c r="C38" t="str">
        <f t="shared" si="0"/>
        <v>{2,1.781},</v>
      </c>
      <c r="H38">
        <f t="shared" si="1"/>
        <v>1.9872139000000075</v>
      </c>
      <c r="I38" s="3">
        <f t="shared" si="2"/>
        <v>0.63930499999962365</v>
      </c>
    </row>
    <row r="39" spans="1:9" x14ac:dyDescent="0.25">
      <c r="A39">
        <v>2.2000000000000002</v>
      </c>
      <c r="B39">
        <v>1.7689999999999999</v>
      </c>
      <c r="C39" t="str">
        <f t="shared" si="0"/>
        <v>{2.2,1.769},</v>
      </c>
      <c r="H39">
        <f t="shared" si="1"/>
        <v>2.1956311000000071</v>
      </c>
      <c r="I39" s="3">
        <f t="shared" si="2"/>
        <v>0.19858636363605117</v>
      </c>
    </row>
    <row r="40" spans="1:9" x14ac:dyDescent="0.25">
      <c r="A40">
        <v>2.4</v>
      </c>
      <c r="B40">
        <v>1.7569999999999999</v>
      </c>
      <c r="C40" t="str">
        <f t="shared" si="0"/>
        <v>{2.4,1.757},</v>
      </c>
      <c r="H40">
        <f t="shared" si="1"/>
        <v>2.4040483000000066</v>
      </c>
      <c r="I40" s="3">
        <f t="shared" si="2"/>
        <v>-0.16867916666694444</v>
      </c>
    </row>
    <row r="41" spans="1:9" x14ac:dyDescent="0.25">
      <c r="A41">
        <v>2.6</v>
      </c>
      <c r="B41">
        <v>1.7430000000000001</v>
      </c>
      <c r="C41" t="str">
        <f t="shared" si="0"/>
        <v>{2.6,1.743},</v>
      </c>
      <c r="H41">
        <f t="shared" si="1"/>
        <v>2.6472017000000037</v>
      </c>
      <c r="I41" s="3">
        <f t="shared" si="2"/>
        <v>-1.815450000000137</v>
      </c>
    </row>
    <row r="42" spans="1:9" x14ac:dyDescent="0.25">
      <c r="A42">
        <v>2.8</v>
      </c>
      <c r="B42">
        <v>1.734</v>
      </c>
      <c r="C42" t="str">
        <f t="shared" si="0"/>
        <v>{2.8,1.734},</v>
      </c>
      <c r="H42">
        <f t="shared" si="1"/>
        <v>2.8035146000000069</v>
      </c>
      <c r="I42" s="3">
        <f t="shared" si="2"/>
        <v>-0.12552142857167961</v>
      </c>
    </row>
    <row r="43" spans="1:9" x14ac:dyDescent="0.25">
      <c r="A43">
        <v>3</v>
      </c>
      <c r="B43">
        <v>1.718</v>
      </c>
      <c r="C43" t="str">
        <f t="shared" si="0"/>
        <v>{3,1.718},</v>
      </c>
      <c r="H43">
        <f t="shared" si="1"/>
        <v>3.081404200000005</v>
      </c>
      <c r="I43" s="3">
        <f t="shared" si="2"/>
        <v>-2.7134733333335008</v>
      </c>
    </row>
    <row r="44" spans="1:9" x14ac:dyDescent="0.25">
      <c r="A44">
        <v>3.2</v>
      </c>
      <c r="B44">
        <v>1.712</v>
      </c>
      <c r="C44" t="str">
        <f t="shared" si="0"/>
        <v>{3.2,1.712},</v>
      </c>
      <c r="H44">
        <f t="shared" si="1"/>
        <v>3.1856128000000048</v>
      </c>
      <c r="I44" s="3">
        <f t="shared" si="2"/>
        <v>0.44959999999985567</v>
      </c>
    </row>
    <row r="45" spans="1:9" x14ac:dyDescent="0.25">
      <c r="A45">
        <v>3.4</v>
      </c>
      <c r="B45">
        <v>1.6950000000000001</v>
      </c>
      <c r="C45" t="str">
        <f t="shared" si="0"/>
        <v>{3.4,1.695},</v>
      </c>
      <c r="H45">
        <f t="shared" si="1"/>
        <v>3.4808705000000053</v>
      </c>
      <c r="I45" s="3">
        <f t="shared" si="2"/>
        <v>-2.3785441176472175</v>
      </c>
    </row>
    <row r="46" spans="1:9" x14ac:dyDescent="0.25">
      <c r="A46">
        <v>3.6</v>
      </c>
      <c r="B46">
        <v>1.6839999999999999</v>
      </c>
      <c r="C46" t="str">
        <f t="shared" si="0"/>
        <v>{3.6,1.684},</v>
      </c>
      <c r="H46">
        <f t="shared" si="1"/>
        <v>3.6719196000000061</v>
      </c>
      <c r="I46" s="3">
        <f t="shared" si="2"/>
        <v>-1.9977666666668323</v>
      </c>
    </row>
    <row r="47" spans="1:9" x14ac:dyDescent="0.25">
      <c r="A47">
        <v>3.8</v>
      </c>
      <c r="B47">
        <v>1.671</v>
      </c>
      <c r="C47" t="str">
        <f t="shared" si="0"/>
        <v>{3.8,1.671},</v>
      </c>
      <c r="H47">
        <f t="shared" si="1"/>
        <v>3.8977049000000044</v>
      </c>
      <c r="I47" s="3">
        <f t="shared" si="2"/>
        <v>-2.5711815789474879</v>
      </c>
    </row>
    <row r="48" spans="1:9" x14ac:dyDescent="0.25">
      <c r="A48">
        <v>4</v>
      </c>
      <c r="B48">
        <v>1.665</v>
      </c>
      <c r="C48" t="str">
        <f t="shared" si="0"/>
        <v>{4,1.665},</v>
      </c>
      <c r="H48">
        <f t="shared" si="1"/>
        <v>4.0019135000000041</v>
      </c>
      <c r="I48" s="3">
        <f t="shared" si="2"/>
        <v>-4.7837500000103006E-2</v>
      </c>
    </row>
    <row r="49" spans="1:9" x14ac:dyDescent="0.25">
      <c r="A49">
        <v>4.2</v>
      </c>
      <c r="B49">
        <v>1.6539999999999999</v>
      </c>
      <c r="C49" t="str">
        <f t="shared" si="0"/>
        <v>{4.2,1.654},</v>
      </c>
      <c r="H49">
        <f t="shared" si="1"/>
        <v>4.1929626000000049</v>
      </c>
      <c r="I49" s="3">
        <f t="shared" si="2"/>
        <v>0.16755714285703113</v>
      </c>
    </row>
    <row r="50" spans="1:9" x14ac:dyDescent="0.25">
      <c r="A50">
        <v>4.4000000000000004</v>
      </c>
      <c r="B50">
        <v>1.6419999999999999</v>
      </c>
      <c r="C50" t="str">
        <f t="shared" si="0"/>
        <v>{4.4,1.642},</v>
      </c>
      <c r="H50">
        <f t="shared" si="1"/>
        <v>4.4013798000000079</v>
      </c>
      <c r="I50" s="3">
        <f t="shared" si="2"/>
        <v>-3.1359090909263442E-2</v>
      </c>
    </row>
    <row r="51" spans="1:9" x14ac:dyDescent="0.25">
      <c r="A51">
        <v>4.5999999999999996</v>
      </c>
      <c r="B51">
        <v>1.631</v>
      </c>
      <c r="C51" t="str">
        <f t="shared" si="0"/>
        <v>{4.6,1.631},</v>
      </c>
      <c r="H51">
        <f t="shared" si="1"/>
        <v>4.5924289000000051</v>
      </c>
      <c r="I51" s="3">
        <f t="shared" si="2"/>
        <v>0.16458913043466308</v>
      </c>
    </row>
    <row r="52" spans="1:9" x14ac:dyDescent="0.25">
      <c r="A52">
        <v>4.8</v>
      </c>
      <c r="B52">
        <v>1.619</v>
      </c>
      <c r="C52" t="str">
        <f t="shared" si="0"/>
        <v>{4.8,1.619},</v>
      </c>
      <c r="H52">
        <f t="shared" si="1"/>
        <v>4.8008461000000047</v>
      </c>
      <c r="I52" s="3">
        <f t="shared" si="2"/>
        <v>-1.7627083333434289E-2</v>
      </c>
    </row>
    <row r="53" spans="1:9" x14ac:dyDescent="0.25">
      <c r="A53">
        <v>5</v>
      </c>
      <c r="B53">
        <v>1.6080000000000001</v>
      </c>
      <c r="C53" t="str">
        <f>CONCATENATE("{", A53, ",", B53, "},")</f>
        <v>{5,1.608},</v>
      </c>
      <c r="H53">
        <f t="shared" si="1"/>
        <v>4.9918952000000019</v>
      </c>
      <c r="I53" s="3">
        <f t="shared" si="2"/>
        <v>0.16209599999996271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F3" sqref="F3"/>
    </sheetView>
  </sheetViews>
  <sheetFormatPr defaultColWidth="8.85546875" defaultRowHeight="15" x14ac:dyDescent="0.25"/>
  <cols>
    <col min="1" max="1" width="10.42578125" bestFit="1" customWidth="1"/>
    <col min="9" max="9" width="9.28515625" bestFit="1" customWidth="1"/>
  </cols>
  <sheetData>
    <row r="1" spans="1:9" x14ac:dyDescent="0.25">
      <c r="A1" t="s">
        <v>1</v>
      </c>
      <c r="B1" t="s">
        <v>0</v>
      </c>
      <c r="E1" t="s">
        <v>17</v>
      </c>
    </row>
    <row r="2" spans="1:9" x14ac:dyDescent="0.25">
      <c r="A2">
        <v>0</v>
      </c>
      <c r="B2">
        <v>1.899</v>
      </c>
      <c r="C2">
        <f>B2-1.899</f>
        <v>0</v>
      </c>
      <c r="E2">
        <f>(-17.3611*C2)-0.0036</f>
        <v>-3.5999999999999999E-3</v>
      </c>
      <c r="F2" t="e">
        <f>((A2-E2)/A2)*100</f>
        <v>#DIV/0!</v>
      </c>
      <c r="I2" s="3"/>
    </row>
    <row r="3" spans="1:9" x14ac:dyDescent="0.25">
      <c r="A3">
        <v>0.2</v>
      </c>
      <c r="B3">
        <v>1.887</v>
      </c>
      <c r="C3">
        <f t="shared" ref="C3:C53" si="0">B3-1.899</f>
        <v>-1.2000000000000011E-2</v>
      </c>
      <c r="E3">
        <f t="shared" ref="E3:E53" si="1">(-17.3611*C3)-0.0036</f>
        <v>0.2047332000000002</v>
      </c>
      <c r="F3">
        <f t="shared" ref="F3:F53" si="2">((A3-E3)/A3)*100</f>
        <v>-2.3666000000000937</v>
      </c>
      <c r="I3" s="3"/>
    </row>
    <row r="4" spans="1:9" x14ac:dyDescent="0.25">
      <c r="A4">
        <v>0.4</v>
      </c>
      <c r="B4">
        <v>1.875</v>
      </c>
      <c r="C4">
        <f t="shared" si="0"/>
        <v>-2.4000000000000021E-2</v>
      </c>
      <c r="E4">
        <f t="shared" si="1"/>
        <v>0.41306640000000039</v>
      </c>
      <c r="F4">
        <f t="shared" si="2"/>
        <v>-3.2666000000000919</v>
      </c>
      <c r="I4" s="3"/>
    </row>
    <row r="5" spans="1:9" x14ac:dyDescent="0.25">
      <c r="A5">
        <v>0.6</v>
      </c>
      <c r="B5">
        <v>1.863</v>
      </c>
      <c r="C5">
        <f t="shared" si="0"/>
        <v>-3.6000000000000032E-2</v>
      </c>
      <c r="E5">
        <f t="shared" si="1"/>
        <v>0.6213996000000005</v>
      </c>
      <c r="F5">
        <f t="shared" si="2"/>
        <v>-3.5666000000000864</v>
      </c>
      <c r="I5" s="3"/>
    </row>
    <row r="6" spans="1:9" x14ac:dyDescent="0.25">
      <c r="A6">
        <v>0.8</v>
      </c>
      <c r="B6">
        <v>1.8520000000000001</v>
      </c>
      <c r="C6">
        <f t="shared" si="0"/>
        <v>-4.6999999999999931E-2</v>
      </c>
      <c r="E6">
        <f t="shared" si="1"/>
        <v>0.81237169999999881</v>
      </c>
      <c r="F6">
        <f t="shared" si="2"/>
        <v>-1.5464624999998455</v>
      </c>
      <c r="G6" s="2"/>
      <c r="I6" s="3"/>
    </row>
    <row r="7" spans="1:9" x14ac:dyDescent="0.25">
      <c r="A7">
        <v>1</v>
      </c>
      <c r="B7">
        <v>1.841</v>
      </c>
      <c r="C7">
        <f t="shared" si="0"/>
        <v>-5.8000000000000052E-2</v>
      </c>
      <c r="E7">
        <f t="shared" si="1"/>
        <v>1.0033438000000008</v>
      </c>
      <c r="F7">
        <f t="shared" si="2"/>
        <v>-0.3343800000000785</v>
      </c>
      <c r="I7" s="3"/>
    </row>
    <row r="8" spans="1:9" x14ac:dyDescent="0.25">
      <c r="A8">
        <v>1.2</v>
      </c>
      <c r="B8" s="1">
        <v>1.823</v>
      </c>
      <c r="C8">
        <f t="shared" si="0"/>
        <v>-7.6000000000000068E-2</v>
      </c>
      <c r="E8">
        <f t="shared" si="1"/>
        <v>1.3158436000000011</v>
      </c>
      <c r="F8">
        <f t="shared" si="2"/>
        <v>-9.6536333333334312</v>
      </c>
      <c r="I8" s="3"/>
    </row>
    <row r="9" spans="1:9" x14ac:dyDescent="0.25">
      <c r="A9">
        <v>1.4</v>
      </c>
      <c r="B9">
        <v>1.8180000000000001</v>
      </c>
      <c r="C9">
        <f t="shared" si="0"/>
        <v>-8.0999999999999961E-2</v>
      </c>
      <c r="E9">
        <f t="shared" si="1"/>
        <v>1.4026490999999992</v>
      </c>
      <c r="F9">
        <f t="shared" si="2"/>
        <v>-0.18922142857137814</v>
      </c>
      <c r="I9" s="3"/>
    </row>
    <row r="10" spans="1:9" x14ac:dyDescent="0.25">
      <c r="A10">
        <v>1.6</v>
      </c>
      <c r="B10">
        <v>1.806</v>
      </c>
      <c r="C10">
        <f t="shared" si="0"/>
        <v>-9.2999999999999972E-2</v>
      </c>
      <c r="E10">
        <f t="shared" si="1"/>
        <v>1.6109822999999994</v>
      </c>
      <c r="F10">
        <f t="shared" si="2"/>
        <v>-0.68639374999995839</v>
      </c>
      <c r="I10" s="3"/>
    </row>
    <row r="11" spans="1:9" x14ac:dyDescent="0.25">
      <c r="A11">
        <v>1.8</v>
      </c>
      <c r="B11">
        <v>1.7949999999999999</v>
      </c>
      <c r="C11">
        <f t="shared" si="0"/>
        <v>-0.10400000000000009</v>
      </c>
      <c r="E11">
        <f t="shared" si="1"/>
        <v>1.8019544000000016</v>
      </c>
      <c r="F11">
        <f t="shared" si="2"/>
        <v>-0.1085777777778654</v>
      </c>
      <c r="I11" s="3"/>
    </row>
    <row r="12" spans="1:9" x14ac:dyDescent="0.25">
      <c r="A12">
        <v>2</v>
      </c>
      <c r="B12">
        <v>1.784</v>
      </c>
      <c r="C12">
        <f t="shared" si="0"/>
        <v>-0.11499999999999999</v>
      </c>
      <c r="E12">
        <f t="shared" si="1"/>
        <v>1.9929264999999998</v>
      </c>
      <c r="F12">
        <f t="shared" si="2"/>
        <v>0.35367500000000884</v>
      </c>
      <c r="I12" s="3"/>
    </row>
    <row r="13" spans="1:9" x14ac:dyDescent="0.25">
      <c r="A13">
        <v>2.2000000000000002</v>
      </c>
      <c r="B13">
        <v>1.766</v>
      </c>
      <c r="C13">
        <f t="shared" si="0"/>
        <v>-0.13300000000000001</v>
      </c>
      <c r="E13">
        <f t="shared" si="1"/>
        <v>2.3054263000000002</v>
      </c>
      <c r="F13">
        <f t="shared" si="2"/>
        <v>-4.7921045454545439</v>
      </c>
      <c r="I13" s="3"/>
    </row>
    <row r="14" spans="1:9" x14ac:dyDescent="0.25">
      <c r="A14">
        <v>2.4</v>
      </c>
      <c r="B14">
        <v>1.76</v>
      </c>
      <c r="C14">
        <f t="shared" si="0"/>
        <v>-0.13900000000000001</v>
      </c>
      <c r="E14">
        <f t="shared" si="1"/>
        <v>2.4095929000000003</v>
      </c>
      <c r="F14">
        <f t="shared" si="2"/>
        <v>-0.39970416666668118</v>
      </c>
      <c r="I14" s="3"/>
    </row>
    <row r="15" spans="1:9" x14ac:dyDescent="0.25">
      <c r="A15">
        <v>2.6</v>
      </c>
      <c r="B15">
        <v>1.748</v>
      </c>
      <c r="C15">
        <f t="shared" si="0"/>
        <v>-0.15100000000000002</v>
      </c>
      <c r="E15">
        <f t="shared" si="1"/>
        <v>2.6179261000000005</v>
      </c>
      <c r="F15">
        <f t="shared" si="2"/>
        <v>-0.68946538461539952</v>
      </c>
      <c r="I15" s="3"/>
    </row>
    <row r="16" spans="1:9" x14ac:dyDescent="0.25">
      <c r="A16">
        <v>2.8</v>
      </c>
      <c r="B16">
        <v>1.7370000000000001</v>
      </c>
      <c r="C16">
        <f t="shared" si="0"/>
        <v>-0.16199999999999992</v>
      </c>
      <c r="E16">
        <f t="shared" si="1"/>
        <v>2.8088981999999985</v>
      </c>
      <c r="F16">
        <f t="shared" si="2"/>
        <v>-0.31779285714280842</v>
      </c>
      <c r="I16" s="3"/>
    </row>
    <row r="17" spans="1:9" x14ac:dyDescent="0.25">
      <c r="A17">
        <v>3</v>
      </c>
      <c r="B17">
        <v>1.724</v>
      </c>
      <c r="C17">
        <f t="shared" si="0"/>
        <v>-0.17500000000000004</v>
      </c>
      <c r="E17">
        <f t="shared" si="1"/>
        <v>3.0345925000000009</v>
      </c>
      <c r="F17">
        <f t="shared" si="2"/>
        <v>-1.1530833333333637</v>
      </c>
      <c r="I17" s="3"/>
    </row>
    <row r="18" spans="1:9" x14ac:dyDescent="0.25">
      <c r="A18">
        <v>3.2</v>
      </c>
      <c r="B18">
        <v>1.708</v>
      </c>
      <c r="C18">
        <f t="shared" si="0"/>
        <v>-0.19100000000000006</v>
      </c>
      <c r="E18">
        <f t="shared" si="1"/>
        <v>3.3123701000000012</v>
      </c>
      <c r="F18">
        <f t="shared" si="2"/>
        <v>-3.5115656250000322</v>
      </c>
      <c r="I18" s="3"/>
    </row>
    <row r="19" spans="1:9" x14ac:dyDescent="0.25">
      <c r="A19">
        <v>3.4</v>
      </c>
      <c r="B19">
        <v>1.702</v>
      </c>
      <c r="C19">
        <f t="shared" si="0"/>
        <v>-0.19700000000000006</v>
      </c>
      <c r="E19">
        <f t="shared" si="1"/>
        <v>3.4165367000000013</v>
      </c>
      <c r="F19">
        <f t="shared" si="2"/>
        <v>-0.486373529411806</v>
      </c>
      <c r="I19" s="3"/>
    </row>
    <row r="20" spans="1:9" x14ac:dyDescent="0.25">
      <c r="A20">
        <v>3.6</v>
      </c>
      <c r="B20">
        <v>1.6910000000000001</v>
      </c>
      <c r="C20">
        <f t="shared" si="0"/>
        <v>-0.20799999999999996</v>
      </c>
      <c r="E20">
        <f t="shared" si="1"/>
        <v>3.6075087999999993</v>
      </c>
      <c r="F20">
        <f t="shared" si="2"/>
        <v>-0.20857777777775569</v>
      </c>
      <c r="I20" s="3"/>
    </row>
    <row r="21" spans="1:9" x14ac:dyDescent="0.25">
      <c r="A21">
        <v>3.8</v>
      </c>
      <c r="B21">
        <v>1.679</v>
      </c>
      <c r="C21">
        <f t="shared" si="0"/>
        <v>-0.21999999999999997</v>
      </c>
      <c r="E21">
        <f t="shared" si="1"/>
        <v>3.8158419999999995</v>
      </c>
      <c r="F21">
        <f t="shared" si="2"/>
        <v>-0.4168947368420971</v>
      </c>
      <c r="I21" s="3"/>
    </row>
    <row r="22" spans="1:9" x14ac:dyDescent="0.25">
      <c r="A22">
        <v>4</v>
      </c>
      <c r="B22">
        <v>1.6679999999999999</v>
      </c>
      <c r="C22">
        <f t="shared" si="0"/>
        <v>-0.23100000000000009</v>
      </c>
      <c r="E22">
        <f t="shared" si="1"/>
        <v>4.0068141000000024</v>
      </c>
      <c r="F22">
        <f t="shared" si="2"/>
        <v>-0.17035250000005941</v>
      </c>
      <c r="I22" s="3"/>
    </row>
    <row r="23" spans="1:9" x14ac:dyDescent="0.25">
      <c r="A23">
        <v>4.2</v>
      </c>
      <c r="B23">
        <v>1.6519999999999999</v>
      </c>
      <c r="C23">
        <f t="shared" si="0"/>
        <v>-0.24700000000000011</v>
      </c>
      <c r="E23">
        <f t="shared" si="1"/>
        <v>4.2845917000000027</v>
      </c>
      <c r="F23">
        <f t="shared" si="2"/>
        <v>-2.0140880952381544</v>
      </c>
      <c r="I23" s="3"/>
    </row>
    <row r="24" spans="1:9" x14ac:dyDescent="0.25">
      <c r="A24">
        <v>4.4000000000000004</v>
      </c>
      <c r="B24">
        <v>1.6439999999999999</v>
      </c>
      <c r="C24">
        <f t="shared" si="0"/>
        <v>-0.25500000000000012</v>
      </c>
      <c r="E24">
        <f t="shared" si="1"/>
        <v>4.4234805000000028</v>
      </c>
      <c r="F24">
        <f t="shared" si="2"/>
        <v>-0.53364772727278309</v>
      </c>
      <c r="I24" s="3"/>
    </row>
    <row r="25" spans="1:9" x14ac:dyDescent="0.25">
      <c r="A25">
        <v>4.5999999999999996</v>
      </c>
      <c r="B25">
        <v>1.631</v>
      </c>
      <c r="C25">
        <f t="shared" si="0"/>
        <v>-0.26800000000000002</v>
      </c>
      <c r="E25">
        <f t="shared" si="1"/>
        <v>4.6491748000000008</v>
      </c>
      <c r="F25">
        <f t="shared" si="2"/>
        <v>-1.0690173913043737</v>
      </c>
      <c r="I25" s="3"/>
    </row>
    <row r="26" spans="1:9" x14ac:dyDescent="0.25">
      <c r="A26">
        <v>4.8</v>
      </c>
      <c r="B26">
        <v>1.621</v>
      </c>
      <c r="C26">
        <f t="shared" si="0"/>
        <v>-0.27800000000000002</v>
      </c>
      <c r="E26">
        <f t="shared" si="1"/>
        <v>4.822785800000001</v>
      </c>
      <c r="F26">
        <f t="shared" si="2"/>
        <v>-0.47470416666669146</v>
      </c>
      <c r="I26" s="3"/>
    </row>
    <row r="27" spans="1:9" x14ac:dyDescent="0.25">
      <c r="A27">
        <v>5</v>
      </c>
      <c r="B27">
        <v>1.609</v>
      </c>
      <c r="C27">
        <f t="shared" si="0"/>
        <v>-0.29000000000000004</v>
      </c>
      <c r="E27">
        <f t="shared" si="1"/>
        <v>5.0311190000000012</v>
      </c>
      <c r="F27">
        <f t="shared" si="2"/>
        <v>-0.62238000000002458</v>
      </c>
      <c r="I27" s="3"/>
    </row>
    <row r="28" spans="1:9" x14ac:dyDescent="0.25">
      <c r="A28">
        <v>0</v>
      </c>
      <c r="B28">
        <v>1.8959999999999999</v>
      </c>
      <c r="C28">
        <f t="shared" si="0"/>
        <v>-3.0000000000001137E-3</v>
      </c>
      <c r="E28">
        <f t="shared" si="1"/>
        <v>4.8483300000001978E-2</v>
      </c>
      <c r="F28" t="e">
        <f t="shared" si="2"/>
        <v>#DIV/0!</v>
      </c>
      <c r="I28" s="3"/>
    </row>
    <row r="29" spans="1:9" x14ac:dyDescent="0.25">
      <c r="A29">
        <v>0.2</v>
      </c>
      <c r="B29">
        <v>1.885</v>
      </c>
      <c r="C29">
        <f t="shared" si="0"/>
        <v>-1.4000000000000012E-2</v>
      </c>
      <c r="E29">
        <f t="shared" si="1"/>
        <v>0.23945540000000023</v>
      </c>
      <c r="F29">
        <f t="shared" si="2"/>
        <v>-19.727700000000112</v>
      </c>
      <c r="I29" s="3"/>
    </row>
    <row r="30" spans="1:9" x14ac:dyDescent="0.25">
      <c r="A30">
        <v>0.4</v>
      </c>
      <c r="B30">
        <v>1.867</v>
      </c>
      <c r="C30">
        <f t="shared" si="0"/>
        <v>-3.2000000000000028E-2</v>
      </c>
      <c r="E30">
        <f t="shared" si="1"/>
        <v>0.55195520000000042</v>
      </c>
      <c r="F30">
        <f t="shared" si="2"/>
        <v>-37.988800000000097</v>
      </c>
      <c r="I30" s="3"/>
    </row>
    <row r="31" spans="1:9" x14ac:dyDescent="0.25">
      <c r="A31">
        <v>0.6</v>
      </c>
      <c r="B31">
        <v>1.8580000000000001</v>
      </c>
      <c r="C31">
        <f t="shared" si="0"/>
        <v>-4.0999999999999925E-2</v>
      </c>
      <c r="E31">
        <f t="shared" si="1"/>
        <v>0.7082050999999987</v>
      </c>
      <c r="F31">
        <f t="shared" si="2"/>
        <v>-18.034183333333122</v>
      </c>
      <c r="I31" s="3"/>
    </row>
    <row r="32" spans="1:9" x14ac:dyDescent="0.25">
      <c r="A32">
        <v>0.8</v>
      </c>
      <c r="B32">
        <v>1.8460000000000001</v>
      </c>
      <c r="C32">
        <f t="shared" si="0"/>
        <v>-5.2999999999999936E-2</v>
      </c>
      <c r="E32">
        <f t="shared" si="1"/>
        <v>0.91653829999999892</v>
      </c>
      <c r="F32">
        <f t="shared" si="2"/>
        <v>-14.567287499999859</v>
      </c>
      <c r="I32" s="3"/>
    </row>
    <row r="33" spans="1:9" x14ac:dyDescent="0.25">
      <c r="A33">
        <v>1</v>
      </c>
      <c r="B33">
        <v>1.8340000000000001</v>
      </c>
      <c r="C33">
        <f t="shared" si="0"/>
        <v>-6.4999999999999947E-2</v>
      </c>
      <c r="E33">
        <f t="shared" si="1"/>
        <v>1.1248714999999991</v>
      </c>
      <c r="F33">
        <f t="shared" si="2"/>
        <v>-12.487149999999914</v>
      </c>
      <c r="I33" s="3"/>
    </row>
    <row r="34" spans="1:9" x14ac:dyDescent="0.25">
      <c r="A34">
        <v>1.2</v>
      </c>
      <c r="B34">
        <v>1.827</v>
      </c>
      <c r="C34">
        <f t="shared" si="0"/>
        <v>-7.2000000000000064E-2</v>
      </c>
      <c r="E34">
        <f t="shared" si="1"/>
        <v>1.246399200000001</v>
      </c>
      <c r="F34">
        <f t="shared" si="2"/>
        <v>-3.8666000000000906</v>
      </c>
      <c r="I34" s="3"/>
    </row>
    <row r="35" spans="1:9" x14ac:dyDescent="0.25">
      <c r="A35">
        <v>1.4</v>
      </c>
      <c r="B35">
        <v>1.8109999999999999</v>
      </c>
      <c r="C35">
        <f t="shared" si="0"/>
        <v>-8.8000000000000078E-2</v>
      </c>
      <c r="E35">
        <f t="shared" si="1"/>
        <v>1.5241768000000013</v>
      </c>
      <c r="F35">
        <f t="shared" si="2"/>
        <v>-8.8697714285715303</v>
      </c>
      <c r="I35" s="3"/>
    </row>
    <row r="36" spans="1:9" x14ac:dyDescent="0.25">
      <c r="A36">
        <v>1.6</v>
      </c>
      <c r="B36">
        <v>1.7989999999999999</v>
      </c>
      <c r="C36">
        <f t="shared" si="0"/>
        <v>-0.10000000000000009</v>
      </c>
      <c r="E36">
        <f t="shared" si="1"/>
        <v>1.7325100000000015</v>
      </c>
      <c r="F36">
        <f t="shared" si="2"/>
        <v>-8.2818750000000918</v>
      </c>
      <c r="I36" s="3"/>
    </row>
    <row r="37" spans="1:9" x14ac:dyDescent="0.25">
      <c r="A37">
        <v>1.8</v>
      </c>
      <c r="B37">
        <v>1.788</v>
      </c>
      <c r="C37">
        <f t="shared" si="0"/>
        <v>-0.11099999999999999</v>
      </c>
      <c r="E37">
        <f t="shared" si="1"/>
        <v>1.9234820999999998</v>
      </c>
      <c r="F37">
        <f t="shared" si="2"/>
        <v>-6.8601166666666504</v>
      </c>
      <c r="I37" s="3"/>
    </row>
    <row r="38" spans="1:9" x14ac:dyDescent="0.25">
      <c r="A38">
        <v>2</v>
      </c>
      <c r="B38">
        <v>1.7809999999999999</v>
      </c>
      <c r="C38">
        <f t="shared" si="0"/>
        <v>-0.1180000000000001</v>
      </c>
      <c r="E38">
        <f t="shared" si="1"/>
        <v>2.0450098000000017</v>
      </c>
      <c r="F38">
        <f t="shared" si="2"/>
        <v>-2.2504900000000827</v>
      </c>
      <c r="I38" s="3"/>
    </row>
    <row r="39" spans="1:9" x14ac:dyDescent="0.25">
      <c r="A39">
        <v>2.2000000000000002</v>
      </c>
      <c r="B39">
        <v>1.7689999999999999</v>
      </c>
      <c r="C39">
        <f t="shared" si="0"/>
        <v>-0.13000000000000012</v>
      </c>
      <c r="E39">
        <f t="shared" si="1"/>
        <v>2.2533430000000019</v>
      </c>
      <c r="F39">
        <f t="shared" si="2"/>
        <v>-2.4246818181818948</v>
      </c>
      <c r="I39" s="3"/>
    </row>
    <row r="40" spans="1:9" x14ac:dyDescent="0.25">
      <c r="A40">
        <v>2.4</v>
      </c>
      <c r="B40">
        <v>1.7569999999999999</v>
      </c>
      <c r="C40">
        <f t="shared" si="0"/>
        <v>-0.14200000000000013</v>
      </c>
      <c r="E40">
        <f t="shared" si="1"/>
        <v>2.4616762000000021</v>
      </c>
      <c r="F40">
        <f t="shared" si="2"/>
        <v>-2.5698416666667576</v>
      </c>
      <c r="I40" s="3"/>
    </row>
    <row r="41" spans="1:9" x14ac:dyDescent="0.25">
      <c r="A41">
        <v>2.6</v>
      </c>
      <c r="B41">
        <v>1.7430000000000001</v>
      </c>
      <c r="C41">
        <f t="shared" si="0"/>
        <v>-0.15599999999999992</v>
      </c>
      <c r="E41">
        <f t="shared" si="1"/>
        <v>2.7047315999999983</v>
      </c>
      <c r="F41">
        <f t="shared" si="2"/>
        <v>-4.0281384615383944</v>
      </c>
      <c r="I41" s="3"/>
    </row>
    <row r="42" spans="1:9" x14ac:dyDescent="0.25">
      <c r="A42">
        <v>2.8</v>
      </c>
      <c r="B42">
        <v>1.734</v>
      </c>
      <c r="C42">
        <f t="shared" si="0"/>
        <v>-0.16500000000000004</v>
      </c>
      <c r="E42">
        <f t="shared" si="1"/>
        <v>2.8609815000000007</v>
      </c>
      <c r="F42">
        <f t="shared" si="2"/>
        <v>-2.1779107142857468</v>
      </c>
      <c r="I42" s="3"/>
    </row>
    <row r="43" spans="1:9" x14ac:dyDescent="0.25">
      <c r="A43">
        <v>3</v>
      </c>
      <c r="B43">
        <v>1.718</v>
      </c>
      <c r="C43">
        <f t="shared" si="0"/>
        <v>-0.18100000000000005</v>
      </c>
      <c r="E43">
        <f t="shared" si="1"/>
        <v>3.138759100000001</v>
      </c>
      <c r="F43">
        <f t="shared" si="2"/>
        <v>-4.6253033333333669</v>
      </c>
      <c r="I43" s="3"/>
    </row>
    <row r="44" spans="1:9" x14ac:dyDescent="0.25">
      <c r="A44">
        <v>3.2</v>
      </c>
      <c r="B44">
        <v>1.712</v>
      </c>
      <c r="C44">
        <f t="shared" si="0"/>
        <v>-0.18700000000000006</v>
      </c>
      <c r="E44">
        <f t="shared" si="1"/>
        <v>3.2429257000000011</v>
      </c>
      <c r="F44">
        <f t="shared" si="2"/>
        <v>-1.3414281250000299</v>
      </c>
      <c r="I44" s="3"/>
    </row>
    <row r="45" spans="1:9" x14ac:dyDescent="0.25">
      <c r="A45">
        <v>3.4</v>
      </c>
      <c r="B45">
        <v>1.6950000000000001</v>
      </c>
      <c r="C45">
        <f t="shared" si="0"/>
        <v>-0.20399999999999996</v>
      </c>
      <c r="E45">
        <f t="shared" si="1"/>
        <v>3.5380643999999992</v>
      </c>
      <c r="F45">
        <f t="shared" si="2"/>
        <v>-4.0607176470588033</v>
      </c>
      <c r="I45" s="3"/>
    </row>
    <row r="46" spans="1:9" x14ac:dyDescent="0.25">
      <c r="A46">
        <v>3.6</v>
      </c>
      <c r="B46">
        <v>1.6839999999999999</v>
      </c>
      <c r="C46">
        <f t="shared" si="0"/>
        <v>-0.21500000000000008</v>
      </c>
      <c r="E46">
        <f t="shared" si="1"/>
        <v>3.7290365000000016</v>
      </c>
      <c r="F46">
        <f t="shared" si="2"/>
        <v>-3.5843472222222652</v>
      </c>
      <c r="I46" s="3"/>
    </row>
    <row r="47" spans="1:9" x14ac:dyDescent="0.25">
      <c r="A47">
        <v>3.8</v>
      </c>
      <c r="B47">
        <v>1.671</v>
      </c>
      <c r="C47">
        <f t="shared" si="0"/>
        <v>-0.22799999999999998</v>
      </c>
      <c r="E47">
        <f t="shared" si="1"/>
        <v>3.9547307999999997</v>
      </c>
      <c r="F47">
        <f t="shared" si="2"/>
        <v>-4.0718631578947324</v>
      </c>
      <c r="I47" s="3"/>
    </row>
    <row r="48" spans="1:9" x14ac:dyDescent="0.25">
      <c r="A48">
        <v>4</v>
      </c>
      <c r="B48">
        <v>1.665</v>
      </c>
      <c r="C48">
        <f t="shared" si="0"/>
        <v>-0.23399999999999999</v>
      </c>
      <c r="E48">
        <f t="shared" si="1"/>
        <v>4.0588974000000002</v>
      </c>
      <c r="F48">
        <f t="shared" si="2"/>
        <v>-1.4724350000000053</v>
      </c>
      <c r="I48" s="3"/>
    </row>
    <row r="49" spans="1:9" x14ac:dyDescent="0.25">
      <c r="A49">
        <v>4.2</v>
      </c>
      <c r="B49">
        <v>1.6539999999999999</v>
      </c>
      <c r="C49">
        <f t="shared" si="0"/>
        <v>-0.24500000000000011</v>
      </c>
      <c r="E49">
        <f t="shared" si="1"/>
        <v>4.2498695000000026</v>
      </c>
      <c r="F49">
        <f t="shared" si="2"/>
        <v>-1.1873690476191059</v>
      </c>
      <c r="I49" s="3"/>
    </row>
    <row r="50" spans="1:9" x14ac:dyDescent="0.25">
      <c r="A50">
        <v>4.4000000000000004</v>
      </c>
      <c r="B50">
        <v>1.6419999999999999</v>
      </c>
      <c r="C50">
        <f t="shared" si="0"/>
        <v>-0.25700000000000012</v>
      </c>
      <c r="E50">
        <f t="shared" si="1"/>
        <v>4.4582027000000028</v>
      </c>
      <c r="F50">
        <f t="shared" si="2"/>
        <v>-1.3227886363636929</v>
      </c>
      <c r="I50" s="3"/>
    </row>
    <row r="51" spans="1:9" x14ac:dyDescent="0.25">
      <c r="A51">
        <v>4.5999999999999996</v>
      </c>
      <c r="B51">
        <v>1.631</v>
      </c>
      <c r="C51">
        <f t="shared" si="0"/>
        <v>-0.26800000000000002</v>
      </c>
      <c r="E51">
        <f t="shared" si="1"/>
        <v>4.6491748000000008</v>
      </c>
      <c r="F51">
        <f t="shared" si="2"/>
        <v>-1.0690173913043737</v>
      </c>
      <c r="I51" s="3"/>
    </row>
    <row r="52" spans="1:9" x14ac:dyDescent="0.25">
      <c r="A52">
        <v>4.8</v>
      </c>
      <c r="B52">
        <v>1.619</v>
      </c>
      <c r="C52">
        <f t="shared" si="0"/>
        <v>-0.28000000000000003</v>
      </c>
      <c r="E52">
        <f t="shared" si="1"/>
        <v>4.857508000000001</v>
      </c>
      <c r="F52">
        <f t="shared" si="2"/>
        <v>-1.1980833333333589</v>
      </c>
      <c r="I52" s="3"/>
    </row>
    <row r="53" spans="1:9" x14ac:dyDescent="0.25">
      <c r="A53">
        <v>5</v>
      </c>
      <c r="B53">
        <v>1.6080000000000001</v>
      </c>
      <c r="C53">
        <f t="shared" si="0"/>
        <v>-0.29099999999999993</v>
      </c>
      <c r="E53">
        <f t="shared" si="1"/>
        <v>5.048480099999999</v>
      </c>
      <c r="F53">
        <f t="shared" si="2"/>
        <v>-0.96960199999998053</v>
      </c>
      <c r="I53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30" zoomScaleNormal="130" zoomScalePageLayoutView="130" workbookViewId="0">
      <selection activeCell="B16" sqref="B16"/>
    </sheetView>
  </sheetViews>
  <sheetFormatPr defaultColWidth="8.85546875" defaultRowHeight="15" x14ac:dyDescent="0.25"/>
  <sheetData>
    <row r="1" spans="1:9" x14ac:dyDescent="0.25">
      <c r="E1" t="s">
        <v>17</v>
      </c>
      <c r="F1" t="s">
        <v>16</v>
      </c>
    </row>
    <row r="2" spans="1:9" x14ac:dyDescent="0.25">
      <c r="A2" s="3">
        <v>0</v>
      </c>
      <c r="B2">
        <v>1.2729999999999999</v>
      </c>
      <c r="C2" t="str">
        <f>CONCATENATE("{", A2, ",", B2, "},")</f>
        <v>{0,1.273},</v>
      </c>
      <c r="E2">
        <f>27.0883-(21.309*B2)</f>
        <v>-3.8056999999998453E-2</v>
      </c>
      <c r="F2" t="e">
        <f t="shared" ref="F2:F11" si="0">((A2-E2)/A2)*100</f>
        <v>#DIV/0!</v>
      </c>
      <c r="G2" t="s">
        <v>10</v>
      </c>
      <c r="H2" t="s">
        <v>11</v>
      </c>
      <c r="I2" t="s">
        <v>12</v>
      </c>
    </row>
    <row r="3" spans="1:9" x14ac:dyDescent="0.25">
      <c r="A3" s="3">
        <v>0.2</v>
      </c>
      <c r="B3">
        <v>1.262</v>
      </c>
      <c r="C3" t="str">
        <f t="shared" ref="C3:C13" si="1">CONCATENATE("{", A3, ",", B3, "},")</f>
        <v>{0.2,1.262},</v>
      </c>
      <c r="E3">
        <f t="shared" ref="E3:E13" si="2">27.0883-(21.309*B3)</f>
        <v>0.1963419999999978</v>
      </c>
      <c r="F3">
        <f t="shared" si="0"/>
        <v>1.8290000000011075</v>
      </c>
    </row>
    <row r="4" spans="1:9" x14ac:dyDescent="0.25">
      <c r="A4" s="3">
        <v>0.4</v>
      </c>
      <c r="B4">
        <v>1.2490000000000001</v>
      </c>
      <c r="C4" t="str">
        <f t="shared" si="1"/>
        <v>{0.4,1.249},</v>
      </c>
      <c r="E4">
        <f t="shared" si="2"/>
        <v>0.47335899999999498</v>
      </c>
      <c r="F4">
        <f t="shared" si="0"/>
        <v>-18.339749999998737</v>
      </c>
    </row>
    <row r="5" spans="1:9" x14ac:dyDescent="0.25">
      <c r="A5" s="3">
        <v>0.6</v>
      </c>
      <c r="B5">
        <v>1.242</v>
      </c>
      <c r="C5" t="str">
        <f t="shared" si="1"/>
        <v>{0.6,1.242},</v>
      </c>
      <c r="E5">
        <f t="shared" si="2"/>
        <v>0.62252200000000002</v>
      </c>
      <c r="F5">
        <f t="shared" si="0"/>
        <v>-3.7536666666666738</v>
      </c>
    </row>
    <row r="6" spans="1:9" x14ac:dyDescent="0.25">
      <c r="A6" s="3">
        <v>0.8</v>
      </c>
      <c r="B6">
        <v>1.2330000000000001</v>
      </c>
      <c r="C6" t="str">
        <f t="shared" si="1"/>
        <v>{0.8,1.233},</v>
      </c>
      <c r="E6">
        <f t="shared" si="2"/>
        <v>0.81430299999999534</v>
      </c>
      <c r="F6">
        <f t="shared" si="0"/>
        <v>-1.7878749999994115</v>
      </c>
    </row>
    <row r="7" spans="1:9" x14ac:dyDescent="0.25">
      <c r="A7" s="3">
        <v>1</v>
      </c>
      <c r="B7">
        <v>1.226</v>
      </c>
      <c r="C7" t="str">
        <f t="shared" si="1"/>
        <v>{1,1.226},</v>
      </c>
      <c r="E7">
        <f t="shared" si="2"/>
        <v>0.96346600000000038</v>
      </c>
      <c r="F7">
        <f t="shared" si="0"/>
        <v>3.6533999999999622</v>
      </c>
    </row>
    <row r="8" spans="1:9" x14ac:dyDescent="0.25">
      <c r="A8" s="3">
        <v>0</v>
      </c>
      <c r="B8">
        <v>1.272</v>
      </c>
      <c r="C8" t="str">
        <f t="shared" si="1"/>
        <v>{0,1.272},</v>
      </c>
      <c r="E8">
        <f t="shared" si="2"/>
        <v>-1.6747999999999763E-2</v>
      </c>
      <c r="F8" t="e">
        <f t="shared" si="0"/>
        <v>#DIV/0!</v>
      </c>
    </row>
    <row r="9" spans="1:9" x14ac:dyDescent="0.25">
      <c r="A9" s="3">
        <v>0.2</v>
      </c>
      <c r="B9">
        <v>1.2609999999999999</v>
      </c>
      <c r="C9" t="str">
        <f t="shared" si="1"/>
        <v>{0.2,1.261},</v>
      </c>
      <c r="E9">
        <f t="shared" si="2"/>
        <v>0.21765100000000004</v>
      </c>
      <c r="F9">
        <f t="shared" si="0"/>
        <v>-8.8255000000000141</v>
      </c>
    </row>
    <row r="10" spans="1:9" x14ac:dyDescent="0.25">
      <c r="A10" s="3">
        <v>0.4</v>
      </c>
      <c r="B10">
        <v>1.2529999999999999</v>
      </c>
      <c r="C10" t="str">
        <f t="shared" si="1"/>
        <v>{0.4,1.253},</v>
      </c>
      <c r="E10">
        <f t="shared" si="2"/>
        <v>0.38812300000000022</v>
      </c>
      <c r="F10">
        <f t="shared" si="0"/>
        <v>2.9692499999999509</v>
      </c>
    </row>
    <row r="11" spans="1:9" x14ac:dyDescent="0.25">
      <c r="A11" s="3">
        <v>0.6</v>
      </c>
      <c r="B11">
        <v>1.244</v>
      </c>
      <c r="C11" t="str">
        <f t="shared" si="1"/>
        <v>{0.6,1.244},</v>
      </c>
      <c r="E11">
        <f t="shared" si="2"/>
        <v>0.57990399999999909</v>
      </c>
      <c r="F11">
        <f t="shared" si="0"/>
        <v>3.3493333333334818</v>
      </c>
    </row>
    <row r="12" spans="1:9" x14ac:dyDescent="0.25">
      <c r="A12" s="3">
        <v>0.8</v>
      </c>
      <c r="B12">
        <v>1.2330000000000001</v>
      </c>
      <c r="C12" t="str">
        <f t="shared" si="1"/>
        <v>{0.8,1.233},</v>
      </c>
      <c r="E12">
        <f t="shared" si="2"/>
        <v>0.81430299999999534</v>
      </c>
      <c r="F12">
        <f>((A12-E12)/A12)*100</f>
        <v>-1.7878749999994115</v>
      </c>
    </row>
    <row r="13" spans="1:9" x14ac:dyDescent="0.25">
      <c r="A13" s="3">
        <v>1</v>
      </c>
      <c r="B13">
        <v>1.2250000000000001</v>
      </c>
      <c r="C13" t="str">
        <f t="shared" si="1"/>
        <v>{1,1.225},</v>
      </c>
      <c r="E13">
        <f t="shared" si="2"/>
        <v>0.98477499999999552</v>
      </c>
      <c r="F13">
        <f>((A13-E13)/A13)*100</f>
        <v>1.5225000000004485</v>
      </c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30" zoomScaleNormal="130" zoomScalePageLayoutView="130" workbookViewId="0">
      <selection activeCell="F3" sqref="F3"/>
    </sheetView>
  </sheetViews>
  <sheetFormatPr defaultColWidth="8.85546875" defaultRowHeight="15" x14ac:dyDescent="0.25"/>
  <sheetData>
    <row r="1" spans="1:9" x14ac:dyDescent="0.25">
      <c r="E1" t="s">
        <v>17</v>
      </c>
      <c r="F1" t="s">
        <v>16</v>
      </c>
    </row>
    <row r="2" spans="1:9" x14ac:dyDescent="0.25">
      <c r="A2" s="3">
        <v>0</v>
      </c>
      <c r="B2">
        <v>1.2729999999999999</v>
      </c>
      <c r="C2">
        <f>B2-1.273</f>
        <v>0</v>
      </c>
      <c r="E2">
        <f>(-21.322*C2)-0.03838</f>
        <v>-3.8379999999999997E-2</v>
      </c>
      <c r="F2" t="e">
        <f t="shared" ref="F2:F11" si="0">((A2-E2)/A2)*100</f>
        <v>#DIV/0!</v>
      </c>
      <c r="G2" t="s">
        <v>10</v>
      </c>
      <c r="H2" t="s">
        <v>11</v>
      </c>
      <c r="I2" t="s">
        <v>12</v>
      </c>
    </row>
    <row r="3" spans="1:9" x14ac:dyDescent="0.25">
      <c r="A3" s="3">
        <v>0.2</v>
      </c>
      <c r="B3">
        <v>1.262</v>
      </c>
      <c r="C3">
        <f t="shared" ref="C3:C13" si="1">B3-1.273</f>
        <v>-1.0999999999999899E-2</v>
      </c>
      <c r="E3">
        <f t="shared" ref="E3:E13" si="2">(-21.322*C3)-0.03838</f>
        <v>0.19616199999999784</v>
      </c>
      <c r="F3">
        <f t="shared" si="0"/>
        <v>1.9190000000010865</v>
      </c>
    </row>
    <row r="4" spans="1:9" x14ac:dyDescent="0.25">
      <c r="A4" s="3">
        <v>0.4</v>
      </c>
      <c r="B4">
        <v>1.2490000000000001</v>
      </c>
      <c r="C4">
        <f t="shared" si="1"/>
        <v>-2.3999999999999799E-2</v>
      </c>
      <c r="E4">
        <f t="shared" si="2"/>
        <v>0.47334799999999577</v>
      </c>
      <c r="F4">
        <f t="shared" si="0"/>
        <v>-18.336999999998937</v>
      </c>
    </row>
    <row r="5" spans="1:9" x14ac:dyDescent="0.25">
      <c r="A5" s="3">
        <v>0.6</v>
      </c>
      <c r="B5">
        <v>1.242</v>
      </c>
      <c r="C5">
        <f t="shared" si="1"/>
        <v>-3.0999999999999917E-2</v>
      </c>
      <c r="E5">
        <f t="shared" si="2"/>
        <v>0.62260199999999821</v>
      </c>
      <c r="F5">
        <f t="shared" si="0"/>
        <v>-3.7669999999997059</v>
      </c>
    </row>
    <row r="6" spans="1:9" x14ac:dyDescent="0.25">
      <c r="A6" s="3">
        <v>0.8</v>
      </c>
      <c r="B6">
        <v>1.2330000000000001</v>
      </c>
      <c r="C6">
        <f t="shared" si="1"/>
        <v>-3.9999999999999813E-2</v>
      </c>
      <c r="E6">
        <f t="shared" si="2"/>
        <v>0.814499999999996</v>
      </c>
      <c r="F6">
        <f t="shared" si="0"/>
        <v>-1.8124999999994951</v>
      </c>
    </row>
    <row r="7" spans="1:9" x14ac:dyDescent="0.25">
      <c r="A7" s="3">
        <v>1</v>
      </c>
      <c r="B7">
        <v>1.226</v>
      </c>
      <c r="C7">
        <f t="shared" si="1"/>
        <v>-4.6999999999999931E-2</v>
      </c>
      <c r="E7">
        <f t="shared" si="2"/>
        <v>0.96375399999999856</v>
      </c>
      <c r="F7">
        <f t="shared" si="0"/>
        <v>3.6246000000001444</v>
      </c>
    </row>
    <row r="8" spans="1:9" x14ac:dyDescent="0.25">
      <c r="A8" s="3">
        <v>0</v>
      </c>
      <c r="B8">
        <v>1.272</v>
      </c>
      <c r="C8">
        <f t="shared" si="1"/>
        <v>-9.9999999999988987E-4</v>
      </c>
      <c r="E8">
        <f t="shared" si="2"/>
        <v>-1.7058000000002346E-2</v>
      </c>
      <c r="F8" t="e">
        <f t="shared" si="0"/>
        <v>#DIV/0!</v>
      </c>
    </row>
    <row r="9" spans="1:9" x14ac:dyDescent="0.25">
      <c r="A9" s="3">
        <v>0.2</v>
      </c>
      <c r="B9">
        <v>1.2609999999999999</v>
      </c>
      <c r="C9">
        <f t="shared" si="1"/>
        <v>-1.2000000000000011E-2</v>
      </c>
      <c r="E9">
        <f t="shared" si="2"/>
        <v>0.2174840000000002</v>
      </c>
      <c r="F9">
        <f t="shared" si="0"/>
        <v>-8.7420000000000968</v>
      </c>
    </row>
    <row r="10" spans="1:9" x14ac:dyDescent="0.25">
      <c r="A10" s="3">
        <v>0.4</v>
      </c>
      <c r="B10">
        <v>1.2529999999999999</v>
      </c>
      <c r="C10">
        <f t="shared" si="1"/>
        <v>-2.0000000000000018E-2</v>
      </c>
      <c r="E10">
        <f t="shared" si="2"/>
        <v>0.3880600000000004</v>
      </c>
      <c r="F10">
        <f t="shared" si="0"/>
        <v>2.9849999999999044</v>
      </c>
    </row>
    <row r="11" spans="1:9" x14ac:dyDescent="0.25">
      <c r="A11" s="3">
        <v>0.6</v>
      </c>
      <c r="B11">
        <v>1.244</v>
      </c>
      <c r="C11">
        <f t="shared" si="1"/>
        <v>-2.8999999999999915E-2</v>
      </c>
      <c r="E11">
        <f t="shared" si="2"/>
        <v>0.5799579999999982</v>
      </c>
      <c r="F11">
        <f t="shared" si="0"/>
        <v>3.3403333333336303</v>
      </c>
    </row>
    <row r="12" spans="1:9" x14ac:dyDescent="0.25">
      <c r="A12" s="3">
        <v>0.8</v>
      </c>
      <c r="B12">
        <v>1.2330000000000001</v>
      </c>
      <c r="C12">
        <f t="shared" si="1"/>
        <v>-3.9999999999999813E-2</v>
      </c>
      <c r="E12">
        <f t="shared" si="2"/>
        <v>0.814499999999996</v>
      </c>
      <c r="F12">
        <f>((A12-E12)/A12)*100</f>
        <v>-1.8124999999994951</v>
      </c>
    </row>
    <row r="13" spans="1:9" x14ac:dyDescent="0.25">
      <c r="A13" s="3">
        <v>1</v>
      </c>
      <c r="B13">
        <v>1.2250000000000001</v>
      </c>
      <c r="C13">
        <f t="shared" si="1"/>
        <v>-4.7999999999999821E-2</v>
      </c>
      <c r="E13">
        <f t="shared" si="2"/>
        <v>0.98507599999999618</v>
      </c>
      <c r="F13">
        <f>((A13-E13)/A13)*100</f>
        <v>1.4924000000003823</v>
      </c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defaultColWidth="8.85546875" defaultRowHeight="15" x14ac:dyDescent="0.25"/>
  <sheetData>
    <row r="1" spans="1:7" x14ac:dyDescent="0.25">
      <c r="A1" t="s">
        <v>18</v>
      </c>
      <c r="B1" t="s">
        <v>19</v>
      </c>
      <c r="G1" t="s">
        <v>20</v>
      </c>
    </row>
    <row r="2" spans="1:7" x14ac:dyDescent="0.25">
      <c r="A2">
        <v>0</v>
      </c>
      <c r="B2">
        <v>-101.1</v>
      </c>
      <c r="C2" t="str">
        <f>CONCATENATE("{", A2, ",", B2, "},")</f>
        <v>{0,-101.1},</v>
      </c>
      <c r="D2" t="s">
        <v>13</v>
      </c>
      <c r="E2" t="s">
        <v>14</v>
      </c>
      <c r="G2">
        <f>-96.38+(0.88*A2)</f>
        <v>-96.38</v>
      </c>
    </row>
    <row r="3" spans="1:7" x14ac:dyDescent="0.25">
      <c r="A3">
        <v>20</v>
      </c>
      <c r="B3">
        <v>-73.400000000000006</v>
      </c>
      <c r="C3" t="str">
        <f>CONCATENATE("{", A3, ",", B3, "},")</f>
        <v>{20,-73.4},</v>
      </c>
      <c r="G3">
        <f t="shared" ref="G3:G7" si="0">-96.38+(0.88*A3)</f>
        <v>-78.78</v>
      </c>
    </row>
    <row r="4" spans="1:7" x14ac:dyDescent="0.25">
      <c r="A4">
        <v>30</v>
      </c>
      <c r="B4">
        <v>-65.3</v>
      </c>
      <c r="C4" t="str">
        <f t="shared" ref="C4:C7" si="1">CONCATENATE("{", A4, ",", B4, "},")</f>
        <v>{30,-65.3},</v>
      </c>
      <c r="G4">
        <f t="shared" si="0"/>
        <v>-69.97999999999999</v>
      </c>
    </row>
    <row r="5" spans="1:7" x14ac:dyDescent="0.25">
      <c r="A5">
        <v>40</v>
      </c>
      <c r="B5">
        <v>-64.3</v>
      </c>
      <c r="C5" t="str">
        <f t="shared" si="1"/>
        <v>{40,-64.3},</v>
      </c>
      <c r="G5">
        <f t="shared" si="0"/>
        <v>-61.179999999999993</v>
      </c>
    </row>
    <row r="6" spans="1:7" x14ac:dyDescent="0.25">
      <c r="A6">
        <v>50</v>
      </c>
      <c r="B6">
        <v>-53.6</v>
      </c>
      <c r="C6" t="str">
        <f t="shared" si="1"/>
        <v>{50,-53.6},</v>
      </c>
      <c r="G6">
        <f t="shared" si="0"/>
        <v>-52.379999999999995</v>
      </c>
    </row>
    <row r="7" spans="1:7" x14ac:dyDescent="0.25">
      <c r="A7">
        <v>60</v>
      </c>
      <c r="B7">
        <v>-44.7</v>
      </c>
      <c r="C7" t="str">
        <f t="shared" si="1"/>
        <v>{60,-44.7},</v>
      </c>
      <c r="G7">
        <f t="shared" si="0"/>
        <v>-43.58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CelulaComercial5Kg</vt:lpstr>
      <vt:lpstr>CelulaComercial5Kg sem offset</vt:lpstr>
      <vt:lpstr>CélulaNCom0,2</vt:lpstr>
      <vt:lpstr>CélulaNCom0,2 sem offset</vt:lpstr>
      <vt:lpstr>Torquimetro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2016-05-09T20:54:41Z</dcterms:created>
  <dcterms:modified xsi:type="dcterms:W3CDTF">2016-05-30T00:04:19Z</dcterms:modified>
</cp:coreProperties>
</file>