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405" yWindow="465" windowWidth="20730" windowHeight="11760"/>
  </bookViews>
  <sheets>
    <sheet name="Plan1" sheetId="1" r:id="rId1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K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<sst xmlns="http://schemas.openxmlformats.org/spreadsheetml/2006/main" count="14" uniqueCount="14">
  <si>
    <t>-</t>
  </si>
  <si>
    <t>3.589 mA</t>
    <phoneticPr fontId="3" type="noConversion"/>
  </si>
  <si>
    <t>Imax</t>
    <phoneticPr fontId="3" type="noConversion"/>
  </si>
  <si>
    <t>Rs</t>
    <phoneticPr fontId="3" type="noConversion"/>
  </si>
  <si>
    <t>R</t>
    <phoneticPr fontId="3" type="noConversion"/>
  </si>
  <si>
    <t>Vponte</t>
    <phoneticPr fontId="3" type="noConversion"/>
  </si>
  <si>
    <t>Ponte R2</t>
    <phoneticPr fontId="3" type="noConversion"/>
  </si>
  <si>
    <t>Ponte R1</t>
    <phoneticPr fontId="3" type="noConversion"/>
  </si>
  <si>
    <t>Ponte R3</t>
    <phoneticPr fontId="3" type="noConversion"/>
  </si>
  <si>
    <t>Beta</t>
    <phoneticPr fontId="3" type="noConversion"/>
  </si>
  <si>
    <t>r</t>
    <phoneticPr fontId="3" type="noConversion"/>
  </si>
  <si>
    <t>820//</t>
    <phoneticPr fontId="3" type="noConversion"/>
  </si>
  <si>
    <t>Vmedido</t>
    <phoneticPr fontId="3" type="noConversion"/>
  </si>
  <si>
    <t>Experim.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</si>
</sst>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00000"/>
    <numFmt numFmtId="181" formatCode="0.0"/>
  </numFmts>
  <fonts count="4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0" fontId="0" fillId="3" borderId="0" xfId="0" applyFill="1"/>
    <xf numFmtId="179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181" fontId="0" fillId="0" borderId="0" xfId="0" applyNumberFormat="1"/>
    <xf numFmtId="2" fontId="0" fillId="0" borderId="0" xfId="0" applyNumberFormat="1"/>
    <xf numFmtId="2" fontId="0" fillId="4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Plan1!$A$2:$A$15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</c:numCache>
            </c:numRef>
          </c:xVal>
          <c:yVal>
            <c:numRef>
              <c:f>Plan1!$M$2:$M$15</c:f>
              <c:numCache>
                <c:formatCode>General</c:formatCode>
                <c:ptCount val="14"/>
                <c:pt idx="0">
                  <c:v>-2.8</c:v>
                </c:pt>
                <c:pt idx="1">
                  <c:v>-2.5099999999999998</c:v>
                </c:pt>
                <c:pt idx="2" formatCode="0.00">
                  <c:v>-2</c:v>
                </c:pt>
                <c:pt idx="3">
                  <c:v>-1.52</c:v>
                </c:pt>
                <c:pt idx="4">
                  <c:v>-1.1299999999999999</c:v>
                </c:pt>
                <c:pt idx="5" formatCode="0.00">
                  <c:v>-0.66</c:v>
                </c:pt>
                <c:pt idx="6">
                  <c:v>-0.11</c:v>
                </c:pt>
                <c:pt idx="7">
                  <c:v>0.57999999999999996</c:v>
                </c:pt>
                <c:pt idx="8">
                  <c:v>1.04</c:v>
                </c:pt>
                <c:pt idx="9">
                  <c:v>1.71</c:v>
                </c:pt>
                <c:pt idx="10">
                  <c:v>2.37</c:v>
                </c:pt>
                <c:pt idx="11" formatCode="0.00">
                  <c:v>3</c:v>
                </c:pt>
                <c:pt idx="12">
                  <c:v>3.66</c:v>
                </c:pt>
                <c:pt idx="13">
                  <c:v>4.3499999999999996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024"/>
        <c:axId val="102568448"/>
      </c:scatterChart>
      <c:valAx>
        <c:axId val="1025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68448"/>
        <c:crosses val="autoZero"/>
        <c:crossBetween val="midCat"/>
      </c:valAx>
      <c:valAx>
        <c:axId val="1025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6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</xdr:row>
      <xdr:rowOff>152400</xdr:rowOff>
    </xdr:from>
    <xdr:to>
      <xdr:col>24</xdr:col>
      <xdr:colOff>95250</xdr:colOff>
      <xdr:row>15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1" sqref="O1"/>
    </sheetView>
  </sheetViews>
  <sheetFormatPr defaultColWidth="8.85546875" defaultRowHeight="15.75" x14ac:dyDescent="0.25"/>
  <cols>
    <col min="5" max="5" width="10.28515625" bestFit="1" customWidth="1"/>
    <col min="7" max="7" width="13.5703125" bestFit="1" customWidth="1"/>
    <col min="14" max="14" width="9.5703125" bestFit="1" customWidth="1"/>
  </cols>
  <sheetData>
    <row r="1" spans="1:14" x14ac:dyDescent="0.25">
      <c r="A1" s="1">
        <v>16</v>
      </c>
      <c r="B1" s="1">
        <v>3.34</v>
      </c>
      <c r="C1" s="1">
        <v>3.33</v>
      </c>
      <c r="D1" t="s">
        <v>12</v>
      </c>
      <c r="E1" t="s">
        <v>5</v>
      </c>
      <c r="F1" s="1">
        <v>2000</v>
      </c>
      <c r="L1" t="s">
        <v>13</v>
      </c>
    </row>
    <row r="2" spans="1:14" x14ac:dyDescent="0.25">
      <c r="A2" s="4">
        <v>18</v>
      </c>
      <c r="B2" s="4">
        <v>3</v>
      </c>
      <c r="C2" s="4">
        <v>3</v>
      </c>
      <c r="D2" s="3">
        <v>467</v>
      </c>
      <c r="E2" s="5">
        <f>1/(1/(C2*1000+$B$33)+1/($B$34))</f>
        <v>469.90998146677254</v>
      </c>
      <c r="F2">
        <f>$F$1*($I$2*E2-$I$4*$I$2)/(($I$3+$I$4)*($I$2+E2))</f>
        <v>52.181591701510044</v>
      </c>
      <c r="G2" s="7">
        <f>$F$1*($I$2*D2-$I$4*$I$2)/(($I$3+$I$4)*($I$2+D2))</f>
        <v>49.087451230922568</v>
      </c>
      <c r="H2" t="s">
        <v>7</v>
      </c>
      <c r="I2" s="6">
        <v>530</v>
      </c>
      <c r="K2">
        <v>1500</v>
      </c>
      <c r="L2">
        <v>50.7</v>
      </c>
      <c r="M2">
        <v>-2.8</v>
      </c>
      <c r="N2" t="str">
        <f>CONCATENATE("{",A2,",",M2,"},")</f>
        <v>{18,-2.8},</v>
      </c>
    </row>
    <row r="3" spans="1:14" x14ac:dyDescent="0.25">
      <c r="A3" s="1">
        <v>20</v>
      </c>
      <c r="B3" s="1">
        <v>2.81</v>
      </c>
      <c r="C3" s="1">
        <v>2.77</v>
      </c>
      <c r="E3" s="5">
        <f>1/(1/(C3*1000+$B$33)+1/($B$34))</f>
        <v>464.7166619678602</v>
      </c>
      <c r="F3">
        <f t="shared" ref="F3:F15" si="0">$F$1*($I$2*E3-$I$4*$I$2)/(($I$3+$I$4)*($I$2+E3))</f>
        <v>46.646935986311746</v>
      </c>
      <c r="G3">
        <f t="shared" ref="G3:G15" si="1">$F$1*($I$2*D3-$I$4*$I$2)/(($I$3+$I$4)*($I$2+D3))</f>
        <v>-887.7229800629591</v>
      </c>
      <c r="H3" t="s">
        <v>6</v>
      </c>
      <c r="I3" s="6">
        <v>530</v>
      </c>
      <c r="J3" s="10" t="s">
        <v>11</v>
      </c>
      <c r="K3">
        <v>1500</v>
      </c>
      <c r="L3">
        <v>43.8</v>
      </c>
      <c r="M3">
        <v>-2.5099999999999998</v>
      </c>
      <c r="N3" t="str">
        <f t="shared" ref="N3:N15" si="2">CONCATENATE("{",A3,",",M3,"},")</f>
        <v>{20,-2.51},</v>
      </c>
    </row>
    <row r="4" spans="1:14" x14ac:dyDescent="0.25">
      <c r="A4" s="2">
        <v>22</v>
      </c>
      <c r="B4" s="2">
        <v>2.59</v>
      </c>
      <c r="C4" s="2">
        <v>2.5299999999999998</v>
      </c>
      <c r="E4" s="5">
        <f>1/(1/(C4*1000+$B$33)+1/($B$34))</f>
        <v>458.52736619292409</v>
      </c>
      <c r="F4">
        <f t="shared" si="0"/>
        <v>39.974890272856101</v>
      </c>
      <c r="G4">
        <f t="shared" si="1"/>
        <v>-887.7229800629591</v>
      </c>
      <c r="H4" t="s">
        <v>8</v>
      </c>
      <c r="I4">
        <v>423</v>
      </c>
      <c r="J4">
        <v>390</v>
      </c>
      <c r="K4">
        <v>33</v>
      </c>
      <c r="L4">
        <v>38.1</v>
      </c>
      <c r="M4" s="12">
        <v>-2</v>
      </c>
      <c r="N4" t="str">
        <f t="shared" si="2"/>
        <v>{22,-2},</v>
      </c>
    </row>
    <row r="5" spans="1:14" x14ac:dyDescent="0.25">
      <c r="A5" s="1">
        <v>24</v>
      </c>
      <c r="B5" s="1">
        <v>2.38</v>
      </c>
      <c r="C5" s="1">
        <v>2.4</v>
      </c>
      <c r="E5" s="5">
        <f>1/(1/(C5*1000+$B$33)+1/($B$34))</f>
        <v>454.78438778722068</v>
      </c>
      <c r="F5">
        <f t="shared" si="0"/>
        <v>35.899273553605227</v>
      </c>
      <c r="G5">
        <f t="shared" si="1"/>
        <v>-887.7229800629591</v>
      </c>
      <c r="L5">
        <v>31.1</v>
      </c>
      <c r="M5">
        <v>-1.52</v>
      </c>
      <c r="N5" t="str">
        <f t="shared" si="2"/>
        <v>{24,-1.52},</v>
      </c>
    </row>
    <row r="6" spans="1:14" x14ac:dyDescent="0.25">
      <c r="A6" s="2">
        <v>26</v>
      </c>
      <c r="B6" s="2">
        <v>2.1800000000000002</v>
      </c>
      <c r="C6" s="2">
        <v>2.16</v>
      </c>
      <c r="E6" s="5">
        <f>1/(1/(C6*1000+$B$33)+1/($B$34))</f>
        <v>447.00374531835206</v>
      </c>
      <c r="F6">
        <f t="shared" si="0"/>
        <v>27.32723844505287</v>
      </c>
      <c r="G6">
        <f t="shared" si="1"/>
        <v>-887.7229800629591</v>
      </c>
      <c r="H6" t="s">
        <v>9</v>
      </c>
      <c r="I6">
        <v>-8.6680000000000004E-3</v>
      </c>
      <c r="L6">
        <v>23.9</v>
      </c>
      <c r="M6">
        <v>-1.1299999999999999</v>
      </c>
      <c r="N6" t="str">
        <f t="shared" si="2"/>
        <v>{26,-1.13},</v>
      </c>
    </row>
    <row r="7" spans="1:14" x14ac:dyDescent="0.25">
      <c r="A7" s="1">
        <v>28</v>
      </c>
      <c r="B7" s="1">
        <v>1.99</v>
      </c>
      <c r="C7" s="1">
        <v>1.97</v>
      </c>
      <c r="E7" s="5">
        <f>1/(1/(C7*1000+$B$33)+1/($B$34))</f>
        <v>439.87986894794318</v>
      </c>
      <c r="F7">
        <f t="shared" si="0"/>
        <v>19.35816066654926</v>
      </c>
      <c r="G7">
        <f t="shared" si="1"/>
        <v>-887.7229800629591</v>
      </c>
      <c r="H7" t="s">
        <v>10</v>
      </c>
      <c r="I7">
        <v>1.2542</v>
      </c>
      <c r="L7">
        <v>18.600000000000001</v>
      </c>
      <c r="M7" s="13">
        <f>-0.66</f>
        <v>-0.66</v>
      </c>
      <c r="N7" t="str">
        <f t="shared" si="2"/>
        <v>{28,-0.66},</v>
      </c>
    </row>
    <row r="8" spans="1:14" x14ac:dyDescent="0.25">
      <c r="A8" s="1">
        <v>30</v>
      </c>
      <c r="B8" s="1">
        <v>1.79</v>
      </c>
      <c r="C8" s="1">
        <v>1.77</v>
      </c>
      <c r="E8" s="5">
        <f>1/(1/(C8*1000+$B$33)+1/($B$34))</f>
        <v>431.232822928936</v>
      </c>
      <c r="F8">
        <f t="shared" si="0"/>
        <v>9.526495074485501</v>
      </c>
      <c r="G8">
        <f t="shared" si="1"/>
        <v>-887.7229800629591</v>
      </c>
      <c r="L8">
        <v>9.8000000000000007</v>
      </c>
      <c r="M8">
        <v>-0.11</v>
      </c>
      <c r="N8" t="str">
        <f t="shared" si="2"/>
        <v>{30,-0.11},</v>
      </c>
    </row>
    <row r="9" spans="1:14" x14ac:dyDescent="0.25">
      <c r="A9" s="4">
        <v>32</v>
      </c>
      <c r="B9" s="4">
        <v>1.65</v>
      </c>
      <c r="C9" s="4">
        <v>1.64</v>
      </c>
      <c r="D9" s="3">
        <v>423</v>
      </c>
      <c r="E9" s="5">
        <f>1/(1/(C9*1000+$B$33)+1/($B$34))</f>
        <v>424.84484898634673</v>
      </c>
      <c r="F9">
        <f t="shared" si="0"/>
        <v>2.149022571516165</v>
      </c>
      <c r="G9">
        <f t="shared" si="1"/>
        <v>0</v>
      </c>
      <c r="L9">
        <v>2.1</v>
      </c>
      <c r="M9">
        <v>0.57999999999999996</v>
      </c>
      <c r="N9" t="str">
        <f t="shared" si="2"/>
        <v>{32,0.58},</v>
      </c>
    </row>
    <row r="10" spans="1:14" x14ac:dyDescent="0.25">
      <c r="A10" s="1">
        <v>34</v>
      </c>
      <c r="B10" s="1">
        <v>1.54</v>
      </c>
      <c r="C10" s="1">
        <v>1.52</v>
      </c>
      <c r="E10" s="5">
        <f>1/(1/(C10*1000+$B$33)+1/($B$34))</f>
        <v>418.3064867218111</v>
      </c>
      <c r="F10">
        <f t="shared" si="0"/>
        <v>-5.5050630098982998</v>
      </c>
      <c r="G10">
        <f t="shared" si="1"/>
        <v>-887.7229800629591</v>
      </c>
      <c r="L10" s="11">
        <v>-8</v>
      </c>
      <c r="M10">
        <v>1.04</v>
      </c>
      <c r="N10" t="str">
        <f t="shared" si="2"/>
        <v>{34,1.04},</v>
      </c>
    </row>
    <row r="11" spans="1:14" x14ac:dyDescent="0.25">
      <c r="A11" s="1">
        <v>36</v>
      </c>
      <c r="B11" s="1">
        <v>1.36</v>
      </c>
      <c r="C11" s="1">
        <v>1.38</v>
      </c>
      <c r="E11" s="5">
        <f>1/(1/(C11*1000+$B$33)+1/($B$34))</f>
        <v>409.75892443208159</v>
      </c>
      <c r="F11">
        <f t="shared" si="0"/>
        <v>-15.671832094966055</v>
      </c>
      <c r="G11">
        <f t="shared" si="1"/>
        <v>-887.7229800629591</v>
      </c>
      <c r="L11">
        <v>-15.7</v>
      </c>
      <c r="M11">
        <v>1.71</v>
      </c>
      <c r="N11" t="str">
        <f t="shared" si="2"/>
        <v>{36,1.71},</v>
      </c>
    </row>
    <row r="12" spans="1:14" x14ac:dyDescent="0.25">
      <c r="A12" s="2">
        <v>38</v>
      </c>
      <c r="B12" s="2">
        <v>1.31</v>
      </c>
      <c r="C12" s="2">
        <v>1.3</v>
      </c>
      <c r="E12" s="5">
        <f>1/(1/(C12*1000+$B$33)+1/($B$34))</f>
        <v>404.35724602792487</v>
      </c>
      <c r="F12">
        <f t="shared" si="0"/>
        <v>-22.192696551164151</v>
      </c>
      <c r="G12">
        <f t="shared" si="1"/>
        <v>-887.7229800629591</v>
      </c>
      <c r="L12">
        <v>-23.7</v>
      </c>
      <c r="M12">
        <v>2.37</v>
      </c>
      <c r="N12" t="str">
        <f t="shared" si="2"/>
        <v>{38,2.37},</v>
      </c>
    </row>
    <row r="13" spans="1:14" x14ac:dyDescent="0.25">
      <c r="A13" s="2">
        <v>40</v>
      </c>
      <c r="B13" s="2">
        <v>1.21</v>
      </c>
      <c r="C13" s="2">
        <v>1.18</v>
      </c>
      <c r="E13" s="5">
        <f>1/(1/(C13*1000+$B$33)+1/($B$34))</f>
        <v>395.42667347981603</v>
      </c>
      <c r="F13">
        <f t="shared" si="0"/>
        <v>-33.140580805065909</v>
      </c>
      <c r="G13">
        <f t="shared" si="1"/>
        <v>-887.7229800629591</v>
      </c>
      <c r="L13">
        <v>-36.1</v>
      </c>
      <c r="M13" s="12">
        <v>3</v>
      </c>
      <c r="N13" t="str">
        <f t="shared" si="2"/>
        <v>{40,3},</v>
      </c>
    </row>
    <row r="14" spans="1:14" x14ac:dyDescent="0.25">
      <c r="A14" s="1">
        <v>42</v>
      </c>
      <c r="B14" s="1">
        <v>1.1100000000000001</v>
      </c>
      <c r="C14" s="1">
        <v>1.0900000000000001</v>
      </c>
      <c r="E14" s="5">
        <f>1/(1/(C14*1000+$B$33)+1/($B$34))</f>
        <v>387.97536154258165</v>
      </c>
      <c r="F14">
        <f t="shared" si="0"/>
        <v>-42.438067643041485</v>
      </c>
      <c r="G14">
        <f t="shared" si="1"/>
        <v>-887.7229800629591</v>
      </c>
      <c r="L14" s="8">
        <v>-42.9</v>
      </c>
      <c r="M14">
        <v>3.66</v>
      </c>
      <c r="N14" t="str">
        <f t="shared" si="2"/>
        <v>{42,3.66},</v>
      </c>
    </row>
    <row r="15" spans="1:14" x14ac:dyDescent="0.25">
      <c r="A15" s="4">
        <v>44</v>
      </c>
      <c r="B15" s="4">
        <v>1.02</v>
      </c>
      <c r="C15" s="4">
        <v>0.99</v>
      </c>
      <c r="D15" s="3">
        <v>380</v>
      </c>
      <c r="E15" s="5">
        <f>1/(1/(C15*1000+$B$33)+1/($B$34))</f>
        <v>378.80588568194679</v>
      </c>
      <c r="F15">
        <f t="shared" si="0"/>
        <v>-54.088665739169954</v>
      </c>
      <c r="G15">
        <f t="shared" si="1"/>
        <v>-52.558144898123913</v>
      </c>
      <c r="L15" s="8">
        <v>-53.9</v>
      </c>
      <c r="M15">
        <v>4.3499999999999996</v>
      </c>
      <c r="N15" t="str">
        <f t="shared" si="2"/>
        <v>{44,4.35},</v>
      </c>
    </row>
    <row r="16" spans="1:14" x14ac:dyDescent="0.25">
      <c r="A16" s="1">
        <v>46</v>
      </c>
      <c r="B16" s="1">
        <v>0.95</v>
      </c>
      <c r="C16" s="1">
        <v>0.93</v>
      </c>
    </row>
    <row r="17" spans="1:11" x14ac:dyDescent="0.25">
      <c r="A17" s="1">
        <v>48</v>
      </c>
      <c r="B17" s="1">
        <v>0.86</v>
      </c>
      <c r="C17" s="1">
        <v>0.88</v>
      </c>
    </row>
    <row r="18" spans="1:11" x14ac:dyDescent="0.25">
      <c r="A18" s="1">
        <v>50</v>
      </c>
      <c r="B18" s="1">
        <v>0.81</v>
      </c>
      <c r="C18" s="1">
        <v>0.79</v>
      </c>
      <c r="J18">
        <v>-1.96</v>
      </c>
      <c r="K18">
        <f>-0.2808*J18 + 8.8938</f>
        <v>9.4441680000000012</v>
      </c>
    </row>
    <row r="19" spans="1:11" x14ac:dyDescent="0.25">
      <c r="A19" s="1">
        <v>52</v>
      </c>
      <c r="B19" s="1">
        <v>0.74</v>
      </c>
      <c r="C19" s="1">
        <v>0.74</v>
      </c>
    </row>
    <row r="20" spans="1:11" x14ac:dyDescent="0.25">
      <c r="A20" s="1">
        <v>54</v>
      </c>
      <c r="B20" s="1">
        <v>0.69</v>
      </c>
      <c r="C20" s="1">
        <v>0.68</v>
      </c>
    </row>
    <row r="21" spans="1:11" x14ac:dyDescent="0.25">
      <c r="A21" s="1">
        <v>56</v>
      </c>
      <c r="B21" s="1">
        <v>0.63</v>
      </c>
      <c r="C21" s="1">
        <v>0.63</v>
      </c>
    </row>
    <row r="22" spans="1:11" x14ac:dyDescent="0.25">
      <c r="A22" s="1">
        <v>58</v>
      </c>
      <c r="B22" s="1">
        <v>0.57999999999999996</v>
      </c>
      <c r="C22" s="1">
        <v>0.57999999999999996</v>
      </c>
    </row>
    <row r="23" spans="1:11" x14ac:dyDescent="0.25">
      <c r="A23" s="2">
        <v>60</v>
      </c>
      <c r="B23" s="2">
        <v>0.56000000000000005</v>
      </c>
      <c r="C23" s="2">
        <v>0.55000000000000004</v>
      </c>
      <c r="F23" s="2"/>
    </row>
    <row r="24" spans="1:11" x14ac:dyDescent="0.25">
      <c r="A24" s="1">
        <v>62</v>
      </c>
      <c r="B24" s="1">
        <v>0.52</v>
      </c>
      <c r="C24" s="1">
        <v>0.51</v>
      </c>
      <c r="E24" t="s">
        <v>0</v>
      </c>
    </row>
    <row r="25" spans="1:11" x14ac:dyDescent="0.25">
      <c r="A25" s="1">
        <v>64</v>
      </c>
      <c r="B25" s="1">
        <v>0.47</v>
      </c>
      <c r="C25" s="1">
        <v>0.48</v>
      </c>
    </row>
    <row r="26" spans="1:11" x14ac:dyDescent="0.25">
      <c r="A26" s="1">
        <v>66</v>
      </c>
      <c r="B26" s="1">
        <v>0.46</v>
      </c>
      <c r="C26" s="1">
        <v>0.44</v>
      </c>
    </row>
    <row r="27" spans="1:11" x14ac:dyDescent="0.25">
      <c r="A27" s="1">
        <v>68</v>
      </c>
      <c r="B27" s="1">
        <v>0.42</v>
      </c>
      <c r="C27" s="1">
        <v>0.42</v>
      </c>
    </row>
    <row r="28" spans="1:11" x14ac:dyDescent="0.25">
      <c r="A28" s="1">
        <v>70</v>
      </c>
      <c r="B28" s="1">
        <v>0.38</v>
      </c>
      <c r="C28" s="1">
        <v>0.38</v>
      </c>
    </row>
    <row r="29" spans="1:11" x14ac:dyDescent="0.25">
      <c r="A29" s="1">
        <v>72</v>
      </c>
      <c r="B29" s="1">
        <v>0.36</v>
      </c>
      <c r="C29" s="1">
        <v>0.36</v>
      </c>
    </row>
    <row r="30" spans="1:11" x14ac:dyDescent="0.25">
      <c r="A30" s="1">
        <v>74</v>
      </c>
      <c r="B30" s="1">
        <v>0.34</v>
      </c>
      <c r="C30" s="1">
        <v>0.33</v>
      </c>
    </row>
    <row r="32" spans="1:11" x14ac:dyDescent="0.25">
      <c r="A32" t="s">
        <v>2</v>
      </c>
      <c r="B32" t="s">
        <v>1</v>
      </c>
    </row>
    <row r="33" spans="1:4" x14ac:dyDescent="0.25">
      <c r="A33" t="s">
        <v>3</v>
      </c>
      <c r="B33">
        <v>227</v>
      </c>
      <c r="C33" s="9">
        <v>180</v>
      </c>
      <c r="D33">
        <v>47</v>
      </c>
    </row>
    <row r="34" spans="1:4" x14ac:dyDescent="0.25">
      <c r="A34" t="s">
        <v>4</v>
      </c>
      <c r="B34">
        <v>550</v>
      </c>
      <c r="C34">
        <v>330</v>
      </c>
      <c r="D34">
        <v>220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user</cp:lastModifiedBy>
  <dcterms:created xsi:type="dcterms:W3CDTF">2016-04-11T19:52:37Z</dcterms:created>
  <dcterms:modified xsi:type="dcterms:W3CDTF">2016-04-27T20:46:11Z</dcterms:modified>
</cp:coreProperties>
</file>