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flo\Downloads\"/>
    </mc:Choice>
  </mc:AlternateContent>
  <xr:revisionPtr revIDLastSave="0" documentId="13_ncr:1_{90D91C38-8E8E-4CAA-82EE-C88177841B9F}" xr6:coauthVersionLast="47" xr6:coauthVersionMax="47" xr10:uidLastSave="{00000000-0000-0000-0000-000000000000}"/>
  <bookViews>
    <workbookView xWindow="-108" yWindow="-108" windowWidth="23256" windowHeight="12456" tabRatio="786" firstSheet="1" activeTab="4" xr2:uid="{00000000-000D-0000-FFFF-FFFF00000000}"/>
  </bookViews>
  <sheets>
    <sheet name="Classes_Taken" sheetId="2" r:id="rId1"/>
    <sheet name="Classes_Planned" sheetId="4" r:id="rId2"/>
    <sheet name="Core_Requirements_All_Degrees" sheetId="7" r:id="rId3"/>
    <sheet name="BS_Artificial_Intelligence" sheetId="6" r:id="rId4"/>
    <sheet name="2BS_Cloud_Computing" sheetId="3" r:id="rId5"/>
    <sheet name="CERT_Data_Science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 a="1"/>
  <c r="D7" i="3" s="1"/>
  <c r="D4" i="3"/>
  <c r="D2" i="3"/>
  <c r="D8" i="3" a="1"/>
  <c r="D8" i="3"/>
  <c r="D11" i="3" a="1"/>
  <c r="D11" i="3"/>
  <c r="D32" i="3" a="1"/>
  <c r="D32" i="3" s="1"/>
  <c r="D33" i="3" a="1"/>
  <c r="D33" i="3" s="1"/>
  <c r="D36" i="3" a="1"/>
  <c r="D36" i="3" s="1"/>
  <c r="D37" i="3" a="1"/>
  <c r="D37" i="3" s="1"/>
  <c r="D38" i="3" a="1"/>
  <c r="D38" i="3" s="1"/>
  <c r="D1" i="7"/>
  <c r="D260" i="7" a="1"/>
  <c r="D260" i="7" s="1"/>
  <c r="D259" i="7" a="1"/>
  <c r="D259" i="7" s="1"/>
  <c r="D258" i="7" a="1"/>
  <c r="D258" i="7" s="1"/>
  <c r="D257" i="7" a="1"/>
  <c r="D257" i="7" s="1"/>
  <c r="D256" i="7" a="1"/>
  <c r="D256" i="7" s="1"/>
  <c r="D255" i="7" a="1"/>
  <c r="D255" i="7" s="1"/>
  <c r="D254" i="7" a="1"/>
  <c r="D254" i="7" s="1"/>
  <c r="D253" i="7" a="1"/>
  <c r="D253" i="7" s="1"/>
  <c r="D252" i="7" a="1"/>
  <c r="D252" i="7" s="1"/>
  <c r="D251" i="7" a="1"/>
  <c r="D251" i="7" s="1"/>
  <c r="D250" i="7" a="1"/>
  <c r="D250" i="7" s="1"/>
  <c r="D249" i="7" a="1"/>
  <c r="D249" i="7" s="1"/>
  <c r="D248" i="7" a="1"/>
  <c r="D248" i="7" s="1"/>
  <c r="D247" i="7" a="1"/>
  <c r="D247" i="7" s="1"/>
  <c r="D246" i="7" a="1"/>
  <c r="D246" i="7" s="1"/>
  <c r="D245" i="7" a="1"/>
  <c r="D245" i="7" s="1"/>
  <c r="D244" i="7" a="1"/>
  <c r="D244" i="7" s="1"/>
  <c r="D243" i="7" a="1"/>
  <c r="D243" i="7" s="1"/>
  <c r="D242" i="7" a="1"/>
  <c r="D242" i="7" s="1"/>
  <c r="D241" i="7" a="1"/>
  <c r="D241" i="7" s="1"/>
  <c r="D240" i="7" a="1"/>
  <c r="D240" i="7" s="1"/>
  <c r="D239" i="7" a="1"/>
  <c r="D239" i="7" s="1"/>
  <c r="D238" i="7" a="1"/>
  <c r="D238" i="7" s="1"/>
  <c r="D237" i="7" a="1"/>
  <c r="D237" i="7" s="1"/>
  <c r="D236" i="7" a="1"/>
  <c r="D236" i="7" s="1"/>
  <c r="D235" i="7" a="1"/>
  <c r="D235" i="7" s="1"/>
  <c r="D234" i="7" a="1"/>
  <c r="D234" i="7" s="1"/>
  <c r="D233" i="7" a="1"/>
  <c r="D233" i="7" s="1"/>
  <c r="D232" i="7" a="1"/>
  <c r="D232" i="7" s="1"/>
  <c r="D231" i="7" a="1"/>
  <c r="D231" i="7" s="1"/>
  <c r="D230" i="7" a="1"/>
  <c r="D230" i="7" s="1"/>
  <c r="D229" i="7" a="1"/>
  <c r="D229" i="7" s="1"/>
  <c r="D228" i="7" a="1"/>
  <c r="D228" i="7" s="1"/>
  <c r="D227" i="7" a="1"/>
  <c r="D227" i="7" s="1"/>
  <c r="D226" i="7" a="1"/>
  <c r="D226" i="7" s="1"/>
  <c r="D225" i="7" a="1"/>
  <c r="D225" i="7" s="1"/>
  <c r="D224" i="7" a="1"/>
  <c r="D224" i="7" s="1"/>
  <c r="D223" i="7" a="1"/>
  <c r="D223" i="7" s="1"/>
  <c r="D222" i="7" a="1"/>
  <c r="D222" i="7" s="1"/>
  <c r="D221" i="7" a="1"/>
  <c r="D221" i="7" s="1"/>
  <c r="D220" i="7" a="1"/>
  <c r="D220" i="7" s="1"/>
  <c r="D219" i="7" a="1"/>
  <c r="D219" i="7" s="1"/>
  <c r="D218" i="7" a="1"/>
  <c r="D218" i="7" s="1"/>
  <c r="D217" i="7" a="1"/>
  <c r="D217" i="7" s="1"/>
  <c r="D216" i="7" a="1"/>
  <c r="D216" i="7" s="1"/>
  <c r="D214" i="7" a="1"/>
  <c r="D214" i="7" s="1"/>
  <c r="D213" i="7" s="1"/>
  <c r="D212" i="7" a="1"/>
  <c r="D212" i="7" s="1"/>
  <c r="D211" i="7" a="1"/>
  <c r="D211" i="7" s="1"/>
  <c r="D210" i="7" a="1"/>
  <c r="D210" i="7" s="1"/>
  <c r="D208" i="7" a="1"/>
  <c r="D208" i="7" s="1"/>
  <c r="D207" i="7" a="1"/>
  <c r="D207" i="7" s="1"/>
  <c r="D206" i="7" a="1"/>
  <c r="D206" i="7" s="1"/>
  <c r="D205" i="7" a="1"/>
  <c r="D205" i="7" s="1"/>
  <c r="D204" i="7" a="1"/>
  <c r="D204" i="7" s="1"/>
  <c r="D203" i="7" a="1"/>
  <c r="D203" i="7" s="1"/>
  <c r="D202" i="7" a="1"/>
  <c r="D202" i="7" s="1"/>
  <c r="D201" i="7" a="1"/>
  <c r="D201" i="7" s="1"/>
  <c r="D200" i="7" a="1"/>
  <c r="D200" i="7" s="1"/>
  <c r="D199" i="7" a="1"/>
  <c r="D199" i="7" s="1"/>
  <c r="D198" i="7" a="1"/>
  <c r="D198" i="7" s="1"/>
  <c r="D197" i="7" a="1"/>
  <c r="D197" i="7" s="1"/>
  <c r="D196" i="7" a="1"/>
  <c r="D196" i="7" s="1"/>
  <c r="D195" i="7" a="1"/>
  <c r="D195" i="7" s="1"/>
  <c r="D194" i="7" a="1"/>
  <c r="D194" i="7" s="1"/>
  <c r="D193" i="7" a="1"/>
  <c r="D193" i="7" s="1"/>
  <c r="D192" i="7" a="1"/>
  <c r="D192" i="7" s="1"/>
  <c r="D191" i="7" a="1"/>
  <c r="D191" i="7" s="1"/>
  <c r="D190" i="7" a="1"/>
  <c r="D190" i="7" s="1"/>
  <c r="D189" i="7" a="1"/>
  <c r="D189" i="7" s="1"/>
  <c r="D188" i="7" a="1"/>
  <c r="D188" i="7" s="1"/>
  <c r="D187" i="7" a="1"/>
  <c r="D187" i="7" s="1"/>
  <c r="D186" i="7" a="1"/>
  <c r="D186" i="7" s="1"/>
  <c r="D185" i="7" a="1"/>
  <c r="D185" i="7" s="1"/>
  <c r="D184" i="7" a="1"/>
  <c r="D184" i="7" s="1"/>
  <c r="D183" i="7" a="1"/>
  <c r="D183" i="7" s="1"/>
  <c r="D182" i="7" a="1"/>
  <c r="D182" i="7" s="1"/>
  <c r="D181" i="7" a="1"/>
  <c r="D181" i="7" s="1"/>
  <c r="D180" i="7" a="1"/>
  <c r="D180" i="7" s="1"/>
  <c r="D179" i="7" a="1"/>
  <c r="D179" i="7" s="1"/>
  <c r="D178" i="7" a="1"/>
  <c r="D178" i="7" s="1"/>
  <c r="D177" i="7" a="1"/>
  <c r="D177" i="7" s="1"/>
  <c r="D176" i="7" a="1"/>
  <c r="D176" i="7" s="1"/>
  <c r="D175" i="7" a="1"/>
  <c r="D175" i="7" s="1"/>
  <c r="D174" i="7" a="1"/>
  <c r="D174" i="7" s="1"/>
  <c r="D173" i="7" a="1"/>
  <c r="D173" i="7" s="1"/>
  <c r="D172" i="7" a="1"/>
  <c r="D172" i="7" s="1"/>
  <c r="D171" i="7" a="1"/>
  <c r="D171" i="7" s="1"/>
  <c r="D170" i="7" a="1"/>
  <c r="D170" i="7" s="1"/>
  <c r="D169" i="7" a="1"/>
  <c r="D169" i="7" s="1"/>
  <c r="D168" i="7" a="1"/>
  <c r="D168" i="7" s="1"/>
  <c r="D167" i="7" a="1"/>
  <c r="D167" i="7" s="1"/>
  <c r="D166" i="7" a="1"/>
  <c r="D166" i="7" s="1"/>
  <c r="D165" i="7" a="1"/>
  <c r="D165" i="7" s="1"/>
  <c r="D164" i="7" a="1"/>
  <c r="D164" i="7" s="1"/>
  <c r="D163" i="7" a="1"/>
  <c r="D163" i="7" s="1"/>
  <c r="D162" i="7" a="1"/>
  <c r="D162" i="7" s="1"/>
  <c r="D161" i="7" a="1"/>
  <c r="D161" i="7" s="1"/>
  <c r="D160" i="7" a="1"/>
  <c r="D160" i="7" s="1"/>
  <c r="D159" i="7" a="1"/>
  <c r="D159" i="7" s="1"/>
  <c r="D158" i="7" a="1"/>
  <c r="D158" i="7" s="1"/>
  <c r="D157" i="7" a="1"/>
  <c r="D157" i="7" s="1"/>
  <c r="D156" i="7" a="1"/>
  <c r="D156" i="7" s="1"/>
  <c r="D155" i="7" a="1"/>
  <c r="D155" i="7" s="1"/>
  <c r="D154" i="7" a="1"/>
  <c r="D154" i="7" s="1"/>
  <c r="D153" i="7" a="1"/>
  <c r="D153" i="7" s="1"/>
  <c r="D152" i="7" a="1"/>
  <c r="D152" i="7" s="1"/>
  <c r="D151" i="7" a="1"/>
  <c r="D151" i="7" s="1"/>
  <c r="D150" i="7" a="1"/>
  <c r="D150" i="7" s="1"/>
  <c r="D149" i="7" a="1"/>
  <c r="D149" i="7" s="1"/>
  <c r="D148" i="7" a="1"/>
  <c r="D148" i="7" s="1"/>
  <c r="D147" i="7" a="1"/>
  <c r="D147" i="7" s="1"/>
  <c r="D146" i="7" a="1"/>
  <c r="D146" i="7" s="1"/>
  <c r="D144" i="7" a="1"/>
  <c r="D144" i="7" s="1"/>
  <c r="D143" i="7" a="1"/>
  <c r="D143" i="7" s="1"/>
  <c r="D142" i="7" a="1"/>
  <c r="D142" i="7" s="1"/>
  <c r="D141" i="7" a="1"/>
  <c r="D141" i="7" s="1"/>
  <c r="D140" i="7" a="1"/>
  <c r="D140" i="7" s="1"/>
  <c r="D139" i="7" a="1"/>
  <c r="D139" i="7" s="1"/>
  <c r="D138" i="7" a="1"/>
  <c r="D138" i="7" s="1"/>
  <c r="D137" i="7" a="1"/>
  <c r="D137" i="7" s="1"/>
  <c r="D135" i="7" a="1"/>
  <c r="D135" i="7" s="1"/>
  <c r="D134" i="7" a="1"/>
  <c r="D134" i="7" s="1"/>
  <c r="D133" i="7" a="1"/>
  <c r="D133" i="7" s="1"/>
  <c r="D132" i="7" a="1"/>
  <c r="D132" i="7" s="1"/>
  <c r="D131" i="7" a="1"/>
  <c r="D131" i="7" s="1"/>
  <c r="D130" i="7" a="1"/>
  <c r="D130" i="7" s="1"/>
  <c r="D129" i="7" a="1"/>
  <c r="D129" i="7" s="1"/>
  <c r="D128" i="7" a="1"/>
  <c r="D128" i="7" s="1"/>
  <c r="D127" i="7" a="1"/>
  <c r="D127" i="7" s="1"/>
  <c r="D126" i="7" a="1"/>
  <c r="D126" i="7" s="1"/>
  <c r="D125" i="7" a="1"/>
  <c r="D125" i="7" s="1"/>
  <c r="D124" i="7" a="1"/>
  <c r="D124" i="7" s="1"/>
  <c r="D123" i="7" a="1"/>
  <c r="D123" i="7" s="1"/>
  <c r="D122" i="7" a="1"/>
  <c r="D122" i="7" s="1"/>
  <c r="D121" i="7" a="1"/>
  <c r="D121" i="7" s="1"/>
  <c r="D120" i="7" a="1"/>
  <c r="D120" i="7" s="1"/>
  <c r="D119" i="7" a="1"/>
  <c r="D119" i="7" s="1"/>
  <c r="D118" i="7" a="1"/>
  <c r="D118" i="7" s="1"/>
  <c r="D116" i="7" a="1"/>
  <c r="D116" i="7" s="1"/>
  <c r="D115" i="7" a="1"/>
  <c r="D115" i="7" s="1"/>
  <c r="D114" i="7" a="1"/>
  <c r="D114" i="7" s="1"/>
  <c r="D113" i="7" a="1"/>
  <c r="D113" i="7" s="1"/>
  <c r="D112" i="7" a="1"/>
  <c r="D112" i="7" s="1"/>
  <c r="D111" i="7" a="1"/>
  <c r="D111" i="7" s="1"/>
  <c r="D110" i="7" a="1"/>
  <c r="D110" i="7" s="1"/>
  <c r="D109" i="7" a="1"/>
  <c r="D109" i="7" s="1"/>
  <c r="D108" i="7" a="1"/>
  <c r="D108" i="7" s="1"/>
  <c r="D107" i="7" a="1"/>
  <c r="D107" i="7" s="1"/>
  <c r="D106" i="7" a="1"/>
  <c r="D106" i="7" s="1"/>
  <c r="D105" i="7" a="1"/>
  <c r="D105" i="7" s="1"/>
  <c r="D104" i="7" a="1"/>
  <c r="D104" i="7" s="1"/>
  <c r="D103" i="7" a="1"/>
  <c r="D103" i="7" s="1"/>
  <c r="D102" i="7" a="1"/>
  <c r="D102" i="7" s="1"/>
  <c r="D101" i="7" a="1"/>
  <c r="D101" i="7" s="1"/>
  <c r="D100" i="7" a="1"/>
  <c r="D100" i="7" s="1"/>
  <c r="D98" i="7" a="1"/>
  <c r="D98" i="7" s="1"/>
  <c r="D97" i="7" a="1"/>
  <c r="D97" i="7" s="1"/>
  <c r="D96" i="7" a="1"/>
  <c r="D96" i="7" s="1"/>
  <c r="D95" i="7" a="1"/>
  <c r="D95" i="7" s="1"/>
  <c r="D94" i="7" a="1"/>
  <c r="D94" i="7" s="1"/>
  <c r="D93" i="7" a="1"/>
  <c r="D93" i="7" s="1"/>
  <c r="D92" i="7" a="1"/>
  <c r="D92" i="7" s="1"/>
  <c r="D91" i="7" a="1"/>
  <c r="D91" i="7" s="1"/>
  <c r="D90" i="7" a="1"/>
  <c r="D90" i="7" s="1"/>
  <c r="D89" i="7" a="1"/>
  <c r="D89" i="7" s="1"/>
  <c r="D88" i="7" a="1"/>
  <c r="D88" i="7" s="1"/>
  <c r="D87" i="7" a="1"/>
  <c r="D87" i="7" s="1"/>
  <c r="D86" i="7" a="1"/>
  <c r="D86" i="7" s="1"/>
  <c r="D85" i="7" a="1"/>
  <c r="D85" i="7" s="1"/>
  <c r="D84" i="7" a="1"/>
  <c r="D84" i="7" s="1"/>
  <c r="D83" i="7" a="1"/>
  <c r="D83" i="7" s="1"/>
  <c r="D82" i="7" a="1"/>
  <c r="D82" i="7" s="1"/>
  <c r="D81" i="7" a="1"/>
  <c r="D81" i="7" s="1"/>
  <c r="D80" i="7" a="1"/>
  <c r="D80" i="7" s="1"/>
  <c r="D79" i="7" a="1"/>
  <c r="D79" i="7" s="1"/>
  <c r="D78" i="7" a="1"/>
  <c r="D78" i="7" s="1"/>
  <c r="D77" i="7" a="1"/>
  <c r="D77" i="7" s="1"/>
  <c r="D76" i="7" a="1"/>
  <c r="D76" i="7" s="1"/>
  <c r="D75" i="7" a="1"/>
  <c r="D75" i="7" s="1"/>
  <c r="D74" i="7" a="1"/>
  <c r="D74" i="7" s="1"/>
  <c r="D73" i="7" a="1"/>
  <c r="D73" i="7" s="1"/>
  <c r="D72" i="7" a="1"/>
  <c r="D72" i="7" s="1"/>
  <c r="D71" i="7" a="1"/>
  <c r="D71" i="7" s="1"/>
  <c r="D70" i="7" a="1"/>
  <c r="D70" i="7" s="1"/>
  <c r="D69" i="7" a="1"/>
  <c r="D69" i="7" s="1"/>
  <c r="D68" i="7" a="1"/>
  <c r="D68" i="7" s="1"/>
  <c r="D67" i="7" a="1"/>
  <c r="D67" i="7" s="1"/>
  <c r="D66" i="7" a="1"/>
  <c r="D66" i="7" s="1"/>
  <c r="D65" i="7" a="1"/>
  <c r="D65" i="7" s="1"/>
  <c r="D64" i="7" a="1"/>
  <c r="D64" i="7" s="1"/>
  <c r="D63" i="7" a="1"/>
  <c r="D63" i="7" s="1"/>
  <c r="D62" i="7" a="1"/>
  <c r="D62" i="7" s="1"/>
  <c r="D61" i="7" a="1"/>
  <c r="D61" i="7" s="1"/>
  <c r="D60" i="7" a="1"/>
  <c r="D60" i="7" s="1"/>
  <c r="D59" i="7" a="1"/>
  <c r="D59" i="7" s="1"/>
  <c r="D58" i="7" a="1"/>
  <c r="D58" i="7" s="1"/>
  <c r="D57" i="7" a="1"/>
  <c r="D57" i="7" s="1"/>
  <c r="D56" i="7" a="1"/>
  <c r="D56" i="7" s="1"/>
  <c r="D55" i="7" a="1"/>
  <c r="D55" i="7" s="1"/>
  <c r="D54" i="7" a="1"/>
  <c r="D54" i="7" s="1"/>
  <c r="D53" i="7" a="1"/>
  <c r="D53" i="7" s="1"/>
  <c r="D52" i="7" a="1"/>
  <c r="D52" i="7" s="1"/>
  <c r="D51" i="7" a="1"/>
  <c r="D51" i="7" s="1"/>
  <c r="D49" i="7" a="1"/>
  <c r="D49" i="7" s="1"/>
  <c r="D48" i="7" a="1"/>
  <c r="D48" i="7" s="1"/>
  <c r="D47" i="7" a="1"/>
  <c r="D47" i="7" s="1"/>
  <c r="D46" i="7" a="1"/>
  <c r="D46" i="7" s="1"/>
  <c r="D45" i="7" a="1"/>
  <c r="D45" i="7" s="1"/>
  <c r="D44" i="7" a="1"/>
  <c r="D44" i="7" s="1"/>
  <c r="D43" i="7" a="1"/>
  <c r="D43" i="7" s="1"/>
  <c r="D42" i="7" a="1"/>
  <c r="D42" i="7" s="1"/>
  <c r="D41" i="7" a="1"/>
  <c r="D41" i="7" s="1"/>
  <c r="D40" i="7" a="1"/>
  <c r="D40" i="7" s="1"/>
  <c r="D39" i="7" a="1"/>
  <c r="D39" i="7" s="1"/>
  <c r="D38" i="7" a="1"/>
  <c r="D38" i="7" s="1"/>
  <c r="D37" i="7" a="1"/>
  <c r="D37" i="7" s="1"/>
  <c r="D36" i="7" a="1"/>
  <c r="D36" i="7" s="1"/>
  <c r="D35" i="7" a="1"/>
  <c r="D35" i="7" s="1"/>
  <c r="D33" i="7" a="1"/>
  <c r="D33" i="7" s="1"/>
  <c r="D32" i="7" a="1"/>
  <c r="D32" i="7" s="1"/>
  <c r="D31" i="7" a="1"/>
  <c r="D31" i="7" s="1"/>
  <c r="D30" i="7" a="1"/>
  <c r="D30" i="7" s="1"/>
  <c r="D29" i="7" a="1"/>
  <c r="D29" i="7" s="1"/>
  <c r="D28" i="7" a="1"/>
  <c r="D28" i="7" s="1"/>
  <c r="D27" i="7" a="1"/>
  <c r="D27" i="7" s="1"/>
  <c r="D26" i="7" a="1"/>
  <c r="D26" i="7" s="1"/>
  <c r="D25" i="7" a="1"/>
  <c r="D25" i="7" s="1"/>
  <c r="D24" i="7" a="1"/>
  <c r="D24" i="7" s="1"/>
  <c r="D23" i="7" a="1"/>
  <c r="D23" i="7" s="1"/>
  <c r="D22" i="7" a="1"/>
  <c r="D22" i="7" s="1"/>
  <c r="D21" i="7" a="1"/>
  <c r="D21" i="7" s="1"/>
  <c r="D20" i="7" a="1"/>
  <c r="D20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D7" i="7" a="1"/>
  <c r="D7" i="7" s="1"/>
  <c r="D6" i="7" a="1"/>
  <c r="D6" i="7" s="1"/>
  <c r="D4" i="7" a="1"/>
  <c r="D4" i="7" s="1"/>
  <c r="D3" i="7" a="1"/>
  <c r="D3" i="7" s="1"/>
  <c r="D2" i="7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7" i="6" a="1"/>
  <c r="D7" i="6" s="1"/>
  <c r="D8" i="6" a="1"/>
  <c r="D8" i="6" s="1"/>
  <c r="D9" i="6" a="1"/>
  <c r="D9" i="6" s="1"/>
  <c r="D12" i="6" a="1"/>
  <c r="D12" i="6" s="1"/>
  <c r="D10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62" i="3" a="1"/>
  <c r="D62" i="3" s="1"/>
  <c r="D63" i="3" a="1"/>
  <c r="D63" i="3" s="1"/>
  <c r="D64" i="3" a="1"/>
  <c r="D64" i="3" s="1"/>
  <c r="D65" i="3" a="1"/>
  <c r="D65" i="3" s="1"/>
  <c r="D66" i="3" a="1"/>
  <c r="D66" i="3" s="1"/>
  <c r="D67" i="3" a="1"/>
  <c r="D67" i="3" s="1"/>
  <c r="D68" i="3" a="1"/>
  <c r="D68" i="3" s="1"/>
  <c r="D69" i="3" a="1"/>
  <c r="D69" i="3" s="1"/>
  <c r="D70" i="3" a="1"/>
  <c r="D70" i="3" s="1"/>
  <c r="D71" i="3" a="1"/>
  <c r="D71" i="3" s="1"/>
  <c r="D72" i="3" a="1"/>
  <c r="D72" i="3" s="1"/>
  <c r="D73" i="3" a="1"/>
  <c r="D73" i="3" s="1"/>
  <c r="D74" i="3" a="1"/>
  <c r="D74" i="3" s="1"/>
  <c r="D75" i="3" a="1"/>
  <c r="D75" i="3" s="1"/>
  <c r="D76" i="3" a="1"/>
  <c r="D76" i="3" s="1"/>
  <c r="D77" i="3" a="1"/>
  <c r="D77" i="3" s="1"/>
  <c r="D78" i="3" a="1"/>
  <c r="D78" i="3" s="1"/>
  <c r="D79" i="3" a="1"/>
  <c r="D79" i="3" s="1"/>
  <c r="D80" i="3" a="1"/>
  <c r="D80" i="3" s="1"/>
  <c r="D81" i="3" a="1"/>
  <c r="D81" i="3" s="1"/>
  <c r="D82" i="3" a="1"/>
  <c r="D82" i="3" s="1"/>
  <c r="D83" i="3" a="1"/>
  <c r="D83" i="3" s="1"/>
  <c r="D84" i="3" a="1"/>
  <c r="D84" i="3" s="1"/>
  <c r="D85" i="3" a="1"/>
  <c r="D85" i="3" s="1"/>
  <c r="D86" i="3" a="1"/>
  <c r="D86" i="3" s="1"/>
  <c r="D87" i="3" a="1"/>
  <c r="D87" i="3" s="1"/>
  <c r="D88" i="3" a="1"/>
  <c r="D88" i="3" s="1"/>
  <c r="D89" i="3" a="1"/>
  <c r="D89" i="3" s="1"/>
  <c r="D90" i="3" a="1"/>
  <c r="D90" i="3" s="1"/>
  <c r="D91" i="3" a="1"/>
  <c r="D91" i="3" s="1"/>
  <c r="D92" i="3" a="1"/>
  <c r="D92" i="3" s="1"/>
  <c r="D93" i="3" a="1"/>
  <c r="D93" i="3" s="1"/>
  <c r="D94" i="3" a="1"/>
  <c r="D94" i="3" s="1"/>
  <c r="D95" i="3" a="1"/>
  <c r="D95" i="3" s="1"/>
  <c r="D96" i="3" a="1"/>
  <c r="D96" i="3" s="1"/>
  <c r="D97" i="3" a="1"/>
  <c r="D97" i="3" s="1"/>
  <c r="D98" i="3" a="1"/>
  <c r="D98" i="3" s="1"/>
  <c r="D99" i="3" a="1"/>
  <c r="D99" i="3" s="1"/>
  <c r="D100" i="3" a="1"/>
  <c r="D100" i="3" s="1"/>
  <c r="D101" i="3" a="1"/>
  <c r="D101" i="3" s="1"/>
  <c r="D102" i="3" a="1"/>
  <c r="D102" i="3" s="1"/>
  <c r="D103" i="3" a="1"/>
  <c r="D103" i="3" s="1"/>
  <c r="D104" i="3" a="1"/>
  <c r="D104" i="3" s="1"/>
  <c r="D105" i="3" a="1"/>
  <c r="D105" i="3" s="1"/>
  <c r="D106" i="3" a="1"/>
  <c r="D106" i="3" s="1"/>
  <c r="D107" i="3" a="1"/>
  <c r="D107" i="3" s="1"/>
  <c r="D108" i="3" a="1"/>
  <c r="D108" i="3" s="1"/>
  <c r="D109" i="3" a="1"/>
  <c r="D109" i="3" s="1"/>
  <c r="D23" i="5" a="1"/>
  <c r="D23" i="5" s="1"/>
  <c r="D22" i="5" a="1"/>
  <c r="D22" i="5" s="1"/>
  <c r="D21" i="5" a="1"/>
  <c r="D21" i="5" s="1"/>
  <c r="D20" i="5" a="1"/>
  <c r="D20" i="5" s="1"/>
  <c r="D19" i="5" a="1"/>
  <c r="D19" i="5" s="1"/>
  <c r="D18" i="5" a="1"/>
  <c r="D18" i="5" s="1"/>
  <c r="D17" i="5" a="1"/>
  <c r="D17" i="5" s="1"/>
  <c r="D16" i="5" a="1"/>
  <c r="D16" i="5" s="1"/>
  <c r="D15" i="5" a="1"/>
  <c r="D15" i="5" s="1"/>
  <c r="D14" i="5" a="1"/>
  <c r="D14" i="5" s="1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12" i="3" a="1"/>
  <c r="D12" i="3" s="1"/>
  <c r="D34" i="3" l="1"/>
  <c r="D9" i="3"/>
  <c r="D5" i="3"/>
  <c r="D5" i="6"/>
  <c r="D215" i="7"/>
  <c r="D5" i="7"/>
  <c r="D209" i="7"/>
  <c r="D136" i="7"/>
  <c r="D13" i="7"/>
  <c r="D34" i="7"/>
  <c r="D145" i="7"/>
  <c r="D99" i="7"/>
  <c r="D19" i="7"/>
  <c r="D50" i="7"/>
  <c r="D117" i="7"/>
  <c r="D1" i="3" l="1"/>
  <c r="D4" i="6"/>
  <c r="D2" i="6" l="1"/>
  <c r="D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<sst xmlns="http://schemas.openxmlformats.org/spreadsheetml/2006/main" count="797" uniqueCount="664">
  <si>
    <t>IT 129 - Python Scripting</t>
  </si>
  <si>
    <t>IT 210 - Software Engineering</t>
  </si>
  <si>
    <t>IT 323 - Junior IT Seminar</t>
  </si>
  <si>
    <t>MA 132 - Statistical Analysis</t>
  </si>
  <si>
    <t>MGT 123 - The Business Experience</t>
  </si>
  <si>
    <t>TRS 100 - Theological Inquiry</t>
  </si>
  <si>
    <t>IT 900 - IT Elective</t>
  </si>
  <si>
    <t>IT 376 - Network Administration</t>
  </si>
  <si>
    <t>ASTR 101 - Astronomy</t>
  </si>
  <si>
    <t>ASTR 101L - Astronomy-Lab</t>
  </si>
  <si>
    <t>POL 104 - American Government</t>
  </si>
  <si>
    <t>IT 120 - Cybersecurity Principles</t>
  </si>
  <si>
    <t>COMM 900 - COMM Transfer Elective</t>
  </si>
  <si>
    <t>EN 183 - Intro Film and Visual Studies</t>
  </si>
  <si>
    <t>PSC 103 - Principles of Physical Science</t>
  </si>
  <si>
    <t>PSC 103L - Principles of Phys Science Lab</t>
  </si>
  <si>
    <t>EN 193 - Worldbuilding: Scifi &amp; Fantasy</t>
  </si>
  <si>
    <t>IT 208 - Computer Networking</t>
  </si>
  <si>
    <t>IT 205 - Digital Technology</t>
  </si>
  <si>
    <t>MA 901 - MATHEMATHICS ELECTIVE (TR)</t>
  </si>
  <si>
    <t>IT 110 - IT in the Global Age</t>
  </si>
  <si>
    <t>OPN 999 - Open Elective (TR)</t>
  </si>
  <si>
    <t>IT 112 - Intro to Computer Systems</t>
  </si>
  <si>
    <t>EN 102 - Composition II</t>
  </si>
  <si>
    <t>HI 111 - History of the US since 1877</t>
  </si>
  <si>
    <t>IT 315 - Operating Systems</t>
  </si>
  <si>
    <t>MA 900 - MATHEMATHICS ELECTIVE (TR)</t>
  </si>
  <si>
    <t>EN 101 - Composition I</t>
  </si>
  <si>
    <t>HI 110 - History of the US to 1877</t>
  </si>
  <si>
    <t>CJ 900 - CJ Elective (TR)</t>
  </si>
  <si>
    <t>HPR 900 - HPR Elective (TR)</t>
  </si>
  <si>
    <t>IT 129</t>
  </si>
  <si>
    <t>IT 210</t>
  </si>
  <si>
    <t>IT 323</t>
  </si>
  <si>
    <t>MA 132</t>
  </si>
  <si>
    <t>MGT 123</t>
  </si>
  <si>
    <t>TRS 100</t>
  </si>
  <si>
    <t>IT 900</t>
  </si>
  <si>
    <t>IT 376</t>
  </si>
  <si>
    <t>ASTR 101</t>
  </si>
  <si>
    <t>ASTR 101L</t>
  </si>
  <si>
    <t>POL 104</t>
  </si>
  <si>
    <t>IT 120</t>
  </si>
  <si>
    <t>COMM 900</t>
  </si>
  <si>
    <t>EN 183</t>
  </si>
  <si>
    <t>PSC 103</t>
  </si>
  <si>
    <t>PSC 103L</t>
  </si>
  <si>
    <t>EN 193</t>
  </si>
  <si>
    <t>IT 208</t>
  </si>
  <si>
    <t>IT 205</t>
  </si>
  <si>
    <t>MA 901</t>
  </si>
  <si>
    <t>IT 110</t>
  </si>
  <si>
    <t>OPN 999</t>
  </si>
  <si>
    <t>IT 112</t>
  </si>
  <si>
    <t>EN 102</t>
  </si>
  <si>
    <t>HI 111</t>
  </si>
  <si>
    <t>IT 315</t>
  </si>
  <si>
    <t>IT 212</t>
  </si>
  <si>
    <t>MA 900</t>
  </si>
  <si>
    <t>EN 101</t>
  </si>
  <si>
    <t>HI 110</t>
  </si>
  <si>
    <t>CJ 900</t>
  </si>
  <si>
    <t>HPR 900</t>
  </si>
  <si>
    <t>Cybersecurity Principles</t>
  </si>
  <si>
    <t>IT 125</t>
  </si>
  <si>
    <t>Web Development</t>
  </si>
  <si>
    <t>Python Scripting</t>
  </si>
  <si>
    <t>Digital Technology</t>
  </si>
  <si>
    <t>Computer Networking</t>
  </si>
  <si>
    <t>Software Engineering</t>
  </si>
  <si>
    <t>IT 225</t>
  </si>
  <si>
    <t>Advanced Web Development</t>
  </si>
  <si>
    <t>IT 229</t>
  </si>
  <si>
    <t>Advanced Python Applications</t>
  </si>
  <si>
    <t>IT 310</t>
  </si>
  <si>
    <t>Database Technology</t>
  </si>
  <si>
    <t>Operating Systems and Virtualization</t>
  </si>
  <si>
    <t>IT 321</t>
  </si>
  <si>
    <t>Cloud Computing</t>
  </si>
  <si>
    <t>Junior IT Seminar</t>
  </si>
  <si>
    <t>IT 331</t>
  </si>
  <si>
    <t>On-Premise and Cloud System Administration</t>
  </si>
  <si>
    <t>IT 341</t>
  </si>
  <si>
    <t>Data in the Cloud</t>
  </si>
  <si>
    <t>IT 343</t>
  </si>
  <si>
    <t>IT Project Management</t>
  </si>
  <si>
    <t>IT 351</t>
  </si>
  <si>
    <t>Cloud Security and DevSecOps</t>
  </si>
  <si>
    <t>IT 355</t>
  </si>
  <si>
    <t>Software Testing, Documentation, and Quality Assurance</t>
  </si>
  <si>
    <t>IT 357</t>
  </si>
  <si>
    <t>Malware Analysis</t>
  </si>
  <si>
    <t>IT 370</t>
  </si>
  <si>
    <t>Digital Forensics</t>
  </si>
  <si>
    <t>IT 423</t>
  </si>
  <si>
    <t>Senior IT Seminar</t>
  </si>
  <si>
    <t>IT 489</t>
  </si>
  <si>
    <t>Capstone Project</t>
  </si>
  <si>
    <t>IT 433</t>
  </si>
  <si>
    <t>IT Research</t>
  </si>
  <si>
    <t>DATA 325</t>
  </si>
  <si>
    <t>Data Analytics</t>
  </si>
  <si>
    <t>PH 305</t>
  </si>
  <si>
    <t>Business Ethics *</t>
  </si>
  <si>
    <t>OR</t>
  </si>
  <si>
    <t>PH 305SL</t>
  </si>
  <si>
    <t>PH 313</t>
  </si>
  <si>
    <t>Cyberethics *</t>
  </si>
  <si>
    <t>IT 310 - Database Technology</t>
  </si>
  <si>
    <t>IT 321 - Cloud Computing</t>
  </si>
  <si>
    <t>IT 355 - Software Testing and Quality Assurance</t>
  </si>
  <si>
    <t>MGT 345 - Project Management</t>
  </si>
  <si>
    <t>PH 100 - Exploring Philosophy</t>
  </si>
  <si>
    <t>IT 423 - Senior IT Seminar</t>
  </si>
  <si>
    <t>IT 490 - IT Internship</t>
  </si>
  <si>
    <t>Fall 2024</t>
  </si>
  <si>
    <t>Spring 2025</t>
  </si>
  <si>
    <t>IT 229 - Advanced Python Applications</t>
  </si>
  <si>
    <t>IT 335 - Corporate Cybersecurity</t>
  </si>
  <si>
    <t>IT 345 - Human Computer Interaction</t>
  </si>
  <si>
    <t>IT 390 - Cybersecurity: Attack/Defend</t>
  </si>
  <si>
    <t>PH 313 - Cyberethics</t>
  </si>
  <si>
    <t>Fall 2025</t>
  </si>
  <si>
    <t>CJ 209 - Criminal Justice System</t>
  </si>
  <si>
    <t>IT 370 - Digital Forensics</t>
  </si>
  <si>
    <t>IT 373 - Wireless Networks &amp; Security</t>
  </si>
  <si>
    <t>IT 489 - IT Capstone Project</t>
  </si>
  <si>
    <t>IT 490</t>
  </si>
  <si>
    <t>MGT 345</t>
  </si>
  <si>
    <t>PH 100</t>
  </si>
  <si>
    <t>IT 335</t>
  </si>
  <si>
    <t>IT 345</t>
  </si>
  <si>
    <t>IT 390</t>
  </si>
  <si>
    <t>CJ 209</t>
  </si>
  <si>
    <t>IT 373</t>
  </si>
  <si>
    <t>Data Science (Post-Baccalaureate Certificate)</t>
  </si>
  <si>
    <t>DATA 310</t>
  </si>
  <si>
    <t>Decision Analysis</t>
  </si>
  <si>
    <t>IT 385</t>
  </si>
  <si>
    <t>Managing Big Data</t>
  </si>
  <si>
    <t>DATA 370</t>
  </si>
  <si>
    <t>Machine Learning Technologies</t>
  </si>
  <si>
    <t>DATA 390</t>
  </si>
  <si>
    <t>Data Science Applications</t>
  </si>
  <si>
    <t>DATA 395</t>
  </si>
  <si>
    <t>Data Visualization</t>
  </si>
  <si>
    <t>MA 181</t>
  </si>
  <si>
    <t>Calculus I</t>
  </si>
  <si>
    <t>MA 200</t>
  </si>
  <si>
    <t>Calculus II</t>
  </si>
  <si>
    <t>MA 218</t>
  </si>
  <si>
    <t>Probability and Statistics *</t>
  </si>
  <si>
    <t>DATA 260</t>
  </si>
  <si>
    <t>Discrete Structures</t>
  </si>
  <si>
    <t>DATA 360</t>
  </si>
  <si>
    <t>Natural Language Processing (NLP)</t>
  </si>
  <si>
    <t>DATA 450</t>
  </si>
  <si>
    <t>Advanced Machine Learning</t>
  </si>
  <si>
    <t>Introduction to Computer Systems</t>
  </si>
  <si>
    <t>IT 150</t>
  </si>
  <si>
    <t>Concepts in Artificial Intelligence</t>
  </si>
  <si>
    <t>Software Architecture and Design</t>
  </si>
  <si>
    <t>IT 250</t>
  </si>
  <si>
    <t>Robotics and Embedded Systems</t>
  </si>
  <si>
    <t>Human Computer Interaction</t>
  </si>
  <si>
    <t>IT 350</t>
  </si>
  <si>
    <t>AI: Sensor Networks and IOT</t>
  </si>
  <si>
    <t>IT 352</t>
  </si>
  <si>
    <t>AI: Trust, Bias and Societal Impacts</t>
  </si>
  <si>
    <t>IT Internship</t>
  </si>
  <si>
    <t>Composition I *</t>
  </si>
  <si>
    <t>Composition II *</t>
  </si>
  <si>
    <t>MA 121</t>
  </si>
  <si>
    <t>Math for Liberal Arts *</t>
  </si>
  <si>
    <t>MA 124</t>
  </si>
  <si>
    <t>History of Mathematics *</t>
  </si>
  <si>
    <t>MA 127</t>
  </si>
  <si>
    <t>Applied Geometry *</t>
  </si>
  <si>
    <t>MA 129</t>
  </si>
  <si>
    <t>Statistical Analysis with Quantitative Reasoning Review for Statistics *</t>
  </si>
  <si>
    <t>Statistical Analysis *</t>
  </si>
  <si>
    <t>MA 171</t>
  </si>
  <si>
    <t>Calculus with Precalculus A *</t>
  </si>
  <si>
    <t>HI 103</t>
  </si>
  <si>
    <t>The West and the World I *</t>
  </si>
  <si>
    <t>HI 104</t>
  </si>
  <si>
    <t>The West and the World II *</t>
  </si>
  <si>
    <t>History of the United States to 1877 *</t>
  </si>
  <si>
    <t>History of the United States since 1877 *</t>
  </si>
  <si>
    <t>HI 114</t>
  </si>
  <si>
    <t>Introduction to World History *</t>
  </si>
  <si>
    <t>AH 101</t>
  </si>
  <si>
    <t>Introduction to Art History: Ancient to Medieval *</t>
  </si>
  <si>
    <t>AH 102</t>
  </si>
  <si>
    <t>Introduction to Art History: Renaissance to Modern *</t>
  </si>
  <si>
    <t>ART 107</t>
  </si>
  <si>
    <t>Hand-Built Ceramics *</t>
  </si>
  <si>
    <t>DAN 161</t>
  </si>
  <si>
    <t>Dance Appreciation *</t>
  </si>
  <si>
    <t>DAN 165</t>
  </si>
  <si>
    <t>Beginning Modern Dance *</t>
  </si>
  <si>
    <t>DAN 170</t>
  </si>
  <si>
    <t>Beginning Jazz Dance *</t>
  </si>
  <si>
    <t>EN 112</t>
  </si>
  <si>
    <t>Topics in Acting *</t>
  </si>
  <si>
    <t>EN 120</t>
  </si>
  <si>
    <t>Approaches to Creative Writing *</t>
  </si>
  <si>
    <t>MUS 120</t>
  </si>
  <si>
    <t>Music Fundamentals *</t>
  </si>
  <si>
    <t>MUS 121</t>
  </si>
  <si>
    <t>Music History I *</t>
  </si>
  <si>
    <t>MUS 122</t>
  </si>
  <si>
    <t>Music History II *</t>
  </si>
  <si>
    <t>MUS 150</t>
  </si>
  <si>
    <t>History of Jazz *</t>
  </si>
  <si>
    <t>VIS 111</t>
  </si>
  <si>
    <t>Intro to Color and Design *</t>
  </si>
  <si>
    <t>VIS 112</t>
  </si>
  <si>
    <t>Drawing I *</t>
  </si>
  <si>
    <t>EN 140</t>
  </si>
  <si>
    <t>Gender and Sexuality in Literature and Culture *</t>
  </si>
  <si>
    <t>EN 141</t>
  </si>
  <si>
    <t>Race, Immigration, and The American Dream *</t>
  </si>
  <si>
    <t>EN 142</t>
  </si>
  <si>
    <t>Heroes, Antiheroes, and Superheroes *</t>
  </si>
  <si>
    <t>EN 160</t>
  </si>
  <si>
    <t>Global Literary Voices I *</t>
  </si>
  <si>
    <t>EN 161</t>
  </si>
  <si>
    <t>Global Literary Voices II *</t>
  </si>
  <si>
    <t>EN 162</t>
  </si>
  <si>
    <t>American Voices *</t>
  </si>
  <si>
    <t>EN 163</t>
  </si>
  <si>
    <t>Literature of the British Isles *</t>
  </si>
  <si>
    <t>EN 180</t>
  </si>
  <si>
    <t>Digital Approaches to Literature *</t>
  </si>
  <si>
    <t>EN 181</t>
  </si>
  <si>
    <t>Digital and Nonlinear Storytelling *</t>
  </si>
  <si>
    <t>EN 182</t>
  </si>
  <si>
    <t>The Movie or the Book? Narrative Adaptation in the Cinema *</t>
  </si>
  <si>
    <t>Introduction to Film and Visual Studies *</t>
  </si>
  <si>
    <t>EN 190</t>
  </si>
  <si>
    <t>Theater History *</t>
  </si>
  <si>
    <t>EN 191</t>
  </si>
  <si>
    <t>Short Fiction *</t>
  </si>
  <si>
    <t>EN 192</t>
  </si>
  <si>
    <t>The Experience of Poetry *</t>
  </si>
  <si>
    <t>Worldbuilding: Science Fiction and Fantasy *</t>
  </si>
  <si>
    <t>HI 304</t>
  </si>
  <si>
    <t>History of the British Isles: Iron Age to 1603 *</t>
  </si>
  <si>
    <t>HI 310</t>
  </si>
  <si>
    <t>Modern European History: 1815-1914 *</t>
  </si>
  <si>
    <t>HI 311</t>
  </si>
  <si>
    <t>Modern European History: 1914 to the Present *</t>
  </si>
  <si>
    <t>HI 312</t>
  </si>
  <si>
    <t>Race and Modern Europe *</t>
  </si>
  <si>
    <t>HI 322</t>
  </si>
  <si>
    <t>Colonial and Revolutionary America *</t>
  </si>
  <si>
    <t>HI 323</t>
  </si>
  <si>
    <t>Constitution to Conquest: US History, 1789-1848 * *</t>
  </si>
  <si>
    <t>HI 324</t>
  </si>
  <si>
    <t>The Frontier *</t>
  </si>
  <si>
    <t>HI 327</t>
  </si>
  <si>
    <t>Race and Myth in Southern History *</t>
  </si>
  <si>
    <t>HI 331</t>
  </si>
  <si>
    <t>Women in the United States *</t>
  </si>
  <si>
    <t>HI 334</t>
  </si>
  <si>
    <t>America and the World Wars *</t>
  </si>
  <si>
    <t>HI 339</t>
  </si>
  <si>
    <t>Ethnicity and Immigration *</t>
  </si>
  <si>
    <t>HI 341</t>
  </si>
  <si>
    <t>African Americans Since 1865 *</t>
  </si>
  <si>
    <t>HI 345</t>
  </si>
  <si>
    <t>The Gilded Age and the Progressive Era *</t>
  </si>
  <si>
    <t>HI 350</t>
  </si>
  <si>
    <t>Modern United States History *</t>
  </si>
  <si>
    <t>HI 365</t>
  </si>
  <si>
    <t>The Middle Ages *</t>
  </si>
  <si>
    <t>HI 375</t>
  </si>
  <si>
    <t>The Renaissance and the Reformation *</t>
  </si>
  <si>
    <t>AH 204</t>
  </si>
  <si>
    <t>History of Modern Art *</t>
  </si>
  <si>
    <t>AH 307</t>
  </si>
  <si>
    <t>Museum Studies *</t>
  </si>
  <si>
    <t>AH 310</t>
  </si>
  <si>
    <t>Topics in Art History *</t>
  </si>
  <si>
    <t>ART 205</t>
  </si>
  <si>
    <t>Drawing II *</t>
  </si>
  <si>
    <t>ART 211</t>
  </si>
  <si>
    <t>Printmaking *</t>
  </si>
  <si>
    <t>ART 213</t>
  </si>
  <si>
    <t>Painting *</t>
  </si>
  <si>
    <t>ART 215</t>
  </si>
  <si>
    <t>Wheel-Thrown Ceramics * *</t>
  </si>
  <si>
    <t>ART 222</t>
  </si>
  <si>
    <t>Mold Making and Slip Casting *</t>
  </si>
  <si>
    <t>ART 225</t>
  </si>
  <si>
    <t>Intermediate Wheel &amp; Materials *</t>
  </si>
  <si>
    <t>EN 303</t>
  </si>
  <si>
    <t>Literary Nonfiction *</t>
  </si>
  <si>
    <t>EN 305</t>
  </si>
  <si>
    <t>Topics in Creative Writing</t>
  </si>
  <si>
    <t>VIS 214</t>
  </si>
  <si>
    <t>Three-Dimensional Design *</t>
  </si>
  <si>
    <t>EN 321</t>
  </si>
  <si>
    <t>Modern Drama *</t>
  </si>
  <si>
    <t>EN 322</t>
  </si>
  <si>
    <t>19th Century British Literature: Self, Community, and the World *</t>
  </si>
  <si>
    <t>EN 326</t>
  </si>
  <si>
    <t>Literature and Environments *</t>
  </si>
  <si>
    <t>EN 330</t>
  </si>
  <si>
    <t>Chaucer and the Courtly Love Tradition *</t>
  </si>
  <si>
    <t>EN 340</t>
  </si>
  <si>
    <t>Major Women Writers *</t>
  </si>
  <si>
    <t>EN 343</t>
  </si>
  <si>
    <t>Black American Literature *</t>
  </si>
  <si>
    <t>EN 345</t>
  </si>
  <si>
    <t>Ethnic Literary Traditions *</t>
  </si>
  <si>
    <t>EN 346</t>
  </si>
  <si>
    <t>Latinx/a/o Literature *</t>
  </si>
  <si>
    <t>EN 351</t>
  </si>
  <si>
    <t>Literature of Childhood and Adolescence *</t>
  </si>
  <si>
    <t>EN 355</t>
  </si>
  <si>
    <t>Shakespeare *</t>
  </si>
  <si>
    <t>EN 357</t>
  </si>
  <si>
    <t>Topics in Literature Before 1800 *</t>
  </si>
  <si>
    <t>EN 360</t>
  </si>
  <si>
    <t>Book Histories, Book Futures *</t>
  </si>
  <si>
    <t>EN 426</t>
  </si>
  <si>
    <t>Studies in the Novel *</t>
  </si>
  <si>
    <t>EN 428</t>
  </si>
  <si>
    <t>Studies in Contemporary Literature *</t>
  </si>
  <si>
    <t>EN 429</t>
  </si>
  <si>
    <t>Studies in Performance *</t>
  </si>
  <si>
    <t>EN 490</t>
  </si>
  <si>
    <t>Major Author(s)</t>
  </si>
  <si>
    <t>FR 305</t>
  </si>
  <si>
    <t>Topics in French Literature *</t>
  </si>
  <si>
    <t>SP 305</t>
  </si>
  <si>
    <t>Topics in Spanish and Latin American Literature *</t>
  </si>
  <si>
    <t>Astronomy *</t>
  </si>
  <si>
    <t>BIO 110</t>
  </si>
  <si>
    <t>Introduction to Environmental Science *</t>
  </si>
  <si>
    <t>BIO 111</t>
  </si>
  <si>
    <t>Human Genetics for Non-Majors *</t>
  </si>
  <si>
    <t>BIO 120</t>
  </si>
  <si>
    <t>Introduction to the Biological World *</t>
  </si>
  <si>
    <t>BIO 127SL</t>
  </si>
  <si>
    <t>Introduction to Marine Biology and Tropical Ecology *</t>
  </si>
  <si>
    <t>BIO 151</t>
  </si>
  <si>
    <t>General Biology I *</t>
  </si>
  <si>
    <t>BIO 152</t>
  </si>
  <si>
    <t>General Biology II *</t>
  </si>
  <si>
    <t>BIO 161</t>
  </si>
  <si>
    <t>Anatomy and Physiology I *</t>
  </si>
  <si>
    <t>BIO 162</t>
  </si>
  <si>
    <t>Anatomy and Physiology II *</t>
  </si>
  <si>
    <t>CHM 110</t>
  </si>
  <si>
    <t>Science of Light and Color *</t>
  </si>
  <si>
    <t>CHM 125</t>
  </si>
  <si>
    <t>Life Chemistry *</t>
  </si>
  <si>
    <t>CHM 151</t>
  </si>
  <si>
    <t>Principles of Chemistry I *</t>
  </si>
  <si>
    <t>CHM 152</t>
  </si>
  <si>
    <t>Principles of Chemistry II *</t>
  </si>
  <si>
    <t>GEOL 102</t>
  </si>
  <si>
    <t>Principles of Geology *</t>
  </si>
  <si>
    <t>PHYS 161</t>
  </si>
  <si>
    <t>College Physics I *</t>
  </si>
  <si>
    <t>PHYS 162</t>
  </si>
  <si>
    <t>College Physics II *</t>
  </si>
  <si>
    <t>Introduction to the Physical Sciences *</t>
  </si>
  <si>
    <t>Astronomy Lab *</t>
  </si>
  <si>
    <t>BIO 110L</t>
  </si>
  <si>
    <t>Introduction to Environmental Science Lab *</t>
  </si>
  <si>
    <t>BIO 111L</t>
  </si>
  <si>
    <t>Human Genetics for Non-Majors Lab *</t>
  </si>
  <si>
    <t>BIO 120L</t>
  </si>
  <si>
    <t>Introduction to the Biological World Lab</t>
  </si>
  <si>
    <t>BIO 151L</t>
  </si>
  <si>
    <t>General Biology I Lab *</t>
  </si>
  <si>
    <t>BIO 152L</t>
  </si>
  <si>
    <t>General Biology II Lab *</t>
  </si>
  <si>
    <t>BIO 161L</t>
  </si>
  <si>
    <t>Anatomy and Physiology I Lab *</t>
  </si>
  <si>
    <t>BIO 162L</t>
  </si>
  <si>
    <t>Anatomy and Physiology II Lab</t>
  </si>
  <si>
    <t>BIO 262L</t>
  </si>
  <si>
    <t>Genetics for Majors Lab</t>
  </si>
  <si>
    <t>CHM 125L</t>
  </si>
  <si>
    <t>Life Chemistry Lab</t>
  </si>
  <si>
    <t>CHM 151L</t>
  </si>
  <si>
    <t>Principles of Chemistry I Lab *</t>
  </si>
  <si>
    <t>CHM 152L</t>
  </si>
  <si>
    <t>Principles of Chemistry II Lab *</t>
  </si>
  <si>
    <t>CHM 222L</t>
  </si>
  <si>
    <t>Organic Chemistry II Lab *</t>
  </si>
  <si>
    <t>GEOL 102L</t>
  </si>
  <si>
    <t>Principles of Geology Lab *</t>
  </si>
  <si>
    <t>PHYS 161L</t>
  </si>
  <si>
    <t>College Physics I Lab *</t>
  </si>
  <si>
    <t>PHYS 162L</t>
  </si>
  <si>
    <t>College Physics II Lab *</t>
  </si>
  <si>
    <t>PHYS 271L</t>
  </si>
  <si>
    <t>General Physics I Lab *</t>
  </si>
  <si>
    <t>Introduction to the Physical Sciences Lab *</t>
  </si>
  <si>
    <t>POL 102</t>
  </si>
  <si>
    <t>International Relations *</t>
  </si>
  <si>
    <t>POL 103</t>
  </si>
  <si>
    <t>Comparative Politics *</t>
  </si>
  <si>
    <t>American Government *</t>
  </si>
  <si>
    <t>PSY 101</t>
  </si>
  <si>
    <t>General Psychology</t>
  </si>
  <si>
    <t>PSY 110</t>
  </si>
  <si>
    <t>Human Growth and Development *</t>
  </si>
  <si>
    <t>SOC 131</t>
  </si>
  <si>
    <t>Principles of Sociology in Global Perspective *</t>
  </si>
  <si>
    <t>SOC 141</t>
  </si>
  <si>
    <t>The Global Village *</t>
  </si>
  <si>
    <t>SOC 151</t>
  </si>
  <si>
    <t>Cultural Diversity *</t>
  </si>
  <si>
    <t>MA 221</t>
  </si>
  <si>
    <t>Multivariable Calculus</t>
  </si>
  <si>
    <t>MA 260</t>
  </si>
  <si>
    <t>Discrete Mathematics for Information Technology *</t>
  </si>
  <si>
    <t>BIO 262</t>
  </si>
  <si>
    <t>Genetics for Majors *</t>
  </si>
  <si>
    <t>BIO 327SL</t>
  </si>
  <si>
    <t>Marine Biology and Tropical Ecology * *</t>
  </si>
  <si>
    <t>PHYS 271</t>
  </si>
  <si>
    <t>General Physics I</t>
  </si>
  <si>
    <t>PHYS 272</t>
  </si>
  <si>
    <t>General Physics II *</t>
  </si>
  <si>
    <t>3-6</t>
  </si>
  <si>
    <t>CJ 305</t>
  </si>
  <si>
    <t>Criminology *</t>
  </si>
  <si>
    <t>COMM 201</t>
  </si>
  <si>
    <t>Research Methods in Communication *</t>
  </si>
  <si>
    <t>COMM 220</t>
  </si>
  <si>
    <t>Intercultural Communication * *</t>
  </si>
  <si>
    <t>COMM 360</t>
  </si>
  <si>
    <t>Communication and Gender *</t>
  </si>
  <si>
    <t>COMM 402</t>
  </si>
  <si>
    <t>Organizational Communication *</t>
  </si>
  <si>
    <t>ECO 210</t>
  </si>
  <si>
    <t>Principles of Microeconomics *</t>
  </si>
  <si>
    <t>ECO 211</t>
  </si>
  <si>
    <t>Principles of Macroeconomics *</t>
  </si>
  <si>
    <t>ECO 304</t>
  </si>
  <si>
    <t>Environmental Economics *</t>
  </si>
  <si>
    <t>ECO 305</t>
  </si>
  <si>
    <t>Business and Economics of Sports *</t>
  </si>
  <si>
    <t>ECO 310</t>
  </si>
  <si>
    <t>Intermediate Microeconomics *</t>
  </si>
  <si>
    <t>ECO 311</t>
  </si>
  <si>
    <t>Intermediate Macroeconomics *</t>
  </si>
  <si>
    <t>ECO 332</t>
  </si>
  <si>
    <t>Money and Banking *</t>
  </si>
  <si>
    <t>ECO 350</t>
  </si>
  <si>
    <t>Economics of Poverty *</t>
  </si>
  <si>
    <t>ECO 353</t>
  </si>
  <si>
    <t>Law and Economics *</t>
  </si>
  <si>
    <t>ECO 363</t>
  </si>
  <si>
    <t>Behavioral Economics *</t>
  </si>
  <si>
    <t>ECO 431</t>
  </si>
  <si>
    <t>Contemporary Issues in Economics *</t>
  </si>
  <si>
    <t>ECO 450</t>
  </si>
  <si>
    <t>Research Methods in Economics *</t>
  </si>
  <si>
    <t>HPR 406</t>
  </si>
  <si>
    <t>Stress Management</t>
  </si>
  <si>
    <t>POL 230</t>
  </si>
  <si>
    <t>American Policy Process *</t>
  </si>
  <si>
    <t>POL 231</t>
  </si>
  <si>
    <t>Media and Politics *</t>
  </si>
  <si>
    <t>POL 240</t>
  </si>
  <si>
    <t>Global Security *</t>
  </si>
  <si>
    <t>POL 241</t>
  </si>
  <si>
    <t>Global Political Economy *</t>
  </si>
  <si>
    <t>POL 280</t>
  </si>
  <si>
    <t>Contemporary Issues in Latin American Politics * *</t>
  </si>
  <si>
    <t>POL 300</t>
  </si>
  <si>
    <t>State and Urban Politics *</t>
  </si>
  <si>
    <t>POL 307</t>
  </si>
  <si>
    <t>Race and Politics *</t>
  </si>
  <si>
    <t>POL 310</t>
  </si>
  <si>
    <t>Political Parties and Interest Groups *</t>
  </si>
  <si>
    <t>POL 315</t>
  </si>
  <si>
    <t>The Presidency *</t>
  </si>
  <si>
    <t>POL 320</t>
  </si>
  <si>
    <t>The Congress *</t>
  </si>
  <si>
    <t>POL 325</t>
  </si>
  <si>
    <t>Voting Behavior *</t>
  </si>
  <si>
    <t>POL 330</t>
  </si>
  <si>
    <t>Judicial Politics *</t>
  </si>
  <si>
    <t>POL 375</t>
  </si>
  <si>
    <t>Politics of Climate Change * *</t>
  </si>
  <si>
    <t>POL 380</t>
  </si>
  <si>
    <t>Politics of Latin America *</t>
  </si>
  <si>
    <t>POL 382</t>
  </si>
  <si>
    <t>Politics of Western Europe *</t>
  </si>
  <si>
    <t>POL 385</t>
  </si>
  <si>
    <t>Politics of South Asia *</t>
  </si>
  <si>
    <t>POL 386</t>
  </si>
  <si>
    <t>Politics of East Asia *</t>
  </si>
  <si>
    <t>POL 388</t>
  </si>
  <si>
    <t>Politics of North America *</t>
  </si>
  <si>
    <t>PSY 311</t>
  </si>
  <si>
    <t>Early Childhood Development *</t>
  </si>
  <si>
    <t>PSY 313</t>
  </si>
  <si>
    <t>Adulthood and Aging *</t>
  </si>
  <si>
    <t>PSY 321</t>
  </si>
  <si>
    <t>Psychology of Gender *</t>
  </si>
  <si>
    <t>PSY 325</t>
  </si>
  <si>
    <t>Cultural Psychology *</t>
  </si>
  <si>
    <t>PSY 363</t>
  </si>
  <si>
    <t>Primate Psychology *</t>
  </si>
  <si>
    <t>PSY 396</t>
  </si>
  <si>
    <t>Special Topics in Psychology *</t>
  </si>
  <si>
    <t>SOC 200</t>
  </si>
  <si>
    <t>Law and Society in Global Perspective *</t>
  </si>
  <si>
    <t>SOC 222</t>
  </si>
  <si>
    <t>Race and Ethnic Diversity *</t>
  </si>
  <si>
    <t>SOC 251</t>
  </si>
  <si>
    <t>Working for Justice, Working for Change *</t>
  </si>
  <si>
    <t>SOC 306</t>
  </si>
  <si>
    <t>Poverty, Wealth, and Inequality *</t>
  </si>
  <si>
    <t>SOC 325</t>
  </si>
  <si>
    <t>Latinx Migration and Transnational Connections *</t>
  </si>
  <si>
    <t>SOC 350</t>
  </si>
  <si>
    <t>Social Justice *</t>
  </si>
  <si>
    <t>SOC 351</t>
  </si>
  <si>
    <t>Addressing Injustice: Research Methods *</t>
  </si>
  <si>
    <t>SOC 352</t>
  </si>
  <si>
    <t>Addressing Injustice: Quantitative Research Methods *</t>
  </si>
  <si>
    <t>SOC 361</t>
  </si>
  <si>
    <t>Through the Sociological Lens *</t>
  </si>
  <si>
    <t>SOC 365</t>
  </si>
  <si>
    <t>Gender Inequality in Global Perspective *</t>
  </si>
  <si>
    <t>SOC 375</t>
  </si>
  <si>
    <t>Topics in Human Rights *</t>
  </si>
  <si>
    <t>SOC 385</t>
  </si>
  <si>
    <t>Global Inequality and Community Development *</t>
  </si>
  <si>
    <t>SOC 395</t>
  </si>
  <si>
    <t>Cities in the 21st Century *</t>
  </si>
  <si>
    <t>Exploring Philosophy *</t>
  </si>
  <si>
    <t>PH 102</t>
  </si>
  <si>
    <t>Exploring Philosophy Through Ancient Wisdom *</t>
  </si>
  <si>
    <t>PH 103</t>
  </si>
  <si>
    <t>Exploring Philosophy Through Science Fiction *</t>
  </si>
  <si>
    <t>Theological Inquiry *</t>
  </si>
  <si>
    <t>PH 215</t>
  </si>
  <si>
    <t>Knowledge, Truth, and Reality *</t>
  </si>
  <si>
    <t>PH 230</t>
  </si>
  <si>
    <t>Mind, Brains, and Machines *</t>
  </si>
  <si>
    <t>PH 250</t>
  </si>
  <si>
    <t>Science, Technology and Society *</t>
  </si>
  <si>
    <t>PH 300</t>
  </si>
  <si>
    <t>Modern Logic *</t>
  </si>
  <si>
    <t>PH 301</t>
  </si>
  <si>
    <t>Social and Political Philosophy *</t>
  </si>
  <si>
    <t>PH 303</t>
  </si>
  <si>
    <t>Animals, the Environment, and Ethics *</t>
  </si>
  <si>
    <t>PH 307</t>
  </si>
  <si>
    <t>Philosophy of Law *</t>
  </si>
  <si>
    <t>PH 309</t>
  </si>
  <si>
    <t>Ethical Theory *</t>
  </si>
  <si>
    <t>PH 311</t>
  </si>
  <si>
    <t>Biomedical Ethics *</t>
  </si>
  <si>
    <t>PH 325</t>
  </si>
  <si>
    <t>Ancient Philosophy *</t>
  </si>
  <si>
    <t>PH 326</t>
  </si>
  <si>
    <t>Medieval Philosophy *</t>
  </si>
  <si>
    <t>PH 327</t>
  </si>
  <si>
    <t>Modern Philosophy *</t>
  </si>
  <si>
    <t>PH 328</t>
  </si>
  <si>
    <t>Contemporary Philosophy: 19th-21st Century *</t>
  </si>
  <si>
    <t>PH 345</t>
  </si>
  <si>
    <t>God, Faith and Reason *</t>
  </si>
  <si>
    <t>PH 355</t>
  </si>
  <si>
    <t>Death, Anxiety and Freedom *</t>
  </si>
  <si>
    <t>PH 360</t>
  </si>
  <si>
    <t>Philosophy and Literature *</t>
  </si>
  <si>
    <t>PH 365</t>
  </si>
  <si>
    <t>Asian Philosophy *</t>
  </si>
  <si>
    <t>PH 370</t>
  </si>
  <si>
    <t>Philosophy of Art *</t>
  </si>
  <si>
    <t>TRS 201</t>
  </si>
  <si>
    <t>Understanding Religion *</t>
  </si>
  <si>
    <t>TRS 202</t>
  </si>
  <si>
    <t>Religions of the World *</t>
  </si>
  <si>
    <t>TRS 210</t>
  </si>
  <si>
    <t>Religion, Nature, and Human Flourishing</t>
  </si>
  <si>
    <t>TRS 251</t>
  </si>
  <si>
    <t>The Religion of the Old Testament *</t>
  </si>
  <si>
    <t>TRS 260</t>
  </si>
  <si>
    <t>The New Testament Gospels *</t>
  </si>
  <si>
    <t>TRS 261</t>
  </si>
  <si>
    <t>The New Testament Epistles *</t>
  </si>
  <si>
    <t>TRS 270</t>
  </si>
  <si>
    <t>Christ in Christianity *</t>
  </si>
  <si>
    <t>TRS 271</t>
  </si>
  <si>
    <t>The Christian God: One and Three *</t>
  </si>
  <si>
    <t>TRS 272</t>
  </si>
  <si>
    <t>The Mystery of the Church *</t>
  </si>
  <si>
    <t>TRS 273</t>
  </si>
  <si>
    <t>Worship in Christian Theology *</t>
  </si>
  <si>
    <t>TRS 280</t>
  </si>
  <si>
    <t>Faith &amp; Doubt in Christian Theology *</t>
  </si>
  <si>
    <t>TRS 310</t>
  </si>
  <si>
    <t>Religion, Violence, and Peace *</t>
  </si>
  <si>
    <t>TRS 320</t>
  </si>
  <si>
    <t>Religion, Race, and Identity in the United States *</t>
  </si>
  <si>
    <t>TRS 325</t>
  </si>
  <si>
    <t>Religious Approaches to Death *</t>
  </si>
  <si>
    <t>TRS 330</t>
  </si>
  <si>
    <t>Religious Journeys of Young Adults *</t>
  </si>
  <si>
    <t>TRS 351SL</t>
  </si>
  <si>
    <t>Christian Ethics in the Contemporary World *</t>
  </si>
  <si>
    <t>TRS 352</t>
  </si>
  <si>
    <t>Catholic Health Care Ethics *</t>
  </si>
  <si>
    <t>TRS 353SL</t>
  </si>
  <si>
    <t>Faith, Justice, and Public Life *</t>
  </si>
  <si>
    <t>TRS 361</t>
  </si>
  <si>
    <t>Grace and Sin, Heaven and Hell *</t>
  </si>
  <si>
    <t>TRS 362</t>
  </si>
  <si>
    <t>Friendship, Marriage, and God *</t>
  </si>
  <si>
    <t>TRS 370</t>
  </si>
  <si>
    <t>The Bible as Literature *</t>
  </si>
  <si>
    <t>TRS 380</t>
  </si>
  <si>
    <t>The History of the Early Church *</t>
  </si>
  <si>
    <t>TRS 381</t>
  </si>
  <si>
    <t>Medieval and Reformed Theology *</t>
  </si>
  <si>
    <t>TRS 382</t>
  </si>
  <si>
    <t>The Church in the Modern World *</t>
  </si>
  <si>
    <t>Core Requirements for All Degrees</t>
  </si>
  <si>
    <t>Liberal Arts Core Requirements</t>
  </si>
  <si>
    <t>See Core_Requirements_All_Degrees Tab</t>
  </si>
  <si>
    <t>B.S. Artificial Intelligence</t>
  </si>
  <si>
    <t>Major Requirements: Math Requirements</t>
  </si>
  <si>
    <t>Major Requirements: Core Requirements</t>
  </si>
  <si>
    <t>Foundational: Mathematics (one course)</t>
  </si>
  <si>
    <t>Foundational: Composition (all courses)</t>
  </si>
  <si>
    <t xml:space="preserve">Humanities: History (one course) </t>
  </si>
  <si>
    <t>Humanities: Fine and Performing Arts (one course)</t>
  </si>
  <si>
    <t>Humanities: Literature (one course)</t>
  </si>
  <si>
    <t>Humanities: Depth in Humanities (one course)</t>
  </si>
  <si>
    <t>Science: Natural Science (one course)</t>
  </si>
  <si>
    <t>Science: Social Science (two courses)</t>
  </si>
  <si>
    <t>Science: Natural Science Lab (one course)</t>
  </si>
  <si>
    <t xml:space="preserve">Science: Depth in Sciences (one course) </t>
  </si>
  <si>
    <t>Faith &amp; Reason: Philosophy (one course)</t>
  </si>
  <si>
    <t>Faith &amp; Reason: Theology (required)</t>
  </si>
  <si>
    <t xml:space="preserve">Faith &amp; Reason: Depth in Faith and Reason (one course) </t>
  </si>
  <si>
    <t>INSTRUCTIONS:</t>
  </si>
  <si>
    <t>Put the class prefix and number, with a space between the two, in column B</t>
  </si>
  <si>
    <t>Password for all protected sheets is "Thisisamistake!"</t>
  </si>
  <si>
    <t>B.S. Cloud Computing (Acc. 2nd Degree)</t>
  </si>
  <si>
    <t>Statistical Analysis</t>
  </si>
  <si>
    <t>Prerequisits for enrollment in program</t>
  </si>
  <si>
    <t>IT in the Global Age</t>
  </si>
  <si>
    <t>Major Requirements: Ethics (one course)</t>
  </si>
  <si>
    <t>Course</t>
  </si>
  <si>
    <t>Course Name</t>
  </si>
  <si>
    <t>Credits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</si>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</sst>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2" fillId="0" borderId="1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16" fontId="3" fillId="0" borderId="1" xfId="0" quotePrefix="1" applyNumberFormat="1" applyFont="1" applyBorder="1" applyAlignment="1">
      <alignment vertical="center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/>
    <xf numFmtId="0" fontId="3" fillId="0" borderId="8" xfId="0" applyFont="1" applyBorder="1" applyAlignment="1">
      <alignment horizontal="left" vertical="center"/>
    </xf>
    <xf numFmtId="0" fontId="0" fillId="0" borderId="7" xfId="0" applyBorder="1"/>
    <xf numFmtId="0" fontId="3" fillId="0" borderId="11" xfId="0" applyFont="1" applyBorder="1" applyAlignment="1">
      <alignment horizontal="left" vertical="center"/>
    </xf>
    <xf numFmtId="0" fontId="0" fillId="0" borderId="10" xfId="0" applyBorder="1"/>
    <xf numFmtId="0" fontId="4" fillId="0" borderId="11" xfId="0" applyFont="1" applyBorder="1" applyAlignment="1">
      <alignment horizontal="center" vertical="center"/>
    </xf>
    <xf numFmtId="0" fontId="6" fillId="0" borderId="1" xfId="1" applyFont="1" applyBorder="1"/>
    <xf numFmtId="0" fontId="6" fillId="0" borderId="10" xfId="1" applyFont="1" applyBorder="1"/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0" xfId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2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93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>
          <bgColor theme="9" tint="0.79998168889431442"/>
        </patternFill>
      </fill>
    </dxf>
    <dxf>
      <fill>
        <patternFill>
          <bgColor rgb="FFECEABA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>
          <bgColor theme="9" tint="0.79998168889431442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5050"/>
      <color rgb="FFFFFF99"/>
      <color rgb="FFECE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9DE4A6-0E1F-46FA-9A98-D15C3EFE1AD6}" name="Table3" displayName="Table3" ref="A6:D9" totalsRowShown="0" headerRowBorderDxfId="92" tableBorderDxfId="91" totalsRowBorderDxfId="90">
  <autoFilter ref="A6:D9" xr:uid="{C69DE4A6-0E1F-46FA-9A98-D15C3EFE1AD6}"/>
  <tableColumns count="4">
    <tableColumn id="1" xr3:uid="{DF73608F-E11A-41E1-8D9C-E2B2AA1FEE2A}" name="Course" dataDxfId="11" dataCellStyle="Hyperlink"/>
    <tableColumn id="2" xr3:uid="{87CF1E71-2907-47E9-A858-8308C06ADE0B}" name="Course Name" dataDxfId="10"/>
    <tableColumn id="3" xr3:uid="{42D8F385-97DC-4A2A-896C-F88704AA4D10}" name="Credits" dataDxfId="9"/>
    <tableColumn id="4" xr3:uid="{421A1063-7900-425C-8C9C-5EDB889F72FD}" name="Status" dataDxfId="8">
      <calculatedColumnFormula array="1">_xlfn.IFNA(_xlfn.IFS(COUNTIF(Classes_Taken!B:B,A7)&gt;0,"COMPLETED",COUNTIF(Classes_Planned!B:B,A7)&gt;0,"PLANNED"),"")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B43911-9B7E-4A32-B9A2-6B431813ED40}" name="Table4" displayName="Table4" ref="A11:D35" totalsRowShown="0" headerRowBorderDxfId="89" tableBorderDxfId="88" totalsRowBorderDxfId="87">
  <autoFilter ref="A11:D35" xr:uid="{1FB43911-9B7E-4A32-B9A2-6B431813ED40}"/>
  <tableColumns count="4">
    <tableColumn id="1" xr3:uid="{3FEBF2D9-5C60-4B04-822E-5237DDCCC93D}" name="Course" dataDxfId="7" dataCellStyle="Hyperlink"/>
    <tableColumn id="2" xr3:uid="{31FB8415-2193-45D8-966E-67C68FD4C080}" name="Course Name" dataDxfId="6"/>
    <tableColumn id="3" xr3:uid="{C1839239-663B-41E8-99D6-466E0574E50C}" name="Credits" dataDxfId="5"/>
    <tableColumn id="4" xr3:uid="{526907B4-4DB1-49F0-B634-85743EE9032B}" name="Status" dataDxfId="4">
      <calculatedColumnFormula array="1">_xlfn.IFNA(_xlfn.IFS(COUNTIF(Classes_Taken!B:B,A12)&gt;0,"COMPLETED",COUNTIF(Classes_Planned!B:B,A12)&gt;0,"PLANNED"),"")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3A3FA7-3D7C-4647-9325-A5943F4B65F2}" name="Table6" displayName="Table6" ref="A3:D4" totalsRowShown="0" headerRowDxfId="86" headerRowBorderDxfId="85" tableBorderDxfId="84" totalsRowBorderDxfId="83">
  <autoFilter ref="A3:D4" xr:uid="{353A3FA7-3D7C-4647-9325-A5943F4B65F2}"/>
  <tableColumns count="4">
    <tableColumn id="1" xr3:uid="{861AD26E-04C1-4E61-BEC6-3BD2E9767D63}" name="Course" dataDxfId="3"/>
    <tableColumn id="2" xr3:uid="{8705E8A8-EC89-41B1-8B74-33733BFA439D}" name="Course Name" dataDxfId="2"/>
    <tableColumn id="3" xr3:uid="{F445AC31-3B30-47AE-9BD1-FBFAE921C5E9}" name="Credits" dataDxfId="1"/>
    <tableColumn id="4" xr3:uid="{CA99B1F6-D0F4-4C30-A97C-F5B6DE642739}" name="Status" dataDxfId="0">
      <calculatedColumnFormula>IF(Core_Requirements_All_Degrees!D1="FULFILLED","COMPLETED","INCOMPLETE")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050E90-877B-4CF8-B88F-6EF57DF0526A}" name="Table5" displayName="Table5" ref="A3:D4" totalsRowShown="0" headerRowDxfId="82" headerRowBorderDxfId="81" tableBorderDxfId="80" totalsRowBorderDxfId="79">
  <autoFilter ref="A3:D4" xr:uid="{4C050E90-877B-4CF8-B88F-6EF57DF0526A}"/>
  <tableColumns count="4">
    <tableColumn id="1" xr3:uid="{CD732D03-1B34-4CD0-BA07-15EDCB8162DD}" name="Course" dataDxfId="27"/>
    <tableColumn id="2" xr3:uid="{8D631573-378A-4687-B84E-0DFFDA9435C5}" name="Course Name" dataDxfId="26"/>
    <tableColumn id="3" xr3:uid="{754E7AB9-08BE-407E-9843-521EA45ED002}" name="Credits" dataDxfId="25"/>
    <tableColumn id="4" xr3:uid="{E00D7A07-A396-44B5-AE97-57E800B4727A}" name="Status" dataDxfId="24">
      <calculatedColumnFormula>IF(Core_Requirements_All_Degrees!D1="FULFILLED","COMPLETED","")</calculatedColumnFormula>
    </tableColumn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745793E-F862-46C8-A8D0-4557101E1ABB}" name="Table8" displayName="Table8" ref="A6:D8" totalsRowShown="0" headerRowBorderDxfId="78" tableBorderDxfId="77" totalsRowBorderDxfId="76">
  <autoFilter ref="A6:D8" xr:uid="{B745793E-F862-46C8-A8D0-4557101E1ABB}"/>
  <tableColumns count="4">
    <tableColumn id="1" xr3:uid="{7F9476D9-44B0-4A4B-9490-4B721276889B}" name="Course" dataDxfId="23" dataCellStyle="Hyperlink"/>
    <tableColumn id="2" xr3:uid="{6AF6EB60-22C4-4DEE-9622-03152F6A2402}" name="Course Name" dataDxfId="22"/>
    <tableColumn id="3" xr3:uid="{7AC8D9A5-D6FE-4C6F-9DA6-12070E90119D}" name="Credits" dataDxfId="21"/>
    <tableColumn id="4" xr3:uid="{F19D9FA4-97A1-40B8-BC05-B28847875775}" name="Status" dataDxfId="20">
      <calculatedColumnFormula array="1">_xlfn.IFNA(_xlfn.IFS(COUNTIF(Classes_Taken!B:B,A7)&gt;0,"COMPLETED",COUNTIF(Classes_Planned!B:B,A7)&gt;0,"PLANNED"),"")</calculatedColumnFormula>
    </tableColumn>
  </tableColumns>
  <tableStyleInfo name="TableStyleLight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23115C-4D55-4E0D-B57B-EA03651583E5}" name="Table9" displayName="Table9" ref="A10:D33" totalsRowShown="0" headerRowBorderDxfId="75" tableBorderDxfId="74" totalsRowBorderDxfId="73">
  <autoFilter ref="A10:D33" xr:uid="{2923115C-4D55-4E0D-B57B-EA03651583E5}"/>
  <tableColumns count="4">
    <tableColumn id="1" xr3:uid="{D97CE6EA-E855-4079-BFFA-76603C6AC73D}" name="Course" dataDxfId="19" dataCellStyle="Hyperlink"/>
    <tableColumn id="2" xr3:uid="{FCF89C38-9DA5-4BE9-8F66-9A3AF8D9FCDF}" name="Course Name" dataDxfId="18"/>
    <tableColumn id="3" xr3:uid="{B7E58CAA-80D6-48F1-A761-2AFF4C43D037}" name="Credits" dataDxfId="17"/>
    <tableColumn id="4" xr3:uid="{A260966C-8AD9-4F1E-8EF6-44E40E7A8D85}" name="Status" dataDxfId="16">
      <calculatedColumnFormula array="1">_xlfn.IFNA(_xlfn.IFS(COUNTIF(Classes_Taken!B:B,A11)&gt;0,"COMPLETED",COUNTIF(Classes_Planned!B:B,A11)&gt;0,"PLANNED"),"")</calculatedColumnFormula>
    </tableColumn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FE7DC6-C2E9-4839-B7F0-CC3F0741FD50}" name="Table10" displayName="Table10" ref="A35:D38" totalsRowShown="0" headerRowBorderDxfId="72" tableBorderDxfId="71" totalsRowBorderDxfId="70">
  <autoFilter ref="A35:D38" xr:uid="{62FE7DC6-C2E9-4839-B7F0-CC3F0741FD50}"/>
  <tableColumns count="4">
    <tableColumn id="1" xr3:uid="{A29C6E75-5695-408C-9457-485E120E4009}" name="Course" dataDxfId="15" dataCellStyle="Hyperlink"/>
    <tableColumn id="2" xr3:uid="{FF1AB9A3-53F1-43CB-8B12-1194CA073D7E}" name="Course Name" dataDxfId="14"/>
    <tableColumn id="3" xr3:uid="{C36AAE36-4071-4066-8AB9-AAC78B91D36B}" name="Credits" dataDxfId="13"/>
    <tableColumn id="4" xr3:uid="{4AD1E939-D1DB-4628-9C55-B0BD9864A6DF}" name="Status" dataDxfId="12">
      <calculatedColumnFormula array="1">_xlfn.IFNA(_xlfn.IFS(COUNTIF(Classes_Taken!B:B,A36)&gt;0,"COMPLETED",COUNTIF(Classes_Planned!B:B,A36)&gt;0,"PLANNED"),"")</calculatedColumnFormula>
    </tableColumn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ymount.smartcatalogiq.com/en/2024-2025/catalog/marymount-university-catalog-2024-25/courses/bio-biology/200/bio-262l" TargetMode="External"/><Relationship Id="rId21" Type="http://schemas.openxmlformats.org/officeDocument/2006/relationships/hyperlink" Target="https://marymount.smartcatalogiq.com/en/2024-2025/catalog/marymount-university-catalog-2024-25/courses/en-english/100/en-112-topics-in-acting" TargetMode="External"/><Relationship Id="rId42" Type="http://schemas.openxmlformats.org/officeDocument/2006/relationships/hyperlink" Target="https://marymount.smartcatalogiq.com/en/2024-2025/catalog/marymount-university-catalog-2024-25/courses/en-english/100/en-192-the-experience-of-poetry" TargetMode="External"/><Relationship Id="rId63" Type="http://schemas.openxmlformats.org/officeDocument/2006/relationships/hyperlink" Target="https://marymount.smartcatalogiq.com/en/2024-2025/catalog/marymount-university-catalog-2024-25/courses/ah-art-history/300/ah-310" TargetMode="External"/><Relationship Id="rId84" Type="http://schemas.openxmlformats.org/officeDocument/2006/relationships/hyperlink" Target="https://marymount.smartcatalogiq.com/en/2024-2025/catalog/marymount-university-catalog-2024-25/courses/en-english/300/en-357" TargetMode="External"/><Relationship Id="rId138" Type="http://schemas.openxmlformats.org/officeDocument/2006/relationships/hyperlink" Target="https://marymount.smartcatalogiq.com/en/2024-2025/catalog/marymount-university-catalog-2024-25/courses/ma-mathematics/200/ma-260" TargetMode="External"/><Relationship Id="rId159" Type="http://schemas.openxmlformats.org/officeDocument/2006/relationships/hyperlink" Target="https://marymount.smartcatalogiq.com/en/2024-2025/catalog/marymount-university-catalog-2024-25/courses/eco-economics/400/eco-450" TargetMode="External"/><Relationship Id="rId170" Type="http://schemas.openxmlformats.org/officeDocument/2006/relationships/hyperlink" Target="https://marymount.smartcatalogiq.com/en/2024-2025/catalog/marymount-university-catalog-2024-25/courses/pol-politics/300/pol-320" TargetMode="External"/><Relationship Id="rId191" Type="http://schemas.openxmlformats.org/officeDocument/2006/relationships/hyperlink" Target="https://marymount.smartcatalogiq.com/en/2024-2025/catalog/marymount-university-catalog-2024-25/courses/soc-sociology/300/soc-351" TargetMode="External"/><Relationship Id="rId205" Type="http://schemas.openxmlformats.org/officeDocument/2006/relationships/hyperlink" Target="https://marymount.smartcatalogiq.com/en/2024-2025/catalog/marymount-university-catalog-2024-25/courses/ph-philosophy/300/ph-300" TargetMode="External"/><Relationship Id="rId226" Type="http://schemas.openxmlformats.org/officeDocument/2006/relationships/hyperlink" Target="https://marymount.smartcatalogiq.com/en/2024-2025/catalog/marymount-university-catalog-2024-25/courses/trs-theology-and-religious-studies/200/trs-251" TargetMode="External"/><Relationship Id="rId107" Type="http://schemas.openxmlformats.org/officeDocument/2006/relationships/hyperlink" Target="https://marymount.smartcatalogiq.com/en/2024-2025/catalog/marymount-university-catalog-2024-25/courses/phys-physics/100/phys-162" TargetMode="External"/><Relationship Id="rId11" Type="http://schemas.openxmlformats.org/officeDocument/2006/relationships/hyperlink" Target="https://marymount.smartcatalogiq.com/en/2024-2025/catalog/marymount-university-catalog-2024-25/courses/hi-history/100/hi-104" TargetMode="External"/><Relationship Id="rId32" Type="http://schemas.openxmlformats.org/officeDocument/2006/relationships/hyperlink" Target="https://marymount.smartcatalogiq.com/en/2024-2025/catalog/marymount-university-catalog-2024-25/courses/en-english/100/en-160-global-literary-voices-i" TargetMode="External"/><Relationship Id="rId53" Type="http://schemas.openxmlformats.org/officeDocument/2006/relationships/hyperlink" Target="https://marymount.smartcatalogiq.com/en/2024-2025/catalog/marymount-university-catalog-2024-25/courses/hi-history/300/hi-334" TargetMode="External"/><Relationship Id="rId74" Type="http://schemas.openxmlformats.org/officeDocument/2006/relationships/hyperlink" Target="https://marymount.smartcatalogiq.com/en/2024-2025/catalog/marymount-university-catalog-2024-25/courses/en-english/300/en-321" TargetMode="External"/><Relationship Id="rId128" Type="http://schemas.openxmlformats.org/officeDocument/2006/relationships/hyperlink" Target="https://marymount.smartcatalogiq.com/en/2024-2025/catalog/marymount-university-catalog-2024-25/courses/pol-politics/100/pol-103" TargetMode="External"/><Relationship Id="rId149" Type="http://schemas.openxmlformats.org/officeDocument/2006/relationships/hyperlink" Target="https://marymount.smartcatalogiq.com/en/2024-2025/catalog/marymount-university-catalog-2024-25/courses/eco-economics/200/eco-211" TargetMode="External"/><Relationship Id="rId5" Type="http://schemas.openxmlformats.org/officeDocument/2006/relationships/hyperlink" Target="https://marymount.smartcatalogiq.com/en/2024-2025/catalog/marymount-university-catalog-2024-25/courses/ma-mathematics/100/ma-127-applied-geometry" TargetMode="External"/><Relationship Id="rId95" Type="http://schemas.openxmlformats.org/officeDocument/2006/relationships/hyperlink" Target="https://marymount.smartcatalogiq.com/en/2024-2025/catalog/marymount-university-catalog-2024-25/courses/bio-biology/100/bio-120" TargetMode="External"/><Relationship Id="rId160" Type="http://schemas.openxmlformats.org/officeDocument/2006/relationships/hyperlink" Target="https://marymount.smartcatalogiq.com/en/2024-2025/catalog/marymount-university-catalog-2024-25/courses/hpr-health-and-human-performance/400/hpr-406" TargetMode="External"/><Relationship Id="rId181" Type="http://schemas.openxmlformats.org/officeDocument/2006/relationships/hyperlink" Target="https://marymount.smartcatalogiq.com/en/2024-2025/catalog/marymount-university-catalog-2024-25/courses/psy-psychology-undergraduate/300/psy-321" TargetMode="External"/><Relationship Id="rId216" Type="http://schemas.openxmlformats.org/officeDocument/2006/relationships/hyperlink" Target="https://marymount.smartcatalogiq.com/en/2024-2025/catalog/marymount-university-catalog-2024-25/courses/ph-philosophy/300/ph-327" TargetMode="External"/><Relationship Id="rId237" Type="http://schemas.openxmlformats.org/officeDocument/2006/relationships/hyperlink" Target="https://marymount.smartcatalogiq.com/en/2024-2025/catalog/marymount-university-catalog-2024-25/courses/trs-theology-and-religious-studies/300/trs-330" TargetMode="External"/><Relationship Id="rId22" Type="http://schemas.openxmlformats.org/officeDocument/2006/relationships/hyperlink" Target="https://marymount.smartcatalogiq.com/en/2024-2025/catalog/marymount-university-catalog-2024-25/courses/en-english/100/en-120-approaches-to-creative-writing" TargetMode="External"/><Relationship Id="rId43" Type="http://schemas.openxmlformats.org/officeDocument/2006/relationships/hyperlink" Target="https://marymount.smartcatalogiq.com/en/2024-2025/catalog/marymount-university-catalog-2024-25/courses/en-english/100/en-193-worldbuilding-science-fiction-and-fantasy" TargetMode="External"/><Relationship Id="rId64" Type="http://schemas.openxmlformats.org/officeDocument/2006/relationships/hyperlink" Target="https://marymount.smartcatalogiq.com/en/2024-2025/catalog/marymount-university-catalog-2024-25/courses/art-studio-art/200/art-205" TargetMode="External"/><Relationship Id="rId118" Type="http://schemas.openxmlformats.org/officeDocument/2006/relationships/hyperlink" Target="https://marymount.smartcatalogiq.com/en/2024-2025/catalog/marymount-university-catalog-2024-25/courses/chm-chemistry/100/chm-125l" TargetMode="External"/><Relationship Id="rId139" Type="http://schemas.openxmlformats.org/officeDocument/2006/relationships/hyperlink" Target="https://marymount.smartcatalogiq.com/en/2024-2025/catalog/marymount-university-catalog-2024-25/courses/bio-biology/200/bio-262" TargetMode="External"/><Relationship Id="rId85" Type="http://schemas.openxmlformats.org/officeDocument/2006/relationships/hyperlink" Target="https://marymount.smartcatalogiq.com/en/2024-2025/catalog/marymount-university-catalog-2024-25/courses/en-english/300/en-360" TargetMode="External"/><Relationship Id="rId150" Type="http://schemas.openxmlformats.org/officeDocument/2006/relationships/hyperlink" Target="https://marymount.smartcatalogiq.com/en/2024-2025/catalog/marymount-university-catalog-2024-25/courses/eco-economics/300/eco-304" TargetMode="External"/><Relationship Id="rId171" Type="http://schemas.openxmlformats.org/officeDocument/2006/relationships/hyperlink" Target="https://marymount.smartcatalogiq.com/en/2024-2025/catalog/marymount-university-catalog-2024-25/courses/pol-politics/300/pol-325" TargetMode="External"/><Relationship Id="rId192" Type="http://schemas.openxmlformats.org/officeDocument/2006/relationships/hyperlink" Target="https://marymount.smartcatalogiq.com/en/2024-2025/catalog/marymount-university-catalog-2024-25/courses/soc-sociology/300/soc-352" TargetMode="External"/><Relationship Id="rId206" Type="http://schemas.openxmlformats.org/officeDocument/2006/relationships/hyperlink" Target="https://marymount.smartcatalogiq.com/en/2024-2025/catalog/marymount-university-catalog-2024-25/courses/ph-philosophy/300/ph-301" TargetMode="External"/><Relationship Id="rId227" Type="http://schemas.openxmlformats.org/officeDocument/2006/relationships/hyperlink" Target="https://marymount.smartcatalogiq.com/en/2024-2025/catalog/marymount-university-catalog-2024-25/courses/trs-theology-and-religious-studies/200/trs-260" TargetMode="External"/><Relationship Id="rId12" Type="http://schemas.openxmlformats.org/officeDocument/2006/relationships/hyperlink" Target="https://marymount.smartcatalogiq.com/en/2024-2025/catalog/marymount-university-catalog-2024-25/courses/hi-history/100/hi-110" TargetMode="External"/><Relationship Id="rId33" Type="http://schemas.openxmlformats.org/officeDocument/2006/relationships/hyperlink" Target="https://marymount.smartcatalogiq.com/en/2024-2025/catalog/marymount-university-catalog-2024-25/courses/en-english/100/en-161" TargetMode="External"/><Relationship Id="rId108" Type="http://schemas.openxmlformats.org/officeDocument/2006/relationships/hyperlink" Target="https://marymount.smartcatalogiq.com/en/2024-2025/catalog/marymount-university-catalog-2024-25/courses/psc-physical-science/100/psc-103" TargetMode="External"/><Relationship Id="rId129" Type="http://schemas.openxmlformats.org/officeDocument/2006/relationships/hyperlink" Target="https://marymount.smartcatalogiq.com/en/2024-2025/catalog/marymount-university-catalog-2024-25/courses/pol-politics/100/pol-104" TargetMode="External"/><Relationship Id="rId54" Type="http://schemas.openxmlformats.org/officeDocument/2006/relationships/hyperlink" Target="https://marymount.smartcatalogiq.com/en/2024-2025/catalog/marymount-university-catalog-2024-25/courses/hi-history/300/hi-339" TargetMode="External"/><Relationship Id="rId75" Type="http://schemas.openxmlformats.org/officeDocument/2006/relationships/hyperlink" Target="https://marymount.smartcatalogiq.com/en/2024-2025/catalog/marymount-university-catalog-2024-25/courses/en-english/300/en-322" TargetMode="External"/><Relationship Id="rId96" Type="http://schemas.openxmlformats.org/officeDocument/2006/relationships/hyperlink" Target="https://marymount.smartcatalogiq.com/en/2024-2025/catalog/marymount-university-catalog-2024-25/courses/bio-biology/100/bio-127sl" TargetMode="External"/><Relationship Id="rId140" Type="http://schemas.openxmlformats.org/officeDocument/2006/relationships/hyperlink" Target="https://marymount.smartcatalogiq.com/en/2024-2025/catalog/marymount-university-catalog-2024-25/courses/bio-biology/300/bio-327sl" TargetMode="External"/><Relationship Id="rId161" Type="http://schemas.openxmlformats.org/officeDocument/2006/relationships/hyperlink" Target="https://marymount.smartcatalogiq.com/en/2024-2025/catalog/marymount-university-catalog-2024-25/courses/pol-politics/200/pol-230" TargetMode="External"/><Relationship Id="rId182" Type="http://schemas.openxmlformats.org/officeDocument/2006/relationships/hyperlink" Target="https://marymount.smartcatalogiq.com/en/2024-2025/catalog/marymount-university-catalog-2024-25/courses/psy-psychology-undergraduate/300/psy-325" TargetMode="External"/><Relationship Id="rId217" Type="http://schemas.openxmlformats.org/officeDocument/2006/relationships/hyperlink" Target="https://marymount.smartcatalogiq.com/en/2024-2025/catalog/marymount-university-catalog-2024-25/courses/ph-philosophy/300/ph-328" TargetMode="External"/><Relationship Id="rId6" Type="http://schemas.openxmlformats.org/officeDocument/2006/relationships/hyperlink" Target="https://marymount.smartcatalogiq.com/en/2024-2025/catalog/marymount-university-catalog-2024-25/courses/ma-mathematics/100/ma-129" TargetMode="External"/><Relationship Id="rId238" Type="http://schemas.openxmlformats.org/officeDocument/2006/relationships/hyperlink" Target="https://marymount.smartcatalogiq.com/en/2024-2025/catalog/marymount-university-catalog-2024-25/courses/trs-theology-and-religious-studies/300/trs-351sl" TargetMode="External"/><Relationship Id="rId23" Type="http://schemas.openxmlformats.org/officeDocument/2006/relationships/hyperlink" Target="https://marymount.smartcatalogiq.com/en/2024-2025/catalog/marymount-university-catalog-2024-25/courses/mus-music/100/mus-120" TargetMode="External"/><Relationship Id="rId119" Type="http://schemas.openxmlformats.org/officeDocument/2006/relationships/hyperlink" Target="https://marymount.smartcatalogiq.com/en/2024-2025/catalog/marymount-university-catalog-2024-25/courses/chm-chemistry/100/chm-151l" TargetMode="External"/><Relationship Id="rId44" Type="http://schemas.openxmlformats.org/officeDocument/2006/relationships/hyperlink" Target="https://marymount.smartcatalogiq.com/en/2024-2025/catalog/marymount-university-catalog-2024-25/courses/hi-history/300/hi-304" TargetMode="External"/><Relationship Id="rId65" Type="http://schemas.openxmlformats.org/officeDocument/2006/relationships/hyperlink" Target="https://marymount.smartcatalogiq.com/en/2024-2025/catalog/marymount-university-catalog-2024-25/courses/art-studio-art/200/art-211" TargetMode="External"/><Relationship Id="rId86" Type="http://schemas.openxmlformats.org/officeDocument/2006/relationships/hyperlink" Target="https://marymount.smartcatalogiq.com/en/2024-2025/catalog/marymount-university-catalog-2024-25/courses/en-english/400/en-426" TargetMode="External"/><Relationship Id="rId130" Type="http://schemas.openxmlformats.org/officeDocument/2006/relationships/hyperlink" Target="https://marymount.smartcatalogiq.com/en/2024-2025/catalog/marymount-university-catalog-2024-25/courses/psy-psychology-undergraduate/100/psy-101" TargetMode="External"/><Relationship Id="rId151" Type="http://schemas.openxmlformats.org/officeDocument/2006/relationships/hyperlink" Target="https://marymount.smartcatalogiq.com/en/2024-2025/catalog/marymount-university-catalog-2024-25/courses/eco-economics/300/eco-305" TargetMode="External"/><Relationship Id="rId172" Type="http://schemas.openxmlformats.org/officeDocument/2006/relationships/hyperlink" Target="https://marymount.smartcatalogiq.com/en/2024-2025/catalog/marymount-university-catalog-2024-25/courses/pol-politics/300/pol-330" TargetMode="External"/><Relationship Id="rId193" Type="http://schemas.openxmlformats.org/officeDocument/2006/relationships/hyperlink" Target="https://marymount.smartcatalogiq.com/en/2024-2025/catalog/marymount-university-catalog-2024-25/courses/soc-sociology/300/soc-361" TargetMode="External"/><Relationship Id="rId207" Type="http://schemas.openxmlformats.org/officeDocument/2006/relationships/hyperlink" Target="https://marymount.smartcatalogiq.com/en/2024-2025/catalog/marymount-university-catalog-2024-25/courses/ph-philosophy/300/ph-303" TargetMode="External"/><Relationship Id="rId228" Type="http://schemas.openxmlformats.org/officeDocument/2006/relationships/hyperlink" Target="https://marymount.smartcatalogiq.com/en/2024-2025/catalog/marymount-university-catalog-2024-25/courses/trs-theology-and-religious-studies/200/trs-261" TargetMode="External"/><Relationship Id="rId13" Type="http://schemas.openxmlformats.org/officeDocument/2006/relationships/hyperlink" Target="https://marymount.smartcatalogiq.com/en/2024-2025/catalog/marymount-university-catalog-2024-25/courses/hi-history/100/hi-111" TargetMode="External"/><Relationship Id="rId109" Type="http://schemas.openxmlformats.org/officeDocument/2006/relationships/hyperlink" Target="https://marymount.smartcatalogiq.com/en/2024-2025/catalog/marymount-university-catalog-2024-25/courses/astr-astronomy/100/astr-101l" TargetMode="External"/><Relationship Id="rId34" Type="http://schemas.openxmlformats.org/officeDocument/2006/relationships/hyperlink" Target="https://marymount.smartcatalogiq.com/en/2024-2025/catalog/marymount-university-catalog-2024-25/courses/en-english/100/en-162-american-voices" TargetMode="External"/><Relationship Id="rId55" Type="http://schemas.openxmlformats.org/officeDocument/2006/relationships/hyperlink" Target="https://marymount.smartcatalogiq.com/en/2024-2025/catalog/marymount-university-catalog-2024-25/courses/hi-history/300/hi-341" TargetMode="External"/><Relationship Id="rId76" Type="http://schemas.openxmlformats.org/officeDocument/2006/relationships/hyperlink" Target="https://marymount.smartcatalogiq.com/en/2024-2025/catalog/marymount-university-catalog-2024-25/courses/en-english/300/en-326" TargetMode="External"/><Relationship Id="rId97" Type="http://schemas.openxmlformats.org/officeDocument/2006/relationships/hyperlink" Target="https://marymount.smartcatalogiq.com/en/2024-2025/catalog/marymount-university-catalog-2024-25/courses/bio-biology/100/bio-151" TargetMode="External"/><Relationship Id="rId120" Type="http://schemas.openxmlformats.org/officeDocument/2006/relationships/hyperlink" Target="https://marymount.smartcatalogiq.com/en/2024-2025/catalog/marymount-university-catalog-2024-25/courses/chm-chemistry/100/chm-152l" TargetMode="External"/><Relationship Id="rId141" Type="http://schemas.openxmlformats.org/officeDocument/2006/relationships/hyperlink" Target="https://marymount.smartcatalogiq.com/en/2024-2025/catalog/marymount-university-catalog-2024-25/courses/phys-physics/200/phys-271" TargetMode="External"/><Relationship Id="rId7" Type="http://schemas.openxmlformats.org/officeDocument/2006/relationships/hyperlink" Target="https://marymount.smartcatalogiq.com/en/2024-2025/catalog/marymount-university-catalog-2024-25/courses/ma-mathematics/100/ma-132" TargetMode="External"/><Relationship Id="rId162" Type="http://schemas.openxmlformats.org/officeDocument/2006/relationships/hyperlink" Target="https://marymount.smartcatalogiq.com/en/2024-2025/catalog/marymount-university-catalog-2024-25/courses/pol-politics/200/pol-231" TargetMode="External"/><Relationship Id="rId183" Type="http://schemas.openxmlformats.org/officeDocument/2006/relationships/hyperlink" Target="https://marymount.smartcatalogiq.com/en/2024-2025/catalog/marymount-university-catalog-2024-25/courses/psy-psychology-undergraduate/300/psy-363" TargetMode="External"/><Relationship Id="rId218" Type="http://schemas.openxmlformats.org/officeDocument/2006/relationships/hyperlink" Target="https://marymount.smartcatalogiq.com/en/2024-2025/catalog/marymount-university-catalog-2024-25/courses/ph-philosophy/300/ph-345" TargetMode="External"/><Relationship Id="rId239" Type="http://schemas.openxmlformats.org/officeDocument/2006/relationships/hyperlink" Target="https://marymount.smartcatalogiq.com/en/2024-2025/catalog/marymount-university-catalog-2024-25/courses/trs-theology-and-religious-studies/300/trs-352" TargetMode="External"/><Relationship Id="rId24" Type="http://schemas.openxmlformats.org/officeDocument/2006/relationships/hyperlink" Target="https://marymount.smartcatalogiq.com/en/2024-2025/catalog/marymount-university-catalog-2024-25/courses/mus-music/100/mus-121" TargetMode="External"/><Relationship Id="rId45" Type="http://schemas.openxmlformats.org/officeDocument/2006/relationships/hyperlink" Target="https://marymount.smartcatalogiq.com/en/2024-2025/catalog/marymount-university-catalog-2024-25/courses/hi-history/300/hi-310" TargetMode="External"/><Relationship Id="rId66" Type="http://schemas.openxmlformats.org/officeDocument/2006/relationships/hyperlink" Target="https://marymount.smartcatalogiq.com/en/2024-2025/catalog/marymount-university-catalog-2024-25/courses/art-studio-art/200/art-213" TargetMode="External"/><Relationship Id="rId87" Type="http://schemas.openxmlformats.org/officeDocument/2006/relationships/hyperlink" Target="https://marymount.smartcatalogiq.com/en/2024-2025/catalog/marymount-university-catalog-2024-25/courses/en-english/400/en-428" TargetMode="External"/><Relationship Id="rId110" Type="http://schemas.openxmlformats.org/officeDocument/2006/relationships/hyperlink" Target="https://marymount.smartcatalogiq.com/en/2024-2025/catalog/marymount-university-catalog-2024-25/courses/bio-biology/100/bio-110l" TargetMode="External"/><Relationship Id="rId131" Type="http://schemas.openxmlformats.org/officeDocument/2006/relationships/hyperlink" Target="https://marymount.smartcatalogiq.com/en/2024-2025/catalog/marymount-university-catalog-2024-25/courses/psy-psychology-undergraduate/100/psy-110" TargetMode="External"/><Relationship Id="rId152" Type="http://schemas.openxmlformats.org/officeDocument/2006/relationships/hyperlink" Target="https://marymount.smartcatalogiq.com/en/2024-2025/catalog/marymount-university-catalog-2024-25/courses/eco-economics/300/eco-310" TargetMode="External"/><Relationship Id="rId173" Type="http://schemas.openxmlformats.org/officeDocument/2006/relationships/hyperlink" Target="https://marymount.smartcatalogiq.com/en/2024-2025/catalog/marymount-university-catalog-2024-25/courses/pol-politics/300/pol-375" TargetMode="External"/><Relationship Id="rId194" Type="http://schemas.openxmlformats.org/officeDocument/2006/relationships/hyperlink" Target="https://marymount.smartcatalogiq.com/en/2024-2025/catalog/marymount-university-catalog-2024-25/courses/soc-sociology/300/soc-365" TargetMode="External"/><Relationship Id="rId208" Type="http://schemas.openxmlformats.org/officeDocument/2006/relationships/hyperlink" Target="https://marymount.smartcatalogiq.com/en/2024-2025/catalog/marymount-university-catalog-2024-25/courses/ph-philosophy/300/ph-305" TargetMode="External"/><Relationship Id="rId229" Type="http://schemas.openxmlformats.org/officeDocument/2006/relationships/hyperlink" Target="https://marymount.smartcatalogiq.com/en/2024-2025/catalog/marymount-university-catalog-2024-25/courses/trs-theology-and-religious-studies/200/trs-270" TargetMode="External"/><Relationship Id="rId240" Type="http://schemas.openxmlformats.org/officeDocument/2006/relationships/hyperlink" Target="https://marymount.smartcatalogiq.com/en/2024-2025/catalog/marymount-university-catalog-2024-25/courses/trs-theology-and-religious-studies/300/trs-353sl" TargetMode="External"/><Relationship Id="rId14" Type="http://schemas.openxmlformats.org/officeDocument/2006/relationships/hyperlink" Target="https://marymount.smartcatalogiq.com/en/2024-2025/catalog/marymount-university-catalog-2024-25/courses/hi-history/100/hi-114" TargetMode="External"/><Relationship Id="rId35" Type="http://schemas.openxmlformats.org/officeDocument/2006/relationships/hyperlink" Target="https://marymount.smartcatalogiq.com/en/2024-2025/catalog/marymount-university-catalog-2024-25/courses/en-english/100/en-163-literature-of-the-british-isles" TargetMode="External"/><Relationship Id="rId56" Type="http://schemas.openxmlformats.org/officeDocument/2006/relationships/hyperlink" Target="https://marymount.smartcatalogiq.com/en/2024-2025/catalog/marymount-university-catalog-2024-25/courses/hi-history/300/hi-345" TargetMode="External"/><Relationship Id="rId77" Type="http://schemas.openxmlformats.org/officeDocument/2006/relationships/hyperlink" Target="https://marymount.smartcatalogiq.com/en/2024-2025/catalog/marymount-university-catalog-2024-25/courses/en-english/300/en-330" TargetMode="External"/><Relationship Id="rId100" Type="http://schemas.openxmlformats.org/officeDocument/2006/relationships/hyperlink" Target="https://marymount.smartcatalogiq.com/en/2024-2025/catalog/marymount-university-catalog-2024-25/courses/bio-biology/100/bio-162" TargetMode="External"/><Relationship Id="rId8" Type="http://schemas.openxmlformats.org/officeDocument/2006/relationships/hyperlink" Target="https://marymount.smartcatalogiq.com/en/2024-2025/catalog/marymount-university-catalog-2024-25/courses/ma-mathematics/100/ma-171" TargetMode="External"/><Relationship Id="rId98" Type="http://schemas.openxmlformats.org/officeDocument/2006/relationships/hyperlink" Target="https://marymount.smartcatalogiq.com/en/2024-2025/catalog/marymount-university-catalog-2024-25/courses/bio-biology/100/bio-152" TargetMode="External"/><Relationship Id="rId121" Type="http://schemas.openxmlformats.org/officeDocument/2006/relationships/hyperlink" Target="https://marymount.smartcatalogiq.com/en/2024-2025/catalog/marymount-university-catalog-2024-25/courses/chm-chemistry/200/chm-222l" TargetMode="External"/><Relationship Id="rId142" Type="http://schemas.openxmlformats.org/officeDocument/2006/relationships/hyperlink" Target="https://marymount.smartcatalogiq.com/en/2024-2025/catalog/marymount-university-catalog-2024-25/courses/phys-physics/200/phys-272" TargetMode="External"/><Relationship Id="rId163" Type="http://schemas.openxmlformats.org/officeDocument/2006/relationships/hyperlink" Target="https://marymount.smartcatalogiq.com/en/2024-2025/catalog/marymount-university-catalog-2024-25/courses/pol-politics/200/pol-240" TargetMode="External"/><Relationship Id="rId184" Type="http://schemas.openxmlformats.org/officeDocument/2006/relationships/hyperlink" Target="https://marymount.smartcatalogiq.com/en/2024-2025/catalog/marymount-university-catalog-2024-25/courses/psy-psychology-undergraduate/300/psy-396" TargetMode="External"/><Relationship Id="rId219" Type="http://schemas.openxmlformats.org/officeDocument/2006/relationships/hyperlink" Target="https://marymount.smartcatalogiq.com/en/2024-2025/catalog/marymount-university-catalog-2024-25/courses/ph-philosophy/300/ph-355" TargetMode="External"/><Relationship Id="rId230" Type="http://schemas.openxmlformats.org/officeDocument/2006/relationships/hyperlink" Target="https://marymount.smartcatalogiq.com/en/2024-2025/catalog/marymount-university-catalog-2024-25/courses/trs-theology-and-religious-studies/200/trs-271" TargetMode="External"/><Relationship Id="rId25" Type="http://schemas.openxmlformats.org/officeDocument/2006/relationships/hyperlink" Target="https://marymount.smartcatalogiq.com/en/2024-2025/catalog/marymount-university-catalog-2024-25/courses/mus-music/100/mus-122" TargetMode="External"/><Relationship Id="rId46" Type="http://schemas.openxmlformats.org/officeDocument/2006/relationships/hyperlink" Target="https://marymount.smartcatalogiq.com/en/2024-2025/catalog/marymount-university-catalog-2024-25/courses/hi-history/300/hi-311" TargetMode="External"/><Relationship Id="rId67" Type="http://schemas.openxmlformats.org/officeDocument/2006/relationships/hyperlink" Target="https://marymount.smartcatalogiq.com/en/2024-2025/catalog/marymount-university-catalog-2024-25/courses/art-studio-art/200/art-215" TargetMode="External"/><Relationship Id="rId88" Type="http://schemas.openxmlformats.org/officeDocument/2006/relationships/hyperlink" Target="https://marymount.smartcatalogiq.com/en/2024-2025/catalog/marymount-university-catalog-2024-25/courses/en-english/400/en-429" TargetMode="External"/><Relationship Id="rId111" Type="http://schemas.openxmlformats.org/officeDocument/2006/relationships/hyperlink" Target="https://marymount.smartcatalogiq.com/en/2024-2025/catalog/marymount-university-catalog-2024-25/courses/bio-biology/100/bio-111l" TargetMode="External"/><Relationship Id="rId132" Type="http://schemas.openxmlformats.org/officeDocument/2006/relationships/hyperlink" Target="https://marymount.smartcatalogiq.com/en/2024-2025/catalog/marymount-university-catalog-2024-25/courses/soc-sociology/100/soc-131" TargetMode="External"/><Relationship Id="rId153" Type="http://schemas.openxmlformats.org/officeDocument/2006/relationships/hyperlink" Target="https://marymount.smartcatalogiq.com/en/2024-2025/catalog/marymount-university-catalog-2024-25/courses/eco-economics/300/eco-311" TargetMode="External"/><Relationship Id="rId174" Type="http://schemas.openxmlformats.org/officeDocument/2006/relationships/hyperlink" Target="https://marymount.smartcatalogiq.com/en/2024-2025/catalog/marymount-university-catalog-2024-25/courses/pol-politics/300/pol-380" TargetMode="External"/><Relationship Id="rId195" Type="http://schemas.openxmlformats.org/officeDocument/2006/relationships/hyperlink" Target="https://marymount.smartcatalogiq.com/en/2024-2025/catalog/marymount-university-catalog-2024-25/courses/soc-sociology/300/soc-375" TargetMode="External"/><Relationship Id="rId209" Type="http://schemas.openxmlformats.org/officeDocument/2006/relationships/hyperlink" Target="https://marymount.smartcatalogiq.com/en/2024-2025/catalog/marymount-university-catalog-2024-25/courses/ph-philosophy/300/ph-305sl" TargetMode="External"/><Relationship Id="rId220" Type="http://schemas.openxmlformats.org/officeDocument/2006/relationships/hyperlink" Target="https://marymount.smartcatalogiq.com/en/2024-2025/catalog/marymount-university-catalog-2024-25/courses/ph-philosophy/300/ph-360" TargetMode="External"/><Relationship Id="rId241" Type="http://schemas.openxmlformats.org/officeDocument/2006/relationships/hyperlink" Target="https://marymount.smartcatalogiq.com/en/2024-2025/catalog/marymount-university-catalog-2024-25/courses/trs-theology-and-religious-studies/300/trs-361" TargetMode="External"/><Relationship Id="rId15" Type="http://schemas.openxmlformats.org/officeDocument/2006/relationships/hyperlink" Target="https://marymount.smartcatalogiq.com/en/2024-2025/catalog/marymount-university-catalog-2024-25/courses/ah-art-history/100/ah-101-introduction-to-art-history-ancient-to-medieval" TargetMode="External"/><Relationship Id="rId36" Type="http://schemas.openxmlformats.org/officeDocument/2006/relationships/hyperlink" Target="https://marymount.smartcatalogiq.com/en/2024-2025/catalog/marymount-university-catalog-2024-25/courses/en-english/100/en-180-digital-approaches-to-literature" TargetMode="External"/><Relationship Id="rId57" Type="http://schemas.openxmlformats.org/officeDocument/2006/relationships/hyperlink" Target="https://marymount.smartcatalogiq.com/en/2024-2025/catalog/marymount-university-catalog-2024-25/courses/hi-history/300/hi-350" TargetMode="External"/><Relationship Id="rId10" Type="http://schemas.openxmlformats.org/officeDocument/2006/relationships/hyperlink" Target="https://marymount.smartcatalogiq.com/en/2024-2025/catalog/marymount-university-catalog-2024-25/courses/hi-history/100/hi-103" TargetMode="External"/><Relationship Id="rId31" Type="http://schemas.openxmlformats.org/officeDocument/2006/relationships/hyperlink" Target="https://marymount.smartcatalogiq.com/en/2024-2025/catalog/marymount-university-catalog-2024-25/courses/en-english/100/en-142-heroes-antiheroes-and-superheroes" TargetMode="External"/><Relationship Id="rId52" Type="http://schemas.openxmlformats.org/officeDocument/2006/relationships/hyperlink" Target="https://marymount.smartcatalogiq.com/en/2024-2025/catalog/marymount-university-catalog-2024-25/courses/hi-history/300/hi-331" TargetMode="External"/><Relationship Id="rId73" Type="http://schemas.openxmlformats.org/officeDocument/2006/relationships/hyperlink" Target="https://marymount.smartcatalogiq.com/en/2024-2025/catalog/marymount-university-catalog-2024-25/courses/vis-visual-arts/200/copy-of-vis-214-three-dimensional-design" TargetMode="External"/><Relationship Id="rId78" Type="http://schemas.openxmlformats.org/officeDocument/2006/relationships/hyperlink" Target="https://marymount.smartcatalogiq.com/en/2024-2025/catalog/marymount-university-catalog-2024-25/courses/en-english/300/en-340" TargetMode="External"/><Relationship Id="rId94" Type="http://schemas.openxmlformats.org/officeDocument/2006/relationships/hyperlink" Target="https://marymount.smartcatalogiq.com/en/2024-2025/catalog/marymount-university-catalog-2024-25/courses/bio-biology/100/bio-111" TargetMode="External"/><Relationship Id="rId99" Type="http://schemas.openxmlformats.org/officeDocument/2006/relationships/hyperlink" Target="https://marymount.smartcatalogiq.com/en/2024-2025/catalog/marymount-university-catalog-2024-25/courses/bio-biology/100/bio-161" TargetMode="External"/><Relationship Id="rId101" Type="http://schemas.openxmlformats.org/officeDocument/2006/relationships/hyperlink" Target="https://marymount.smartcatalogiq.com/en/2024-2025/catalog/marymount-university-catalog-2024-25/courses/chm-chemistry/100/chm-110" TargetMode="External"/><Relationship Id="rId122" Type="http://schemas.openxmlformats.org/officeDocument/2006/relationships/hyperlink" Target="https://marymount.smartcatalogiq.com/en/2024-2025/catalog/marymount-university-catalog-2024-25/courses/geol-geology/100/geol-102l" TargetMode="External"/><Relationship Id="rId143" Type="http://schemas.openxmlformats.org/officeDocument/2006/relationships/hyperlink" Target="https://marymount.smartcatalogiq.com/en/2024-2025/catalog/marymount-university-catalog-2024-25/courses/cj-criminal-justice/300/soc-305" TargetMode="External"/><Relationship Id="rId148" Type="http://schemas.openxmlformats.org/officeDocument/2006/relationships/hyperlink" Target="https://marymount.smartcatalogiq.com/en/2024-2025/catalog/marymount-university-catalog-2024-25/courses/eco-economics/200/eco-210" TargetMode="External"/><Relationship Id="rId164" Type="http://schemas.openxmlformats.org/officeDocument/2006/relationships/hyperlink" Target="https://marymount.smartcatalogiq.com/en/2024-2025/catalog/marymount-university-catalog-2024-25/courses/pol-politics/200/pol-241" TargetMode="External"/><Relationship Id="rId169" Type="http://schemas.openxmlformats.org/officeDocument/2006/relationships/hyperlink" Target="https://marymount.smartcatalogiq.com/en/2024-2025/catalog/marymount-university-catalog-2024-25/courses/pol-politics/300/pol-315" TargetMode="External"/><Relationship Id="rId185" Type="http://schemas.openxmlformats.org/officeDocument/2006/relationships/hyperlink" Target="https://marymount.smartcatalogiq.com/en/2024-2025/catalog/marymount-university-catalog-2024-25/courses/soc-sociology/200/soc-200" TargetMode="External"/><Relationship Id="rId4" Type="http://schemas.openxmlformats.org/officeDocument/2006/relationships/hyperlink" Target="https://marymount.smartcatalogiq.com/en/2024-2025/catalog/marymount-university-catalog-2024-25/courses/ma-mathematics/100/ma-124" TargetMode="External"/><Relationship Id="rId9" Type="http://schemas.openxmlformats.org/officeDocument/2006/relationships/hyperlink" Target="https://marymount.smartcatalogiq.com/en/2024-2025/catalog/marymount-university-catalog-2024-25/courses/ma-mathematics/100/ma-181-calculus-i" TargetMode="External"/><Relationship Id="rId180" Type="http://schemas.openxmlformats.org/officeDocument/2006/relationships/hyperlink" Target="https://marymount.smartcatalogiq.com/en/2024-2025/catalog/marymount-university-catalog-2024-25/courses/psy-psychology-undergraduate/300/psy-313" TargetMode="External"/><Relationship Id="rId210" Type="http://schemas.openxmlformats.org/officeDocument/2006/relationships/hyperlink" Target="https://marymount.smartcatalogiq.com/en/2024-2025/catalog/marymount-university-catalog-2024-25/courses/ph-philosophy/300/ph-307" TargetMode="External"/><Relationship Id="rId215" Type="http://schemas.openxmlformats.org/officeDocument/2006/relationships/hyperlink" Target="https://marymount.smartcatalogiq.com/en/2024-2025/catalog/marymount-university-catalog-2024-25/courses/ph-philosophy/300/ph-326" TargetMode="External"/><Relationship Id="rId236" Type="http://schemas.openxmlformats.org/officeDocument/2006/relationships/hyperlink" Target="https://marymount.smartcatalogiq.com/en/2024-2025/catalog/marymount-university-catalog-2024-25/courses/trs-theology-and-religious-studies/300/trs-325" TargetMode="External"/><Relationship Id="rId26" Type="http://schemas.openxmlformats.org/officeDocument/2006/relationships/hyperlink" Target="https://marymount.smartcatalogiq.com/en/2024-2025/catalog/marymount-university-catalog-2024-25/courses/mus-music/100/mus-150" TargetMode="External"/><Relationship Id="rId231" Type="http://schemas.openxmlformats.org/officeDocument/2006/relationships/hyperlink" Target="https://marymount.smartcatalogiq.com/en/2024-2025/catalog/marymount-university-catalog-2024-25/courses/trs-theology-and-religious-studies/200/trs-272" TargetMode="External"/><Relationship Id="rId47" Type="http://schemas.openxmlformats.org/officeDocument/2006/relationships/hyperlink" Target="https://marymount.smartcatalogiq.com/en/2024-2025/catalog/marymount-university-catalog-2024-25/courses/hi-history/300/hi-312" TargetMode="External"/><Relationship Id="rId68" Type="http://schemas.openxmlformats.org/officeDocument/2006/relationships/hyperlink" Target="https://marymount.smartcatalogiq.com/en/2024-2025/catalog/marymount-university-catalog-2024-25/courses/art-studio-art/200/art-222" TargetMode="External"/><Relationship Id="rId89" Type="http://schemas.openxmlformats.org/officeDocument/2006/relationships/hyperlink" Target="https://marymount.smartcatalogiq.com/en/2024-2025/catalog/marymount-university-catalog-2024-25/courses/en-english/400/en-490-major-authors" TargetMode="External"/><Relationship Id="rId112" Type="http://schemas.openxmlformats.org/officeDocument/2006/relationships/hyperlink" Target="https://marymount.smartcatalogiq.com/en/2024-2025/catalog/marymount-university-catalog-2024-25/courses/bio-biology/100/bio-120l" TargetMode="External"/><Relationship Id="rId133" Type="http://schemas.openxmlformats.org/officeDocument/2006/relationships/hyperlink" Target="https://marymount.smartcatalogiq.com/en/2024-2025/catalog/marymount-university-catalog-2024-25/courses/soc-sociology/100/soc-141-the-global-village" TargetMode="External"/><Relationship Id="rId154" Type="http://schemas.openxmlformats.org/officeDocument/2006/relationships/hyperlink" Target="https://marymount.smartcatalogiq.com/en/2024-2025/catalog/marymount-university-catalog-2024-25/courses/eco-economics/300/eco-332" TargetMode="External"/><Relationship Id="rId175" Type="http://schemas.openxmlformats.org/officeDocument/2006/relationships/hyperlink" Target="https://marymount.smartcatalogiq.com/en/2024-2025/catalog/marymount-university-catalog-2024-25/courses/pol-politics/300/pol-382" TargetMode="External"/><Relationship Id="rId196" Type="http://schemas.openxmlformats.org/officeDocument/2006/relationships/hyperlink" Target="https://marymount.smartcatalogiq.com/en/2024-2025/catalog/marymount-university-catalog-2024-25/courses/soc-sociology/300/soc-385" TargetMode="External"/><Relationship Id="rId200" Type="http://schemas.openxmlformats.org/officeDocument/2006/relationships/hyperlink" Target="https://marymount.smartcatalogiq.com/en/2024-2025/catalog/marymount-university-catalog-2024-25/courses/ph-philosophy/100/ph-103" TargetMode="External"/><Relationship Id="rId16" Type="http://schemas.openxmlformats.org/officeDocument/2006/relationships/hyperlink" Target="https://marymount.smartcatalogiq.com/en/2024-2025/catalog/marymount-university-catalog-2024-25/courses/ah-art-history/100/ah-102-introduction-to-art-history-renaissance-to-modern" TargetMode="External"/><Relationship Id="rId221" Type="http://schemas.openxmlformats.org/officeDocument/2006/relationships/hyperlink" Target="https://marymount.smartcatalogiq.com/en/2024-2025/catalog/marymount-university-catalog-2024-25/courses/ph-philosophy/300/ph-365" TargetMode="External"/><Relationship Id="rId242" Type="http://schemas.openxmlformats.org/officeDocument/2006/relationships/hyperlink" Target="https://marymount.smartcatalogiq.com/en/2024-2025/catalog/marymount-university-catalog-2024-25/courses/trs-theology-and-religious-studies/300/trs-362" TargetMode="External"/><Relationship Id="rId37" Type="http://schemas.openxmlformats.org/officeDocument/2006/relationships/hyperlink" Target="https://marymount.smartcatalogiq.com/en/2024-2025/catalog/marymount-university-catalog-2024-25/courses/en-english/100/en-181-digital-and-nonlinear-storytelling" TargetMode="External"/><Relationship Id="rId58" Type="http://schemas.openxmlformats.org/officeDocument/2006/relationships/hyperlink" Target="https://marymount.smartcatalogiq.com/en/2024-2025/catalog/marymount-university-catalog-2024-25/courses/hi-history/300/hi-365" TargetMode="External"/><Relationship Id="rId79" Type="http://schemas.openxmlformats.org/officeDocument/2006/relationships/hyperlink" Target="https://marymount.smartcatalogiq.com/en/2024-2025/catalog/marymount-university-catalog-2024-25/courses/en-english/300/en-343" TargetMode="External"/><Relationship Id="rId102" Type="http://schemas.openxmlformats.org/officeDocument/2006/relationships/hyperlink" Target="https://marymount.smartcatalogiq.com/en/2024-2025/catalog/marymount-university-catalog-2024-25/courses/chm-chemistry/100/chm-125" TargetMode="External"/><Relationship Id="rId123" Type="http://schemas.openxmlformats.org/officeDocument/2006/relationships/hyperlink" Target="https://marymount.smartcatalogiq.com/en/2024-2025/catalog/marymount-university-catalog-2024-25/courses/phys-physics/100/phys-161l" TargetMode="External"/><Relationship Id="rId144" Type="http://schemas.openxmlformats.org/officeDocument/2006/relationships/hyperlink" Target="https://marymount.smartcatalogiq.com/en/2024-2025/catalog/marymount-university-catalog-2024-25/courses/comm-communication/200/comm-201" TargetMode="External"/><Relationship Id="rId90" Type="http://schemas.openxmlformats.org/officeDocument/2006/relationships/hyperlink" Target="https://marymount.smartcatalogiq.com/en/2024-2025/catalog/marymount-university-catalog-2024-25/courses/fr-french/300/fr-305" TargetMode="External"/><Relationship Id="rId165" Type="http://schemas.openxmlformats.org/officeDocument/2006/relationships/hyperlink" Target="https://marymount.smartcatalogiq.com/en/2024-2025/catalog/marymount-university-catalog-2024-25/courses/pol-politics/200/pol-280" TargetMode="External"/><Relationship Id="rId186" Type="http://schemas.openxmlformats.org/officeDocument/2006/relationships/hyperlink" Target="https://marymount.smartcatalogiq.com/en/2024-2025/catalog/marymount-university-catalog-2024-25/courses/soc-sociology/200/soc-222" TargetMode="External"/><Relationship Id="rId211" Type="http://schemas.openxmlformats.org/officeDocument/2006/relationships/hyperlink" Target="https://marymount.smartcatalogiq.com/en/2024-2025/catalog/marymount-university-catalog-2024-25/courses/ph-philosophy/300/ph-309" TargetMode="External"/><Relationship Id="rId232" Type="http://schemas.openxmlformats.org/officeDocument/2006/relationships/hyperlink" Target="https://marymount.smartcatalogiq.com/en/2024-2025/catalog/marymount-university-catalog-2024-25/courses/trs-theology-and-religious-studies/200/trs-273" TargetMode="External"/><Relationship Id="rId27" Type="http://schemas.openxmlformats.org/officeDocument/2006/relationships/hyperlink" Target="https://marymount.smartcatalogiq.com/en/2024-2025/catalog/marymount-university-catalog-2024-25/courses/vis-visual-arts/100/vis-111" TargetMode="External"/><Relationship Id="rId48" Type="http://schemas.openxmlformats.org/officeDocument/2006/relationships/hyperlink" Target="https://marymount.smartcatalogiq.com/en/2024-2025/catalog/marymount-university-catalog-2024-25/courses/hi-history/300/hi-322" TargetMode="External"/><Relationship Id="rId69" Type="http://schemas.openxmlformats.org/officeDocument/2006/relationships/hyperlink" Target="https://marymount.smartcatalogiq.com/en/2024-2025/catalog/marymount-university-catalog-2024-25/courses/art-studio-art/200/art-225-intermediate-wheel-materials" TargetMode="External"/><Relationship Id="rId113" Type="http://schemas.openxmlformats.org/officeDocument/2006/relationships/hyperlink" Target="https://marymount.smartcatalogiq.com/en/2024-2025/catalog/marymount-university-catalog-2024-25/courses/bio-biology/100/bio-151l" TargetMode="External"/><Relationship Id="rId134" Type="http://schemas.openxmlformats.org/officeDocument/2006/relationships/hyperlink" Target="https://marymount.smartcatalogiq.com/en/2024-2025/catalog/marymount-university-catalog-2024-25/courses/soc-sociology/100/soc-151-cultural-diversity" TargetMode="External"/><Relationship Id="rId80" Type="http://schemas.openxmlformats.org/officeDocument/2006/relationships/hyperlink" Target="https://marymount.smartcatalogiq.com/en/2024-2025/catalog/marymount-university-catalog-2024-25/courses/en-english/300/en-345" TargetMode="External"/><Relationship Id="rId155" Type="http://schemas.openxmlformats.org/officeDocument/2006/relationships/hyperlink" Target="https://marymount.smartcatalogiq.com/en/2024-2025/catalog/marymount-university-catalog-2024-25/courses/eco-economics/300/eco-350" TargetMode="External"/><Relationship Id="rId176" Type="http://schemas.openxmlformats.org/officeDocument/2006/relationships/hyperlink" Target="https://marymount.smartcatalogiq.com/en/2024-2025/catalog/marymount-university-catalog-2024-25/courses/pol-politics/300/pol-385" TargetMode="External"/><Relationship Id="rId197" Type="http://schemas.openxmlformats.org/officeDocument/2006/relationships/hyperlink" Target="https://marymount.smartcatalogiq.com/en/2024-2025/catalog/marymount-university-catalog-2024-25/courses/soc-sociology/300/soc-395" TargetMode="External"/><Relationship Id="rId201" Type="http://schemas.openxmlformats.org/officeDocument/2006/relationships/hyperlink" Target="https://marymount.smartcatalogiq.com/en/2024-2025/catalog/marymount-university-catalog-2024-25/courses/trs-theology-and-religious-studies/100/trs-100" TargetMode="External"/><Relationship Id="rId222" Type="http://schemas.openxmlformats.org/officeDocument/2006/relationships/hyperlink" Target="https://marymount.smartcatalogiq.com/en/2024-2025/catalog/marymount-university-catalog-2024-25/courses/ph-philosophy/300/ph-370" TargetMode="External"/><Relationship Id="rId243" Type="http://schemas.openxmlformats.org/officeDocument/2006/relationships/hyperlink" Target="https://marymount.smartcatalogiq.com/en/2024-2025/catalog/marymount-university-catalog-2024-25/courses/trs-theology-and-religious-studies/300/trs-370" TargetMode="External"/><Relationship Id="rId17" Type="http://schemas.openxmlformats.org/officeDocument/2006/relationships/hyperlink" Target="https://marymount.smartcatalogiq.com/en/2024-2025/catalog/marymount-university-catalog-2024-25/courses/art-studio-art/100/art-107" TargetMode="External"/><Relationship Id="rId38" Type="http://schemas.openxmlformats.org/officeDocument/2006/relationships/hyperlink" Target="https://marymount.smartcatalogiq.com/en/2024-2025/catalog/marymount-university-catalog-2024-25/courses/en-english/100/en-182" TargetMode="External"/><Relationship Id="rId59" Type="http://schemas.openxmlformats.org/officeDocument/2006/relationships/hyperlink" Target="https://marymount.smartcatalogiq.com/en/2024-2025/catalog/marymount-university-catalog-2024-25/courses/hi-history/300/hi-375" TargetMode="External"/><Relationship Id="rId103" Type="http://schemas.openxmlformats.org/officeDocument/2006/relationships/hyperlink" Target="https://marymount.smartcatalogiq.com/en/2024-2025/catalog/marymount-university-catalog-2024-25/courses/chm-chemistry/100/chm-151" TargetMode="External"/><Relationship Id="rId124" Type="http://schemas.openxmlformats.org/officeDocument/2006/relationships/hyperlink" Target="https://marymount.smartcatalogiq.com/en/2024-2025/catalog/marymount-university-catalog-2024-25/courses/phys-physics/100/phys-162l" TargetMode="External"/><Relationship Id="rId70" Type="http://schemas.openxmlformats.org/officeDocument/2006/relationships/hyperlink" Target="https://marymount.smartcatalogiq.com/en/2024-2025/catalog/marymount-university-catalog-2024-25/courses/en-english/300/en-303-literary-nonfiction" TargetMode="External"/><Relationship Id="rId91" Type="http://schemas.openxmlformats.org/officeDocument/2006/relationships/hyperlink" Target="https://marymount.smartcatalogiq.com/en/2024-2025/catalog/marymount-university-catalog-2024-25/courses/sp-spanish/300/sp-305" TargetMode="External"/><Relationship Id="rId145" Type="http://schemas.openxmlformats.org/officeDocument/2006/relationships/hyperlink" Target="https://marymount.smartcatalogiq.com/en/2024-2025/catalog/marymount-university-catalog-2024-25/courses/comm-communication/200/comm-220" TargetMode="External"/><Relationship Id="rId166" Type="http://schemas.openxmlformats.org/officeDocument/2006/relationships/hyperlink" Target="https://marymount.smartcatalogiq.com/en/2024-2025/catalog/marymount-university-catalog-2024-25/courses/pol-politics/300/pol-300" TargetMode="External"/><Relationship Id="rId187" Type="http://schemas.openxmlformats.org/officeDocument/2006/relationships/hyperlink" Target="https://marymount.smartcatalogiq.com/en/2024-2025/catalog/marymount-university-catalog-2024-25/courses/soc-sociology/200/soc-251" TargetMode="External"/><Relationship Id="rId1" Type="http://schemas.openxmlformats.org/officeDocument/2006/relationships/hyperlink" Target="https://marymount.smartcatalogiq.com/en/2024-2025/catalog/marymount-university-catalog-2024-25/courses/en-english/100/en-101" TargetMode="External"/><Relationship Id="rId212" Type="http://schemas.openxmlformats.org/officeDocument/2006/relationships/hyperlink" Target="https://marymount.smartcatalogiq.com/en/2024-2025/catalog/marymount-university-catalog-2024-25/courses/ph-philosophy/300/ph-311" TargetMode="External"/><Relationship Id="rId233" Type="http://schemas.openxmlformats.org/officeDocument/2006/relationships/hyperlink" Target="https://marymount.smartcatalogiq.com/en/2024-2025/catalog/marymount-university-catalog-2024-25/courses/trs-theology-and-religious-studies/200/trs-280" TargetMode="External"/><Relationship Id="rId28" Type="http://schemas.openxmlformats.org/officeDocument/2006/relationships/hyperlink" Target="https://marymount.smartcatalogiq.com/en/2024-2025/catalog/marymount-university-catalog-2024-25/courses/vis-visual-arts/100/vis-112-drawing-i" TargetMode="External"/><Relationship Id="rId49" Type="http://schemas.openxmlformats.org/officeDocument/2006/relationships/hyperlink" Target="https://marymount.smartcatalogiq.com/en/2024-2025/catalog/marymount-university-catalog-2024-25/courses/hi-history/300/hi-323" TargetMode="External"/><Relationship Id="rId114" Type="http://schemas.openxmlformats.org/officeDocument/2006/relationships/hyperlink" Target="https://marymount.smartcatalogiq.com/en/2024-2025/catalog/marymount-university-catalog-2024-25/courses/bio-biology/100/bio-152l" TargetMode="External"/><Relationship Id="rId60" Type="http://schemas.openxmlformats.org/officeDocument/2006/relationships/hyperlink" Target="https://marymount.smartcatalogiq.com/en/2024-2025/catalog/marymount-university-catalog-2024-25/courses/ah-art-history/200/ah-204-history-of-modern-art" TargetMode="External"/><Relationship Id="rId81" Type="http://schemas.openxmlformats.org/officeDocument/2006/relationships/hyperlink" Target="https://marymount.smartcatalogiq.com/en/2024-2025/catalog/marymount-university-catalog-2024-25/courses/en-english/300/en-346" TargetMode="External"/><Relationship Id="rId135" Type="http://schemas.openxmlformats.org/officeDocument/2006/relationships/hyperlink" Target="https://marymount.smartcatalogiq.com/en/2024-2025/catalog/marymount-university-catalog-2024-25/courses/ma-mathematics/200/ma-200-calculus-ii" TargetMode="External"/><Relationship Id="rId156" Type="http://schemas.openxmlformats.org/officeDocument/2006/relationships/hyperlink" Target="https://marymount.smartcatalogiq.com/en/2024-2025/catalog/marymount-university-catalog-2024-25/courses/eco-economics/300/eco-353" TargetMode="External"/><Relationship Id="rId177" Type="http://schemas.openxmlformats.org/officeDocument/2006/relationships/hyperlink" Target="https://marymount.smartcatalogiq.com/en/2024-2025/catalog/marymount-university-catalog-2024-25/courses/pol-politics/300/pol-386" TargetMode="External"/><Relationship Id="rId198" Type="http://schemas.openxmlformats.org/officeDocument/2006/relationships/hyperlink" Target="https://marymount.smartcatalogiq.com/en/2024-2025/catalog/marymount-university-catalog-2024-25/courses/ph-philosophy/100/ph-100" TargetMode="External"/><Relationship Id="rId202" Type="http://schemas.openxmlformats.org/officeDocument/2006/relationships/hyperlink" Target="https://marymount.smartcatalogiq.com/en/2024-2025/catalog/marymount-university-catalog-2024-25/courses/ph-philosophy/200/ph-215" TargetMode="External"/><Relationship Id="rId223" Type="http://schemas.openxmlformats.org/officeDocument/2006/relationships/hyperlink" Target="https://marymount.smartcatalogiq.com/en/2024-2025/catalog/marymount-university-catalog-2024-25/courses/trs-theology-and-religious-studies/200/trs-201" TargetMode="External"/><Relationship Id="rId244" Type="http://schemas.openxmlformats.org/officeDocument/2006/relationships/hyperlink" Target="https://marymount.smartcatalogiq.com/en/2024-2025/catalog/marymount-university-catalog-2024-25/courses/trs-theology-and-religious-studies/300/trs-380" TargetMode="External"/><Relationship Id="rId18" Type="http://schemas.openxmlformats.org/officeDocument/2006/relationships/hyperlink" Target="https://marymount.smartcatalogiq.com/en/2024-2025/catalog/marymount-university-catalog-2024-25/courses/dan-dance/100/dan-161" TargetMode="External"/><Relationship Id="rId39" Type="http://schemas.openxmlformats.org/officeDocument/2006/relationships/hyperlink" Target="https://marymount.smartcatalogiq.com/en/2024-2025/catalog/marymount-university-catalog-2024-25/courses/en-english/100/en-183-introduction-to-film-and-visual-studies" TargetMode="External"/><Relationship Id="rId50" Type="http://schemas.openxmlformats.org/officeDocument/2006/relationships/hyperlink" Target="https://marymount.smartcatalogiq.com/en/2024-2025/catalog/marymount-university-catalog-2024-25/courses/hi-history/300/hi-324" TargetMode="External"/><Relationship Id="rId104" Type="http://schemas.openxmlformats.org/officeDocument/2006/relationships/hyperlink" Target="https://marymount.smartcatalogiq.com/en/2024-2025/catalog/marymount-university-catalog-2024-25/courses/chm-chemistry/100/chm-152" TargetMode="External"/><Relationship Id="rId125" Type="http://schemas.openxmlformats.org/officeDocument/2006/relationships/hyperlink" Target="https://marymount.smartcatalogiq.com/en/2024-2025/catalog/marymount-university-catalog-2024-25/courses/phys-physics/200/phys-271l" TargetMode="External"/><Relationship Id="rId146" Type="http://schemas.openxmlformats.org/officeDocument/2006/relationships/hyperlink" Target="https://marymount.smartcatalogiq.com/en/2024-2025/catalog/marymount-university-catalog-2024-25/courses/comm-communication/300/comm-360" TargetMode="External"/><Relationship Id="rId167" Type="http://schemas.openxmlformats.org/officeDocument/2006/relationships/hyperlink" Target="https://marymount.smartcatalogiq.com/en/2024-2025/catalog/marymount-university-catalog-2024-25/courses/pol-politics/300/pol-307" TargetMode="External"/><Relationship Id="rId188" Type="http://schemas.openxmlformats.org/officeDocument/2006/relationships/hyperlink" Target="https://marymount.smartcatalogiq.com/en/2024-2025/catalog/marymount-university-catalog-2024-25/courses/soc-sociology/300/soc-306" TargetMode="External"/><Relationship Id="rId71" Type="http://schemas.openxmlformats.org/officeDocument/2006/relationships/hyperlink" Target="https://marymount.smartcatalogiq.com/en/2024-2025/catalog/marymount-university-catalog-2024-25/courses/en-english/300/en-305-topics-in-creative-writing" TargetMode="External"/><Relationship Id="rId92" Type="http://schemas.openxmlformats.org/officeDocument/2006/relationships/hyperlink" Target="https://marymount.smartcatalogiq.com/en/2024-2025/catalog/marymount-university-catalog-2024-25/courses/astr-astronomy/100/astr-101" TargetMode="External"/><Relationship Id="rId213" Type="http://schemas.openxmlformats.org/officeDocument/2006/relationships/hyperlink" Target="https://marymount.smartcatalogiq.com/en/2024-2025/catalog/marymount-university-catalog-2024-25/courses/ph-philosophy/300/ph-313" TargetMode="External"/><Relationship Id="rId234" Type="http://schemas.openxmlformats.org/officeDocument/2006/relationships/hyperlink" Target="https://marymount.smartcatalogiq.com/en/2024-2025/catalog/marymount-university-catalog-2024-25/courses/trs-theology-and-religious-studies/300/trs-310-religion-violence-and-peace" TargetMode="External"/><Relationship Id="rId2" Type="http://schemas.openxmlformats.org/officeDocument/2006/relationships/hyperlink" Target="https://marymount.smartcatalogiq.com/en/2024-2025/catalog/marymount-university-catalog-2024-25/courses/en-english/100/en-102" TargetMode="External"/><Relationship Id="rId29" Type="http://schemas.openxmlformats.org/officeDocument/2006/relationships/hyperlink" Target="https://marymount.smartcatalogiq.com/en/2024-2025/catalog/marymount-university-catalog-2024-25/courses/en-english/100/en-140-gender-and-sexuality-in-literature-and-culture" TargetMode="External"/><Relationship Id="rId40" Type="http://schemas.openxmlformats.org/officeDocument/2006/relationships/hyperlink" Target="https://marymount.smartcatalogiq.com/en/2024-2025/catalog/marymount-university-catalog-2024-25/courses/en-english/100/en-190-theater-history" TargetMode="External"/><Relationship Id="rId115" Type="http://schemas.openxmlformats.org/officeDocument/2006/relationships/hyperlink" Target="https://marymount.smartcatalogiq.com/en/2024-2025/catalog/marymount-university-catalog-2024-25/courses/bio-biology/100/bio-161l" TargetMode="External"/><Relationship Id="rId136" Type="http://schemas.openxmlformats.org/officeDocument/2006/relationships/hyperlink" Target="https://marymount.smartcatalogiq.com/en/2024-2025/catalog/marymount-university-catalog-2024-25/courses/ma-mathematics/200/ma-218" TargetMode="External"/><Relationship Id="rId157" Type="http://schemas.openxmlformats.org/officeDocument/2006/relationships/hyperlink" Target="https://marymount.smartcatalogiq.com/en/2024-2025/catalog/marymount-university-catalog-2024-25/courses/eco-economics/300/eco-363" TargetMode="External"/><Relationship Id="rId178" Type="http://schemas.openxmlformats.org/officeDocument/2006/relationships/hyperlink" Target="https://marymount.smartcatalogiq.com/en/2024-2025/catalog/marymount-university-catalog-2024-25/courses/pol-politics/300/pol-388" TargetMode="External"/><Relationship Id="rId61" Type="http://schemas.openxmlformats.org/officeDocument/2006/relationships/hyperlink" Target="https://marymount.smartcatalogiq.com/en/2024-2025/catalog/marymount-university-catalog-2024-25/courses/ah-art-history/300/ah-307" TargetMode="External"/><Relationship Id="rId82" Type="http://schemas.openxmlformats.org/officeDocument/2006/relationships/hyperlink" Target="https://marymount.smartcatalogiq.com/en/2024-2025/catalog/marymount-university-catalog-2024-25/courses/en-english/300/en-351" TargetMode="External"/><Relationship Id="rId199" Type="http://schemas.openxmlformats.org/officeDocument/2006/relationships/hyperlink" Target="https://marymount.smartcatalogiq.com/en/2024-2025/catalog/marymount-university-catalog-2024-25/courses/ph-philosophy/100/ph-102" TargetMode="External"/><Relationship Id="rId203" Type="http://schemas.openxmlformats.org/officeDocument/2006/relationships/hyperlink" Target="https://marymount.smartcatalogiq.com/en/2024-2025/catalog/marymount-university-catalog-2024-25/courses/ph-philosophy/200/ph-230" TargetMode="External"/><Relationship Id="rId19" Type="http://schemas.openxmlformats.org/officeDocument/2006/relationships/hyperlink" Target="https://marymount.smartcatalogiq.com/en/2024-2025/catalog/marymount-university-catalog-2024-25/courses/dan-dance/100/dan-165" TargetMode="External"/><Relationship Id="rId224" Type="http://schemas.openxmlformats.org/officeDocument/2006/relationships/hyperlink" Target="https://marymount.smartcatalogiq.com/en/2024-2025/catalog/marymount-university-catalog-2024-25/courses/trs-theology-and-religious-studies/200/trs-202" TargetMode="External"/><Relationship Id="rId245" Type="http://schemas.openxmlformats.org/officeDocument/2006/relationships/hyperlink" Target="https://marymount.smartcatalogiq.com/en/2024-2025/catalog/marymount-university-catalog-2024-25/courses/trs-theology-and-religious-studies/300/trs-381" TargetMode="External"/><Relationship Id="rId30" Type="http://schemas.openxmlformats.org/officeDocument/2006/relationships/hyperlink" Target="https://marymount.smartcatalogiq.com/en/2024-2025/catalog/marymount-university-catalog-2024-25/courses/en-english/100/en-141-race-immigration-and-the-american-dream" TargetMode="External"/><Relationship Id="rId105" Type="http://schemas.openxmlformats.org/officeDocument/2006/relationships/hyperlink" Target="https://marymount.smartcatalogiq.com/en/2024-2025/catalog/marymount-university-catalog-2024-25/courses/geol-geology/100/geol-102" TargetMode="External"/><Relationship Id="rId126" Type="http://schemas.openxmlformats.org/officeDocument/2006/relationships/hyperlink" Target="https://marymount.smartcatalogiq.com/en/2024-2025/catalog/marymount-university-catalog-2024-25/courses/psc-physical-science/100/psc-103l" TargetMode="External"/><Relationship Id="rId147" Type="http://schemas.openxmlformats.org/officeDocument/2006/relationships/hyperlink" Target="https://marymount.smartcatalogiq.com/en/2024-2025/catalog/marymount-university-catalog-2024-25/courses/comm-communication/400/comm-402" TargetMode="External"/><Relationship Id="rId168" Type="http://schemas.openxmlformats.org/officeDocument/2006/relationships/hyperlink" Target="https://marymount.smartcatalogiq.com/en/2024-2025/catalog/marymount-university-catalog-2024-25/courses/pol-politics/300/pol-310" TargetMode="External"/><Relationship Id="rId51" Type="http://schemas.openxmlformats.org/officeDocument/2006/relationships/hyperlink" Target="https://marymount.smartcatalogiq.com/en/2024-2025/catalog/marymount-university-catalog-2024-25/courses/hi-history/300/hi-327" TargetMode="External"/><Relationship Id="rId72" Type="http://schemas.openxmlformats.org/officeDocument/2006/relationships/hyperlink" Target="https://marymount.smartcatalogiq.com/en/2024-2025/catalog/marymount-university-catalog-2024-25/courses/en-english/300/en-305-topics-in-creative-writing" TargetMode="External"/><Relationship Id="rId93" Type="http://schemas.openxmlformats.org/officeDocument/2006/relationships/hyperlink" Target="https://marymount.smartcatalogiq.com/en/2024-2025/catalog/marymount-university-catalog-2024-25/courses/bio-biology/100/bio-110" TargetMode="External"/><Relationship Id="rId189" Type="http://schemas.openxmlformats.org/officeDocument/2006/relationships/hyperlink" Target="https://marymount.smartcatalogiq.com/en/2024-2025/catalog/marymount-university-catalog-2024-25/courses/soc-sociology/300/soc-325" TargetMode="External"/><Relationship Id="rId3" Type="http://schemas.openxmlformats.org/officeDocument/2006/relationships/hyperlink" Target="https://marymount.smartcatalogiq.com/en/2024-2025/catalog/marymount-university-catalog-2024-25/courses/ma-mathematics/100/ma-121" TargetMode="External"/><Relationship Id="rId214" Type="http://schemas.openxmlformats.org/officeDocument/2006/relationships/hyperlink" Target="https://marymount.smartcatalogiq.com/en/2024-2025/catalog/marymount-university-catalog-2024-25/courses/ph-philosophy/300/ph-325" TargetMode="External"/><Relationship Id="rId235" Type="http://schemas.openxmlformats.org/officeDocument/2006/relationships/hyperlink" Target="https://marymount.smartcatalogiq.com/en/2024-2025/catalog/marymount-university-catalog-2024-25/courses/trs-theology-and-religious-studies/300/trs-320" TargetMode="External"/><Relationship Id="rId116" Type="http://schemas.openxmlformats.org/officeDocument/2006/relationships/hyperlink" Target="https://marymount.smartcatalogiq.com/en/2024-2025/catalog/marymount-university-catalog-2024-25/courses/bio-biology/100/bio-162l" TargetMode="External"/><Relationship Id="rId137" Type="http://schemas.openxmlformats.org/officeDocument/2006/relationships/hyperlink" Target="https://marymount.smartcatalogiq.com/en/2024-2025/catalog/marymount-university-catalog-2024-25/courses/ma-mathematics/200/ma-221-multivariable-calculus" TargetMode="External"/><Relationship Id="rId158" Type="http://schemas.openxmlformats.org/officeDocument/2006/relationships/hyperlink" Target="https://marymount.smartcatalogiq.com/en/2024-2025/catalog/marymount-university-catalog-2024-25/courses/eco-economics/400/eco-431" TargetMode="External"/><Relationship Id="rId20" Type="http://schemas.openxmlformats.org/officeDocument/2006/relationships/hyperlink" Target="https://marymount.smartcatalogiq.com/en/2024-2025/catalog/marymount-university-catalog-2024-25/courses/dan-dance/100/dan-170" TargetMode="External"/><Relationship Id="rId41" Type="http://schemas.openxmlformats.org/officeDocument/2006/relationships/hyperlink" Target="https://marymount.smartcatalogiq.com/en/2024-2025/catalog/marymount-university-catalog-2024-25/courses/en-english/100/en-191-short-fiction" TargetMode="External"/><Relationship Id="rId62" Type="http://schemas.openxmlformats.org/officeDocument/2006/relationships/hyperlink" Target="https://marymount.smartcatalogiq.com/en/2024-2025/catalog/marymount-university-catalog-2024-25/courses/ah-art-history/300/ah-310" TargetMode="External"/><Relationship Id="rId83" Type="http://schemas.openxmlformats.org/officeDocument/2006/relationships/hyperlink" Target="https://marymount.smartcatalogiq.com/en/2024-2025/catalog/marymount-university-catalog-2024-25/courses/en-english/300/en-355" TargetMode="External"/><Relationship Id="rId179" Type="http://schemas.openxmlformats.org/officeDocument/2006/relationships/hyperlink" Target="https://marymount.smartcatalogiq.com/en/2024-2025/catalog/marymount-university-catalog-2024-25/courses/psy-psychology-undergraduate/300/psy-311" TargetMode="External"/><Relationship Id="rId190" Type="http://schemas.openxmlformats.org/officeDocument/2006/relationships/hyperlink" Target="https://marymount.smartcatalogiq.com/en/2024-2025/catalog/marymount-university-catalog-2024-25/courses/soc-sociology/300/soc-350" TargetMode="External"/><Relationship Id="rId204" Type="http://schemas.openxmlformats.org/officeDocument/2006/relationships/hyperlink" Target="https://marymount.smartcatalogiq.com/en/2024-2025/catalog/marymount-university-catalog-2024-25/courses/ph-philosophy/200/ph-250" TargetMode="External"/><Relationship Id="rId225" Type="http://schemas.openxmlformats.org/officeDocument/2006/relationships/hyperlink" Target="https://marymount.smartcatalogiq.com/en/2024-2025/catalog/marymount-university-catalog-2024-25/courses/trs-theology-and-religious-studies/200/trs-210-religion-nature-and-human-flourishing" TargetMode="External"/><Relationship Id="rId246" Type="http://schemas.openxmlformats.org/officeDocument/2006/relationships/hyperlink" Target="https://marymount.smartcatalogiq.com/en/2024-2025/catalog/marymount-university-catalog-2024-25/courses/trs-theology-and-religious-studies/300/trs-382" TargetMode="External"/><Relationship Id="rId106" Type="http://schemas.openxmlformats.org/officeDocument/2006/relationships/hyperlink" Target="https://marymount.smartcatalogiq.com/en/2024-2025/catalog/marymount-university-catalog-2024-25/courses/phys-physics/100/phys-161" TargetMode="External"/><Relationship Id="rId127" Type="http://schemas.openxmlformats.org/officeDocument/2006/relationships/hyperlink" Target="https://marymount.smartcatalogiq.com/en/2024-2025/catalog/marymount-university-catalog-2024-25/courses/pol-politics/100/pol-102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rymount.smartcatalogiq.com/en/2024-2025/catalog/marymount-university-catalog-2024-25/courses/data-data-science/300/data-395" TargetMode="External"/><Relationship Id="rId13" Type="http://schemas.openxmlformats.org/officeDocument/2006/relationships/hyperlink" Target="https://marymount.smartcatalogiq.com/en/2024-2025/catalog/marymount-university-catalog-2024-25/courses/it-information-technology/200/it-208" TargetMode="External"/><Relationship Id="rId18" Type="http://schemas.openxmlformats.org/officeDocument/2006/relationships/hyperlink" Target="https://marymount.smartcatalogiq.com/en/2024-2025/catalog/marymount-university-catalog-2024-25/courses/it-information-technology/300/it-310" TargetMode="External"/><Relationship Id="rId26" Type="http://schemas.openxmlformats.org/officeDocument/2006/relationships/hyperlink" Target="https://marymount.smartcatalogiq.com/en/2024-2025/catalog/marymount-university-catalog-2024-25/courses/it-information-technology/400/it-489" TargetMode="External"/><Relationship Id="rId3" Type="http://schemas.openxmlformats.org/officeDocument/2006/relationships/hyperlink" Target="https://marymount.smartcatalogiq.com/en/2024-2025/catalog/marymount-university-catalog-2024-25/courses/ma-mathematics/200/ma-218" TargetMode="External"/><Relationship Id="rId21" Type="http://schemas.openxmlformats.org/officeDocument/2006/relationships/hyperlink" Target="https://marymount.smartcatalogiq.com/en/2024-2025/catalog/marymount-university-catalog-2024-25/courses/it-information-technology/300/it-323-junior-it-seminar" TargetMode="External"/><Relationship Id="rId7" Type="http://schemas.openxmlformats.org/officeDocument/2006/relationships/hyperlink" Target="https://marymount.smartcatalogiq.com/en/2024-2025/catalog/marymount-university-catalog-2024-25/courses/data-data-science/300/data-370" TargetMode="External"/><Relationship Id="rId12" Type="http://schemas.openxmlformats.org/officeDocument/2006/relationships/hyperlink" Target="https://marymount.smartcatalogiq.com/en/2024-2025/catalog/marymount-university-catalog-2024-25/courses/it-information-technology/100/it-150" TargetMode="External"/><Relationship Id="rId17" Type="http://schemas.openxmlformats.org/officeDocument/2006/relationships/hyperlink" Target="https://marymount.smartcatalogiq.com/en/2024-2025/catalog/marymount-university-catalog-2024-25/courses/it-information-technology/200/it-250" TargetMode="External"/><Relationship Id="rId25" Type="http://schemas.openxmlformats.org/officeDocument/2006/relationships/hyperlink" Target="https://marymount.smartcatalogiq.com/en/2024-2025/catalog/marymount-university-catalog-2024-25/courses/it-information-technology/300/it-385" TargetMode="External"/><Relationship Id="rId2" Type="http://schemas.openxmlformats.org/officeDocument/2006/relationships/hyperlink" Target="https://marymount.smartcatalogiq.com/en/2024-2025/catalog/marymount-university-catalog-2024-25/courses/ma-mathematics/200/ma-200-calculus-ii" TargetMode="External"/><Relationship Id="rId16" Type="http://schemas.openxmlformats.org/officeDocument/2006/relationships/hyperlink" Target="https://marymount.smartcatalogiq.com/en/2024-2025/catalog/marymount-university-catalog-2024-25/courses/it-information-technology/200/it-229" TargetMode="External"/><Relationship Id="rId20" Type="http://schemas.openxmlformats.org/officeDocument/2006/relationships/hyperlink" Target="https://marymount.smartcatalogiq.com/en/2024-2025/catalog/marymount-university-catalog-2024-25/courses/it-information-technology/300/it-321" TargetMode="External"/><Relationship Id="rId29" Type="http://schemas.openxmlformats.org/officeDocument/2006/relationships/table" Target="../tables/table2.xml"/><Relationship Id="rId1" Type="http://schemas.openxmlformats.org/officeDocument/2006/relationships/hyperlink" Target="https://marymount.smartcatalogiq.com/en/2024-2025/catalog/marymount-university-catalog-2024-25/courses/ma-mathematics/100/ma-181-calculus-i" TargetMode="External"/><Relationship Id="rId6" Type="http://schemas.openxmlformats.org/officeDocument/2006/relationships/hyperlink" Target="https://marymount.smartcatalogiq.com/en/2024-2025/catalog/marymount-university-catalog-2024-25/courses/data-data-science/300/data-360" TargetMode="External"/><Relationship Id="rId11" Type="http://schemas.openxmlformats.org/officeDocument/2006/relationships/hyperlink" Target="https://marymount.smartcatalogiq.com/en/2024-2025/catalog/marymount-university-catalog-2024-25/courses/it-information-technology/100/it-129" TargetMode="External"/><Relationship Id="rId24" Type="http://schemas.openxmlformats.org/officeDocument/2006/relationships/hyperlink" Target="https://marymount.smartcatalogiq.com/en/2024-2025/catalog/marymount-university-catalog-2024-25/courses/it-information-technology/300/it-352" TargetMode="External"/><Relationship Id="rId5" Type="http://schemas.openxmlformats.org/officeDocument/2006/relationships/hyperlink" Target="https://marymount.smartcatalogiq.com/en/2024-2025/catalog/marymount-university-catalog-2024-25/courses/data-data-science/300/data-325" TargetMode="External"/><Relationship Id="rId15" Type="http://schemas.openxmlformats.org/officeDocument/2006/relationships/hyperlink" Target="https://marymount.smartcatalogiq.com/en/2024-2025/catalog/marymount-university-catalog-2024-25/courses/it-information-technology/200/it-212" TargetMode="External"/><Relationship Id="rId23" Type="http://schemas.openxmlformats.org/officeDocument/2006/relationships/hyperlink" Target="https://marymount.smartcatalogiq.com/en/2024-2025/catalog/marymount-university-catalog-2024-25/courses/it-information-technology/300/it-350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marymount.smartcatalogiq.com/en/2024-2025/catalog/marymount-university-catalog-2024-25/courses/it-information-technology/100/it-112" TargetMode="External"/><Relationship Id="rId19" Type="http://schemas.openxmlformats.org/officeDocument/2006/relationships/hyperlink" Target="https://marymount.smartcatalogiq.com/en/2024-2025/catalog/marymount-university-catalog-2024-25/courses/it-information-technology/300/it-315" TargetMode="External"/><Relationship Id="rId4" Type="http://schemas.openxmlformats.org/officeDocument/2006/relationships/hyperlink" Target="https://marymount.smartcatalogiq.com/en/2024-2025/catalog/marymount-university-catalog-2024-25/courses/data-data-science/200/data-260" TargetMode="External"/><Relationship Id="rId9" Type="http://schemas.openxmlformats.org/officeDocument/2006/relationships/hyperlink" Target="https://marymount.smartcatalogiq.com/en/2024-2025/catalog/marymount-university-catalog-2024-25/courses/data-data-science/400/data-450" TargetMode="External"/><Relationship Id="rId14" Type="http://schemas.openxmlformats.org/officeDocument/2006/relationships/hyperlink" Target="https://marymount.smartcatalogiq.com/en/2024-2025/catalog/marymount-university-catalog-2024-25/courses/it-information-technology/200/it-210" TargetMode="External"/><Relationship Id="rId22" Type="http://schemas.openxmlformats.org/officeDocument/2006/relationships/hyperlink" Target="https://marymount.smartcatalogiq.com/en/2024-2025/catalog/marymount-university-catalog-2024-25/courses/it-information-technology/300/it-345" TargetMode="External"/><Relationship Id="rId27" Type="http://schemas.openxmlformats.org/officeDocument/2006/relationships/hyperlink" Target="https://marymount.smartcatalogiq.com/en/2024-2025/catalog/marymount-university-catalog-2024-25/courses/it-information-technology/400/it-490" TargetMode="External"/><Relationship Id="rId30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ymount.smartcatalogiq.com/en/2024-2025/catalog/marymount-university-catalog-2024-25/courses/it-information-technology/300/it-321" TargetMode="External"/><Relationship Id="rId18" Type="http://schemas.openxmlformats.org/officeDocument/2006/relationships/hyperlink" Target="https://marymount.smartcatalogiq.com/en/2024-2025/catalog/marymount-university-catalog-2024-25/courses/it-information-technology/300/it-351" TargetMode="External"/><Relationship Id="rId26" Type="http://schemas.openxmlformats.org/officeDocument/2006/relationships/hyperlink" Target="https://marymount.smartcatalogiq.com/en/2024-2025/catalog/marymount-university-catalog-2024-25/courses/ph-philosophy/300/ph-305" TargetMode="External"/><Relationship Id="rId3" Type="http://schemas.openxmlformats.org/officeDocument/2006/relationships/hyperlink" Target="https://marymount.smartcatalogiq.com/en/2024-2025/catalog/marymount-university-catalog-2024-25/courses/it-information-technology/100/it-120" TargetMode="External"/><Relationship Id="rId21" Type="http://schemas.openxmlformats.org/officeDocument/2006/relationships/hyperlink" Target="https://marymount.smartcatalogiq.com/en/2024-2025/catalog/marymount-university-catalog-2024-25/courses/it-information-technology/300/it-370" TargetMode="External"/><Relationship Id="rId7" Type="http://schemas.openxmlformats.org/officeDocument/2006/relationships/hyperlink" Target="https://marymount.smartcatalogiq.com/en/2024-2025/catalog/marymount-university-catalog-2024-25/courses/it-information-technology/200/it-208" TargetMode="External"/><Relationship Id="rId12" Type="http://schemas.openxmlformats.org/officeDocument/2006/relationships/hyperlink" Target="https://marymount.smartcatalogiq.com/en/2024-2025/catalog/marymount-university-catalog-2024-25/courses/it-information-technology/300/it-315" TargetMode="External"/><Relationship Id="rId17" Type="http://schemas.openxmlformats.org/officeDocument/2006/relationships/hyperlink" Target="https://marymount.smartcatalogiq.com/en/2024-2025/catalog/marymount-university-catalog-2024-25/courses/it-information-technology/300/it-343" TargetMode="External"/><Relationship Id="rId25" Type="http://schemas.openxmlformats.org/officeDocument/2006/relationships/hyperlink" Target="https://marymount.smartcatalogiq.com/en/2024-2025/catalog/marymount-university-catalog-2024-25/courses/data-data-science/300/data-325" TargetMode="External"/><Relationship Id="rId33" Type="http://schemas.openxmlformats.org/officeDocument/2006/relationships/table" Target="../tables/table7.xml"/><Relationship Id="rId2" Type="http://schemas.openxmlformats.org/officeDocument/2006/relationships/hyperlink" Target="https://marymount.smartcatalogiq.com/en/2024-2025/catalog/marymount-university-catalog-2024-25/courses/it-information-technology/100/it-110" TargetMode="External"/><Relationship Id="rId16" Type="http://schemas.openxmlformats.org/officeDocument/2006/relationships/hyperlink" Target="https://marymount.smartcatalogiq.com/en/2024-2025/catalog/marymount-university-catalog-2024-25/courses/it-information-technology/300/it-341" TargetMode="External"/><Relationship Id="rId20" Type="http://schemas.openxmlformats.org/officeDocument/2006/relationships/hyperlink" Target="https://marymount.smartcatalogiq.com/en/2024-2025/catalog/marymount-university-catalog-2024-25/courses/it-information-technology/300/it-357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marymount.smartcatalogiq.com/en/2024-2025/catalog/marymount-university-catalog-2024-25/courses/ma-mathematics/100/ma-132" TargetMode="External"/><Relationship Id="rId6" Type="http://schemas.openxmlformats.org/officeDocument/2006/relationships/hyperlink" Target="https://marymount.smartcatalogiq.com/en/2024-2025/catalog/marymount-university-catalog-2024-25/courses/it-information-technology/200/it-205" TargetMode="External"/><Relationship Id="rId11" Type="http://schemas.openxmlformats.org/officeDocument/2006/relationships/hyperlink" Target="https://marymount.smartcatalogiq.com/en/2024-2025/catalog/marymount-university-catalog-2024-25/courses/it-information-technology/300/it-310" TargetMode="External"/><Relationship Id="rId24" Type="http://schemas.openxmlformats.org/officeDocument/2006/relationships/hyperlink" Target="https://marymount.smartcatalogiq.com/en/2024-2025/catalog/marymount-university-catalog-2024-25/courses/it-information-technology/400/it-433" TargetMode="External"/><Relationship Id="rId32" Type="http://schemas.openxmlformats.org/officeDocument/2006/relationships/table" Target="../tables/table6.xml"/><Relationship Id="rId5" Type="http://schemas.openxmlformats.org/officeDocument/2006/relationships/hyperlink" Target="https://marymount.smartcatalogiq.com/en/2024-2025/catalog/marymount-university-catalog-2024-25/courses/it-information-technology/100/it-129" TargetMode="External"/><Relationship Id="rId15" Type="http://schemas.openxmlformats.org/officeDocument/2006/relationships/hyperlink" Target="https://marymount.smartcatalogiq.com/en/2024-2025/catalog/marymount-university-catalog-2024-25/courses/it-information-technology/300/it-331" TargetMode="External"/><Relationship Id="rId23" Type="http://schemas.openxmlformats.org/officeDocument/2006/relationships/hyperlink" Target="https://marymount.smartcatalogiq.com/en/2024-2025/catalog/marymount-university-catalog-2024-25/courses/it-information-technology/400/it-489" TargetMode="External"/><Relationship Id="rId28" Type="http://schemas.openxmlformats.org/officeDocument/2006/relationships/hyperlink" Target="https://marymount.smartcatalogiq.com/en/2024-2025/catalog/marymount-university-catalog-2024-25/courses/ph-philosophy/300/ph-313" TargetMode="External"/><Relationship Id="rId10" Type="http://schemas.openxmlformats.org/officeDocument/2006/relationships/hyperlink" Target="https://marymount.smartcatalogiq.com/en/2024-2025/catalog/marymount-university-catalog-2024-25/courses/it-information-technology/200/it-229" TargetMode="External"/><Relationship Id="rId19" Type="http://schemas.openxmlformats.org/officeDocument/2006/relationships/hyperlink" Target="https://marymount.smartcatalogiq.com/en/2024-2025/catalog/marymount-university-catalog-2024-25/courses/it-information-technology/300/it-355" TargetMode="External"/><Relationship Id="rId31" Type="http://schemas.openxmlformats.org/officeDocument/2006/relationships/table" Target="../tables/table5.xml"/><Relationship Id="rId4" Type="http://schemas.openxmlformats.org/officeDocument/2006/relationships/hyperlink" Target="https://marymount.smartcatalogiq.com/en/2024-2025/catalog/marymount-university-catalog-2024-25/courses/it-information-technology/100/it-125" TargetMode="External"/><Relationship Id="rId9" Type="http://schemas.openxmlformats.org/officeDocument/2006/relationships/hyperlink" Target="https://marymount.smartcatalogiq.com/en/2024-2025/catalog/marymount-university-catalog-2024-25/courses/it-information-technology/200/it-225" TargetMode="External"/><Relationship Id="rId14" Type="http://schemas.openxmlformats.org/officeDocument/2006/relationships/hyperlink" Target="https://marymount.smartcatalogiq.com/en/2024-2025/catalog/marymount-university-catalog-2024-25/courses/it-information-technology/300/it-323-junior-it-seminar" TargetMode="External"/><Relationship Id="rId22" Type="http://schemas.openxmlformats.org/officeDocument/2006/relationships/hyperlink" Target="https://marymount.smartcatalogiq.com/en/2024-2025/catalog/marymount-university-catalog-2024-25/courses/it-information-technology/400/it-423-senior-it-seminar" TargetMode="External"/><Relationship Id="rId27" Type="http://schemas.openxmlformats.org/officeDocument/2006/relationships/hyperlink" Target="https://marymount.smartcatalogiq.com/en/2024-2025/catalog/marymount-university-catalog-2024-25/courses/ph-philosophy/300/ph-305sl" TargetMode="External"/><Relationship Id="rId30" Type="http://schemas.openxmlformats.org/officeDocument/2006/relationships/table" Target="../tables/table4.xml"/><Relationship Id="rId8" Type="http://schemas.openxmlformats.org/officeDocument/2006/relationships/hyperlink" Target="https://marymount.smartcatalogiq.com/en/2024-2025/catalog/marymount-university-catalog-2024-25/courses/it-information-technology/200/it-2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rymount.smartcatalogiq.com/en/2024-2025/catalog/marymount-university-catalog-2024-25/courses/data-data-science/300/data-370" TargetMode="External"/><Relationship Id="rId3" Type="http://schemas.openxmlformats.org/officeDocument/2006/relationships/hyperlink" Target="https://marymount.smartcatalogiq.com/en/2024-2025/catalog/marymount-university-catalog-2024-25/courses/data-data-science/300/data-325" TargetMode="External"/><Relationship Id="rId7" Type="http://schemas.openxmlformats.org/officeDocument/2006/relationships/hyperlink" Target="https://marymount.smartcatalogiq.com/en/2024-2025/catalog/marymount-university-catalog-2024-25/courses/narrative-courses/gr-narrative-courses/space" TargetMode="External"/><Relationship Id="rId2" Type="http://schemas.openxmlformats.org/officeDocument/2006/relationships/hyperlink" Target="https://marymount.smartcatalogiq.com/en/2024-2025/catalog/marymount-university-catalog-2024-25/courses/it-information-technology/300/it-310" TargetMode="External"/><Relationship Id="rId1" Type="http://schemas.openxmlformats.org/officeDocument/2006/relationships/hyperlink" Target="https://marymount.smartcatalogiq.com/en/2024-2025/catalog/marymount-university-catalog-2024-25/courses/it-information-technology/200/it-229" TargetMode="External"/><Relationship Id="rId6" Type="http://schemas.openxmlformats.org/officeDocument/2006/relationships/hyperlink" Target="https://marymount.smartcatalogiq.com/en/2024-2025/catalog/marymount-university-catalog-2024-25/courses/it-information-technology/300/it-385" TargetMode="External"/><Relationship Id="rId5" Type="http://schemas.openxmlformats.org/officeDocument/2006/relationships/hyperlink" Target="https://marymount.smartcatalogiq.com/en/2024-2025/catalog/marymount-university-catalog-2024-25/courses/data-data-science/300/data-310-decision-analysis" TargetMode="External"/><Relationship Id="rId10" Type="http://schemas.openxmlformats.org/officeDocument/2006/relationships/hyperlink" Target="https://marymount.smartcatalogiq.com/en/2024-2025/catalog/marymount-university-catalog-2024-25/courses/data-data-science/300/data-395" TargetMode="External"/><Relationship Id="rId4" Type="http://schemas.openxmlformats.org/officeDocument/2006/relationships/hyperlink" Target="https://marymount.smartcatalogiq.com/en/2024-2025/catalog/marymount-university-catalog-2024-25/courses/narrative-courses/gr-narrative-courses/space" TargetMode="External"/><Relationship Id="rId9" Type="http://schemas.openxmlformats.org/officeDocument/2006/relationships/hyperlink" Target="https://marymount.smartcatalogiq.com/en/2024-2025/catalog/marymount-university-catalog-2024-25/courses/data-data-science/300/data-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EF16-31F1-4EFC-A404-9C62FF61E32D}">
  <sheetPr>
    <tabColor theme="0"/>
  </sheetPr>
  <dimension ref="A1:H41"/>
  <sheetViews>
    <sheetView workbookViewId="0">
      <selection activeCell="A23" sqref="A23"/>
    </sheetView>
  </sheetViews>
  <sheetFormatPr defaultColWidth="8" defaultRowHeight="13.2" x14ac:dyDescent="0.25"/>
  <cols>
    <col min="1" max="1" width="37.33203125" bestFit="1" customWidth="1"/>
    <col min="2" max="2" width="10.21875" bestFit="1" customWidth="1"/>
    <col min="3" max="3" width="4" bestFit="1" customWidth="1"/>
  </cols>
  <sheetData>
    <row r="1" spans="1:8" x14ac:dyDescent="0.25">
      <c r="A1" s="2" t="s">
        <v>0</v>
      </c>
      <c r="B1" t="s">
        <v>31</v>
      </c>
      <c r="C1" s="1">
        <v>3</v>
      </c>
    </row>
    <row r="2" spans="1:8" x14ac:dyDescent="0.25">
      <c r="A2" s="2" t="s">
        <v>1</v>
      </c>
      <c r="B2" t="s">
        <v>32</v>
      </c>
      <c r="C2" s="1">
        <v>3</v>
      </c>
    </row>
    <row r="3" spans="1:8" x14ac:dyDescent="0.25">
      <c r="A3" s="2" t="s">
        <v>2</v>
      </c>
      <c r="B3" t="s">
        <v>33</v>
      </c>
      <c r="C3" s="1">
        <v>1</v>
      </c>
    </row>
    <row r="4" spans="1:8" x14ac:dyDescent="0.25">
      <c r="A4" s="2" t="s">
        <v>3</v>
      </c>
      <c r="B4" t="s">
        <v>34</v>
      </c>
      <c r="C4" s="1">
        <v>3</v>
      </c>
    </row>
    <row r="5" spans="1:8" x14ac:dyDescent="0.25">
      <c r="A5" s="2" t="s">
        <v>4</v>
      </c>
      <c r="B5" t="s">
        <v>35</v>
      </c>
      <c r="C5" s="1">
        <v>3</v>
      </c>
      <c r="F5" s="8" t="s">
        <v>652</v>
      </c>
      <c r="H5" s="8" t="s">
        <v>653</v>
      </c>
    </row>
    <row r="6" spans="1:8" x14ac:dyDescent="0.25">
      <c r="A6" s="2" t="s">
        <v>5</v>
      </c>
      <c r="B6" t="s">
        <v>36</v>
      </c>
      <c r="C6" s="1">
        <v>3</v>
      </c>
      <c r="H6" s="8" t="s">
        <v>654</v>
      </c>
    </row>
    <row r="7" spans="1:8" x14ac:dyDescent="0.25">
      <c r="A7" s="2" t="s">
        <v>6</v>
      </c>
      <c r="B7" t="s">
        <v>37</v>
      </c>
      <c r="C7" s="1">
        <v>0</v>
      </c>
    </row>
    <row r="8" spans="1:8" x14ac:dyDescent="0.25">
      <c r="A8" s="2" t="s">
        <v>7</v>
      </c>
      <c r="B8" t="s">
        <v>38</v>
      </c>
      <c r="C8" s="1">
        <v>3</v>
      </c>
    </row>
    <row r="9" spans="1:8" x14ac:dyDescent="0.25">
      <c r="A9" s="2" t="s">
        <v>6</v>
      </c>
      <c r="B9" t="s">
        <v>37</v>
      </c>
      <c r="C9" s="1">
        <v>1</v>
      </c>
    </row>
    <row r="10" spans="1:8" x14ac:dyDescent="0.25">
      <c r="A10" s="2" t="s">
        <v>8</v>
      </c>
      <c r="B10" t="s">
        <v>39</v>
      </c>
      <c r="C10" s="1">
        <v>3</v>
      </c>
    </row>
    <row r="11" spans="1:8" x14ac:dyDescent="0.25">
      <c r="A11" s="2" t="s">
        <v>9</v>
      </c>
      <c r="B11" t="s">
        <v>40</v>
      </c>
      <c r="C11" s="1">
        <v>1</v>
      </c>
    </row>
    <row r="12" spans="1:8" x14ac:dyDescent="0.25">
      <c r="A12" s="2" t="s">
        <v>10</v>
      </c>
      <c r="B12" t="s">
        <v>41</v>
      </c>
      <c r="C12" s="1">
        <v>3</v>
      </c>
    </row>
    <row r="13" spans="1:8" x14ac:dyDescent="0.25">
      <c r="A13" s="2" t="s">
        <v>11</v>
      </c>
      <c r="B13" t="s">
        <v>42</v>
      </c>
      <c r="C13" s="1">
        <v>3</v>
      </c>
    </row>
    <row r="14" spans="1:8" x14ac:dyDescent="0.25">
      <c r="A14" s="2" t="s">
        <v>12</v>
      </c>
      <c r="B14" t="s">
        <v>43</v>
      </c>
      <c r="C14" s="1">
        <v>3</v>
      </c>
    </row>
    <row r="15" spans="1:8" x14ac:dyDescent="0.25">
      <c r="A15" s="2" t="s">
        <v>13</v>
      </c>
      <c r="B15" t="s">
        <v>44</v>
      </c>
      <c r="C15" s="1">
        <v>3</v>
      </c>
    </row>
    <row r="16" spans="1:8" x14ac:dyDescent="0.25">
      <c r="A16" s="2" t="s">
        <v>14</v>
      </c>
      <c r="B16" t="s">
        <v>45</v>
      </c>
      <c r="C16" s="1">
        <v>3</v>
      </c>
    </row>
    <row r="17" spans="1:3" x14ac:dyDescent="0.25">
      <c r="A17" s="2" t="s">
        <v>15</v>
      </c>
      <c r="B17" t="s">
        <v>46</v>
      </c>
      <c r="C17" s="1">
        <v>1</v>
      </c>
    </row>
    <row r="18" spans="1:3" x14ac:dyDescent="0.25">
      <c r="A18" s="2" t="s">
        <v>16</v>
      </c>
      <c r="B18" t="s">
        <v>47</v>
      </c>
      <c r="C18" s="1">
        <v>3</v>
      </c>
    </row>
    <row r="19" spans="1:3" x14ac:dyDescent="0.25">
      <c r="A19" s="2" t="s">
        <v>17</v>
      </c>
      <c r="B19" t="s">
        <v>48</v>
      </c>
      <c r="C19" s="1">
        <v>3</v>
      </c>
    </row>
    <row r="20" spans="1:3" x14ac:dyDescent="0.25">
      <c r="A20" s="2" t="s">
        <v>18</v>
      </c>
      <c r="B20" t="s">
        <v>49</v>
      </c>
      <c r="C20" s="1">
        <v>3</v>
      </c>
    </row>
    <row r="21" spans="1:3" x14ac:dyDescent="0.25">
      <c r="A21" s="2" t="s">
        <v>19</v>
      </c>
      <c r="B21" t="s">
        <v>50</v>
      </c>
      <c r="C21" s="1">
        <v>3</v>
      </c>
    </row>
    <row r="22" spans="1:3" x14ac:dyDescent="0.25">
      <c r="A22" s="2" t="s">
        <v>6</v>
      </c>
      <c r="B22" t="s">
        <v>37</v>
      </c>
      <c r="C22" s="1">
        <v>3</v>
      </c>
    </row>
    <row r="23" spans="1:3" x14ac:dyDescent="0.25">
      <c r="A23" s="2" t="s">
        <v>20</v>
      </c>
      <c r="B23" t="s">
        <v>51</v>
      </c>
      <c r="C23" s="1">
        <v>3</v>
      </c>
    </row>
    <row r="24" spans="1:3" x14ac:dyDescent="0.25">
      <c r="A24" s="2" t="s">
        <v>21</v>
      </c>
      <c r="B24" t="s">
        <v>52</v>
      </c>
      <c r="C24" s="1">
        <v>2</v>
      </c>
    </row>
    <row r="25" spans="1:3" x14ac:dyDescent="0.25">
      <c r="A25" s="2" t="s">
        <v>21</v>
      </c>
      <c r="B25" t="s">
        <v>52</v>
      </c>
      <c r="C25" s="1">
        <v>1</v>
      </c>
    </row>
    <row r="26" spans="1:3" x14ac:dyDescent="0.25">
      <c r="A26" s="2" t="s">
        <v>21</v>
      </c>
      <c r="B26" t="s">
        <v>52</v>
      </c>
      <c r="C26" s="1">
        <v>0</v>
      </c>
    </row>
    <row r="27" spans="1:3" x14ac:dyDescent="0.25">
      <c r="A27" s="2" t="s">
        <v>22</v>
      </c>
      <c r="B27" t="s">
        <v>53</v>
      </c>
      <c r="C27" s="1">
        <v>3</v>
      </c>
    </row>
    <row r="28" spans="1:3" x14ac:dyDescent="0.25">
      <c r="A28" s="2" t="s">
        <v>6</v>
      </c>
      <c r="B28" t="s">
        <v>37</v>
      </c>
      <c r="C28" s="1">
        <v>1</v>
      </c>
    </row>
    <row r="29" spans="1:3" x14ac:dyDescent="0.25">
      <c r="A29" s="2" t="s">
        <v>23</v>
      </c>
      <c r="B29" t="s">
        <v>54</v>
      </c>
      <c r="C29" s="1">
        <v>3</v>
      </c>
    </row>
    <row r="30" spans="1:3" x14ac:dyDescent="0.25">
      <c r="A30" s="2" t="s">
        <v>24</v>
      </c>
      <c r="B30" t="s">
        <v>55</v>
      </c>
      <c r="C30" s="1">
        <v>3</v>
      </c>
    </row>
    <row r="31" spans="1:3" x14ac:dyDescent="0.25">
      <c r="A31" s="2" t="s">
        <v>25</v>
      </c>
      <c r="B31" t="s">
        <v>56</v>
      </c>
      <c r="C31" s="1">
        <v>1</v>
      </c>
    </row>
    <row r="32" spans="1:3" x14ac:dyDescent="0.25">
      <c r="A32" s="2" t="s">
        <v>26</v>
      </c>
      <c r="B32" t="s">
        <v>58</v>
      </c>
      <c r="C32" s="1">
        <v>5</v>
      </c>
    </row>
    <row r="33" spans="1:3" x14ac:dyDescent="0.25">
      <c r="A33" s="2" t="s">
        <v>27</v>
      </c>
      <c r="B33" t="s">
        <v>59</v>
      </c>
      <c r="C33" s="1">
        <v>3</v>
      </c>
    </row>
    <row r="34" spans="1:3" x14ac:dyDescent="0.25">
      <c r="A34" s="2" t="s">
        <v>28</v>
      </c>
      <c r="B34" t="s">
        <v>60</v>
      </c>
      <c r="C34" s="1">
        <v>3</v>
      </c>
    </row>
    <row r="35" spans="1:3" x14ac:dyDescent="0.25">
      <c r="A35" s="2" t="s">
        <v>6</v>
      </c>
      <c r="B35" t="s">
        <v>37</v>
      </c>
      <c r="C35" s="1">
        <v>3</v>
      </c>
    </row>
    <row r="36" spans="1:3" x14ac:dyDescent="0.25">
      <c r="A36" s="2" t="s">
        <v>29</v>
      </c>
      <c r="B36" t="s">
        <v>61</v>
      </c>
      <c r="C36" s="1">
        <v>3</v>
      </c>
    </row>
    <row r="37" spans="1:3" x14ac:dyDescent="0.25">
      <c r="A37" s="2" t="s">
        <v>21</v>
      </c>
      <c r="B37" t="s">
        <v>52</v>
      </c>
      <c r="C37" s="1">
        <v>0</v>
      </c>
    </row>
    <row r="38" spans="1:3" x14ac:dyDescent="0.25">
      <c r="A38" s="2" t="s">
        <v>21</v>
      </c>
      <c r="B38" t="s">
        <v>52</v>
      </c>
      <c r="C38" s="1">
        <v>0</v>
      </c>
    </row>
    <row r="39" spans="1:3" x14ac:dyDescent="0.25">
      <c r="A39" s="2" t="s">
        <v>29</v>
      </c>
      <c r="B39" t="s">
        <v>61</v>
      </c>
      <c r="C39" s="1">
        <v>7</v>
      </c>
    </row>
    <row r="40" spans="1:3" x14ac:dyDescent="0.25">
      <c r="A40" s="2" t="s">
        <v>30</v>
      </c>
      <c r="B40" t="s">
        <v>62</v>
      </c>
      <c r="C40" s="1">
        <v>4</v>
      </c>
    </row>
    <row r="41" spans="1:3" x14ac:dyDescent="0.25">
      <c r="B41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D787-1315-4C3D-A62A-883CD39908E9}">
  <sheetPr>
    <tabColor theme="0"/>
  </sheetPr>
  <dimension ref="A1:H21"/>
  <sheetViews>
    <sheetView workbookViewId="0">
      <selection activeCell="A30" sqref="A30"/>
    </sheetView>
  </sheetViews>
  <sheetFormatPr defaultRowHeight="13.2" x14ac:dyDescent="0.25"/>
  <cols>
    <col min="1" max="1" width="41" bestFit="1" customWidth="1"/>
  </cols>
  <sheetData>
    <row r="1" spans="1:8" x14ac:dyDescent="0.25">
      <c r="A1" t="s">
        <v>115</v>
      </c>
    </row>
    <row r="2" spans="1:8" x14ac:dyDescent="0.25">
      <c r="A2" t="s">
        <v>108</v>
      </c>
      <c r="B2" t="s">
        <v>74</v>
      </c>
    </row>
    <row r="3" spans="1:8" x14ac:dyDescent="0.25">
      <c r="A3" t="s">
        <v>109</v>
      </c>
      <c r="B3" t="s">
        <v>77</v>
      </c>
    </row>
    <row r="4" spans="1:8" x14ac:dyDescent="0.25">
      <c r="A4" t="s">
        <v>110</v>
      </c>
      <c r="B4" t="s">
        <v>88</v>
      </c>
    </row>
    <row r="5" spans="1:8" x14ac:dyDescent="0.25">
      <c r="A5" t="s">
        <v>113</v>
      </c>
      <c r="B5" t="s">
        <v>94</v>
      </c>
      <c r="F5" s="8" t="s">
        <v>652</v>
      </c>
      <c r="H5" s="8" t="s">
        <v>653</v>
      </c>
    </row>
    <row r="6" spans="1:8" x14ac:dyDescent="0.25">
      <c r="A6" t="s">
        <v>114</v>
      </c>
      <c r="B6" t="s">
        <v>127</v>
      </c>
      <c r="H6" s="8" t="s">
        <v>654</v>
      </c>
    </row>
    <row r="7" spans="1:8" x14ac:dyDescent="0.25">
      <c r="A7" t="s">
        <v>111</v>
      </c>
      <c r="B7" t="s">
        <v>128</v>
      </c>
    </row>
    <row r="8" spans="1:8" x14ac:dyDescent="0.25">
      <c r="A8" t="s">
        <v>112</v>
      </c>
      <c r="B8" t="s">
        <v>129</v>
      </c>
    </row>
    <row r="10" spans="1:8" x14ac:dyDescent="0.25">
      <c r="A10" t="s">
        <v>116</v>
      </c>
    </row>
    <row r="11" spans="1:8" x14ac:dyDescent="0.25">
      <c r="A11" t="s">
        <v>117</v>
      </c>
      <c r="B11" t="s">
        <v>72</v>
      </c>
    </row>
    <row r="12" spans="1:8" x14ac:dyDescent="0.25">
      <c r="A12" t="s">
        <v>118</v>
      </c>
      <c r="B12" t="s">
        <v>130</v>
      </c>
    </row>
    <row r="13" spans="1:8" x14ac:dyDescent="0.25">
      <c r="A13" t="s">
        <v>119</v>
      </c>
      <c r="B13" t="s">
        <v>131</v>
      </c>
    </row>
    <row r="14" spans="1:8" x14ac:dyDescent="0.25">
      <c r="A14" t="s">
        <v>120</v>
      </c>
      <c r="B14" t="s">
        <v>132</v>
      </c>
    </row>
    <row r="15" spans="1:8" x14ac:dyDescent="0.25">
      <c r="A15" t="s">
        <v>121</v>
      </c>
      <c r="B15" t="s">
        <v>106</v>
      </c>
    </row>
    <row r="17" spans="1:2" x14ac:dyDescent="0.25">
      <c r="A17" t="s">
        <v>122</v>
      </c>
    </row>
    <row r="18" spans="1:2" x14ac:dyDescent="0.25">
      <c r="A18" t="s">
        <v>123</v>
      </c>
      <c r="B18" t="s">
        <v>133</v>
      </c>
    </row>
    <row r="19" spans="1:2" x14ac:dyDescent="0.25">
      <c r="A19" t="s">
        <v>124</v>
      </c>
      <c r="B19" t="s">
        <v>92</v>
      </c>
    </row>
    <row r="20" spans="1:2" x14ac:dyDescent="0.25">
      <c r="A20" t="s">
        <v>125</v>
      </c>
      <c r="B20" t="s">
        <v>134</v>
      </c>
    </row>
    <row r="21" spans="1:2" x14ac:dyDescent="0.25">
      <c r="A21" t="s">
        <v>126</v>
      </c>
      <c r="B2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F510-43C5-4C7A-B69B-6953EBC0733B}">
  <sheetPr>
    <tabColor rgb="FF0070C0"/>
  </sheetPr>
  <dimension ref="A1:D260"/>
  <sheetViews>
    <sheetView workbookViewId="0">
      <selection activeCell="J18" sqref="J18"/>
    </sheetView>
  </sheetViews>
  <sheetFormatPr defaultRowHeight="13.2" x14ac:dyDescent="0.25"/>
  <cols>
    <col min="1" max="1" width="10.44140625" bestFit="1" customWidth="1"/>
    <col min="2" max="2" width="58" bestFit="1" customWidth="1"/>
    <col min="3" max="3" width="3.6640625" bestFit="1" customWidth="1"/>
    <col min="4" max="4" width="18.109375" bestFit="1" customWidth="1"/>
  </cols>
  <sheetData>
    <row r="1" spans="1:4" ht="17.399999999999999" x14ac:dyDescent="0.3">
      <c r="A1" s="29" t="s">
        <v>633</v>
      </c>
      <c r="B1" s="29"/>
      <c r="C1" s="29"/>
      <c r="D1" s="18" t="str">
        <f>IF(COUNTIF(D2:D260,"FULFILLED"=13),"CONGRADULATIONS!","")</f>
        <v/>
      </c>
    </row>
    <row r="2" spans="1:4" ht="15.6" x14ac:dyDescent="0.3">
      <c r="A2" s="28" t="s">
        <v>640</v>
      </c>
      <c r="B2" s="28"/>
      <c r="C2" s="28"/>
      <c r="D2" s="17" t="str">
        <f>IF(COUNTIF(D3:D4,"COMPLETED")=2, "FULFILLED","INCOMPLETE")</f>
        <v>FULFILLED</v>
      </c>
    </row>
    <row r="3" spans="1:4" x14ac:dyDescent="0.25">
      <c r="A3" s="9" t="s">
        <v>59</v>
      </c>
      <c r="B3" s="10" t="s">
        <v>170</v>
      </c>
      <c r="C3" s="10">
        <v>3</v>
      </c>
      <c r="D3" s="11" t="str" cm="1">
        <f t="array" ref="D3">_xlfn.IFNA(_xlfn.IFS(COUNTIF(Classes_Taken!B:B,A3)&gt;0,"COMPLETED",COUNTIF(Classes_Planned!B:B,A3)&gt;0,"PLANNED"),"")</f>
        <v>COMPLETED</v>
      </c>
    </row>
    <row r="4" spans="1:4" x14ac:dyDescent="0.25">
      <c r="A4" s="9" t="s">
        <v>54</v>
      </c>
      <c r="B4" s="10" t="s">
        <v>171</v>
      </c>
      <c r="C4" s="10">
        <v>3</v>
      </c>
      <c r="D4" s="11" t="str" cm="1">
        <f t="array" ref="D4">_xlfn.IFNA(_xlfn.IFS(COUNTIF(Classes_Taken!B:B,A4)&gt;0,"COMPLETED",COUNTIF(Classes_Planned!B:B,A4)&gt;0,"PLANNED"),"")</f>
        <v>COMPLETED</v>
      </c>
    </row>
    <row r="5" spans="1:4" ht="15.6" x14ac:dyDescent="0.3">
      <c r="A5" s="30" t="s">
        <v>639</v>
      </c>
      <c r="B5" s="30"/>
      <c r="C5" s="30"/>
      <c r="D5" s="17" t="str">
        <f>IF(COUNTIF(D6:D12,"COMPLETED")&gt;=1,"FULFILLED","INCOMPLETE")</f>
        <v>FULFILLED</v>
      </c>
    </row>
    <row r="6" spans="1:4" x14ac:dyDescent="0.25">
      <c r="A6" s="9" t="s">
        <v>172</v>
      </c>
      <c r="B6" s="10" t="s">
        <v>173</v>
      </c>
      <c r="C6" s="10">
        <v>3</v>
      </c>
      <c r="D6" s="11" t="str" cm="1">
        <f t="array" ref="D6">_xlfn.IFNA(_xlfn.IFS(COUNTIF(Classes_Taken!B:B,A6)&gt;0,"COMPLETED",COUNTIF(Classes_Planned!B:B,A6)&gt;0,"PLANNED"),"")</f>
        <v/>
      </c>
    </row>
    <row r="7" spans="1:4" x14ac:dyDescent="0.25">
      <c r="A7" s="9" t="s">
        <v>174</v>
      </c>
      <c r="B7" s="10" t="s">
        <v>175</v>
      </c>
      <c r="C7" s="10">
        <v>3</v>
      </c>
      <c r="D7" s="11" t="str" cm="1">
        <f t="array" ref="D7">_xlfn.IFNA(_xlfn.IFS(COUNTIF(Classes_Taken!B:B,A7)&gt;0,"COMPLETED",COUNTIF(Classes_Planned!B:B,A7)&gt;0,"PLANNED"),"")</f>
        <v/>
      </c>
    </row>
    <row r="8" spans="1:4" x14ac:dyDescent="0.25">
      <c r="A8" s="9" t="s">
        <v>176</v>
      </c>
      <c r="B8" s="10" t="s">
        <v>177</v>
      </c>
      <c r="C8" s="10">
        <v>3</v>
      </c>
      <c r="D8" s="11" t="str" cm="1">
        <f t="array" ref="D8">_xlfn.IFNA(_xlfn.IFS(COUNTIF(Classes_Taken!B:B,A8)&gt;0,"COMPLETED",COUNTIF(Classes_Planned!B:B,A8)&gt;0,"PLANNED"),"")</f>
        <v/>
      </c>
    </row>
    <row r="9" spans="1:4" x14ac:dyDescent="0.25">
      <c r="A9" s="9" t="s">
        <v>178</v>
      </c>
      <c r="B9" s="10" t="s">
        <v>179</v>
      </c>
      <c r="C9" s="10">
        <v>4</v>
      </c>
      <c r="D9" s="11" t="str" cm="1">
        <f t="array" ref="D9">_xlfn.IFNA(_xlfn.IFS(COUNTIF(Classes_Taken!B:B,A9)&gt;0,"COMPLETED",COUNTIF(Classes_Planned!B:B,A9)&gt;0,"PLANNED"),"")</f>
        <v/>
      </c>
    </row>
    <row r="10" spans="1:4" x14ac:dyDescent="0.25">
      <c r="A10" s="9" t="s">
        <v>34</v>
      </c>
      <c r="B10" s="10" t="s">
        <v>180</v>
      </c>
      <c r="C10" s="10">
        <v>3</v>
      </c>
      <c r="D10" s="11" t="str" cm="1">
        <f t="array" ref="D10">_xlfn.IFNA(_xlfn.IFS(COUNTIF(Classes_Taken!B:B,A10)&gt;0,"COMPLETED",COUNTIF(Classes_Planned!B:B,A10)&gt;0,"PLANNED"),"")</f>
        <v>COMPLETED</v>
      </c>
    </row>
    <row r="11" spans="1:4" x14ac:dyDescent="0.25">
      <c r="A11" s="9" t="s">
        <v>181</v>
      </c>
      <c r="B11" s="10" t="s">
        <v>182</v>
      </c>
      <c r="C11" s="10">
        <v>3</v>
      </c>
      <c r="D11" s="11" t="str" cm="1">
        <f t="array" ref="D11">_xlfn.IFNA(_xlfn.IFS(COUNTIF(Classes_Taken!B:B,A11)&gt;0,"COMPLETED",COUNTIF(Classes_Planned!B:B,A11)&gt;0,"PLANNED"),"")</f>
        <v/>
      </c>
    </row>
    <row r="12" spans="1:4" x14ac:dyDescent="0.25">
      <c r="A12" s="9" t="s">
        <v>146</v>
      </c>
      <c r="B12" s="10" t="s">
        <v>147</v>
      </c>
      <c r="C12" s="10">
        <v>3</v>
      </c>
      <c r="D12" s="11" t="str" cm="1">
        <f t="array" ref="D12">_xlfn.IFNA(_xlfn.IFS(COUNTIF(Classes_Taken!B:B,A12)&gt;0,"COMPLETED",COUNTIF(Classes_Planned!B:B,A12)&gt;0,"PLANNED"),"")</f>
        <v/>
      </c>
    </row>
    <row r="13" spans="1:4" ht="15.6" x14ac:dyDescent="0.3">
      <c r="A13" s="30" t="s">
        <v>641</v>
      </c>
      <c r="B13" s="30"/>
      <c r="C13" s="30"/>
      <c r="D13" s="17" t="str">
        <f>IF(COUNTIF(D14:D18,"COMPLETED")&gt;=1,"FULFILLED","INCOMPLETE")</f>
        <v>FULFILLED</v>
      </c>
    </row>
    <row r="14" spans="1:4" x14ac:dyDescent="0.25">
      <c r="A14" s="9" t="s">
        <v>183</v>
      </c>
      <c r="B14" s="10" t="s">
        <v>184</v>
      </c>
      <c r="C14" s="10">
        <v>3</v>
      </c>
      <c r="D14" s="11" t="str" cm="1">
        <f t="array" ref="D14">_xlfn.IFNA(_xlfn.IFS(COUNTIF(Classes_Taken!B:B,A14)&gt;0,"COMPLETED",COUNTIF(Classes_Planned!B:B,A14)&gt;0,"PLANNED"),"")</f>
        <v/>
      </c>
    </row>
    <row r="15" spans="1:4" x14ac:dyDescent="0.25">
      <c r="A15" s="9" t="s">
        <v>185</v>
      </c>
      <c r="B15" s="10" t="s">
        <v>186</v>
      </c>
      <c r="C15" s="10">
        <v>3</v>
      </c>
      <c r="D15" s="11" t="str" cm="1">
        <f t="array" ref="D15">_xlfn.IFNA(_xlfn.IFS(COUNTIF(Classes_Taken!B:B,A15)&gt;0,"COMPLETED",COUNTIF(Classes_Planned!B:B,A15)&gt;0,"PLANNED"),"")</f>
        <v/>
      </c>
    </row>
    <row r="16" spans="1:4" x14ac:dyDescent="0.25">
      <c r="A16" s="9" t="s">
        <v>60</v>
      </c>
      <c r="B16" s="10" t="s">
        <v>187</v>
      </c>
      <c r="C16" s="10">
        <v>3</v>
      </c>
      <c r="D16" s="11" t="str" cm="1">
        <f t="array" ref="D16">_xlfn.IFNA(_xlfn.IFS(COUNTIF(Classes_Taken!B:B,A16)&gt;0,"COMPLETED",COUNTIF(Classes_Planned!B:B,A16)&gt;0,"PLANNED"),"")</f>
        <v>COMPLETED</v>
      </c>
    </row>
    <row r="17" spans="1:4" x14ac:dyDescent="0.25">
      <c r="A17" s="9" t="s">
        <v>55</v>
      </c>
      <c r="B17" s="10" t="s">
        <v>188</v>
      </c>
      <c r="C17" s="10">
        <v>3</v>
      </c>
      <c r="D17" s="11" t="str" cm="1">
        <f t="array" ref="D17">_xlfn.IFNA(_xlfn.IFS(COUNTIF(Classes_Taken!B:B,A17)&gt;0,"COMPLETED",COUNTIF(Classes_Planned!B:B,A17)&gt;0,"PLANNED"),"")</f>
        <v>COMPLETED</v>
      </c>
    </row>
    <row r="18" spans="1:4" x14ac:dyDescent="0.25">
      <c r="A18" s="9" t="s">
        <v>189</v>
      </c>
      <c r="B18" s="10" t="s">
        <v>190</v>
      </c>
      <c r="C18" s="10">
        <v>3</v>
      </c>
      <c r="D18" s="11" t="str" cm="1">
        <f t="array" ref="D18">_xlfn.IFNA(_xlfn.IFS(COUNTIF(Classes_Taken!B:B,A18)&gt;0,"COMPLETED",COUNTIF(Classes_Planned!B:B,A18)&gt;0,"PLANNED"),"")</f>
        <v/>
      </c>
    </row>
    <row r="19" spans="1:4" ht="15.6" x14ac:dyDescent="0.3">
      <c r="A19" s="30" t="s">
        <v>642</v>
      </c>
      <c r="B19" s="30"/>
      <c r="C19" s="30"/>
      <c r="D19" s="17" t="str">
        <f>IF(COUNTIF(D20:D33,"COMPLETED")&gt;=1,"FULFILLED","INCOMPLETE")</f>
        <v>INCOMPLETE</v>
      </c>
    </row>
    <row r="20" spans="1:4" x14ac:dyDescent="0.25">
      <c r="A20" s="9" t="s">
        <v>191</v>
      </c>
      <c r="B20" s="10" t="s">
        <v>192</v>
      </c>
      <c r="C20" s="10">
        <v>3</v>
      </c>
      <c r="D20" s="11" t="str" cm="1">
        <f t="array" ref="D20">_xlfn.IFNA(_xlfn.IFS(COUNTIF(Classes_Taken!B:B,A20)&gt;0,"COMPLETED",COUNTIF(Classes_Planned!B:B,A20)&gt;0,"PLANNED"),"")</f>
        <v/>
      </c>
    </row>
    <row r="21" spans="1:4" x14ac:dyDescent="0.25">
      <c r="A21" s="9" t="s">
        <v>193</v>
      </c>
      <c r="B21" s="10" t="s">
        <v>194</v>
      </c>
      <c r="C21" s="10">
        <v>3</v>
      </c>
      <c r="D21" s="11" t="str" cm="1">
        <f t="array" ref="D21">_xlfn.IFNA(_xlfn.IFS(COUNTIF(Classes_Taken!B:B,A21)&gt;0,"COMPLETED",COUNTIF(Classes_Planned!B:B,A21)&gt;0,"PLANNED"),"")</f>
        <v/>
      </c>
    </row>
    <row r="22" spans="1:4" x14ac:dyDescent="0.25">
      <c r="A22" s="9" t="s">
        <v>195</v>
      </c>
      <c r="B22" s="10" t="s">
        <v>196</v>
      </c>
      <c r="C22" s="10">
        <v>3</v>
      </c>
      <c r="D22" s="11" t="str" cm="1">
        <f t="array" ref="D22">_xlfn.IFNA(_xlfn.IFS(COUNTIF(Classes_Taken!B:B,A22)&gt;0,"COMPLETED",COUNTIF(Classes_Planned!B:B,A22)&gt;0,"PLANNED"),"")</f>
        <v/>
      </c>
    </row>
    <row r="23" spans="1:4" x14ac:dyDescent="0.25">
      <c r="A23" s="9" t="s">
        <v>197</v>
      </c>
      <c r="B23" s="10" t="s">
        <v>198</v>
      </c>
      <c r="C23" s="10">
        <v>3</v>
      </c>
      <c r="D23" s="11" t="str" cm="1">
        <f t="array" ref="D23">_xlfn.IFNA(_xlfn.IFS(COUNTIF(Classes_Taken!B:B,A23)&gt;0,"COMPLETED",COUNTIF(Classes_Planned!B:B,A23)&gt;0,"PLANNED"),"")</f>
        <v/>
      </c>
    </row>
    <row r="24" spans="1:4" x14ac:dyDescent="0.25">
      <c r="A24" s="9" t="s">
        <v>199</v>
      </c>
      <c r="B24" s="10" t="s">
        <v>200</v>
      </c>
      <c r="C24" s="10">
        <v>3</v>
      </c>
      <c r="D24" s="11" t="str" cm="1">
        <f t="array" ref="D24">_xlfn.IFNA(_xlfn.IFS(COUNTIF(Classes_Taken!B:B,A24)&gt;0,"COMPLETED",COUNTIF(Classes_Planned!B:B,A24)&gt;0,"PLANNED"),"")</f>
        <v/>
      </c>
    </row>
    <row r="25" spans="1:4" x14ac:dyDescent="0.25">
      <c r="A25" s="9" t="s">
        <v>201</v>
      </c>
      <c r="B25" s="10" t="s">
        <v>202</v>
      </c>
      <c r="C25" s="10">
        <v>3</v>
      </c>
      <c r="D25" s="11" t="str" cm="1">
        <f t="array" ref="D25">_xlfn.IFNA(_xlfn.IFS(COUNTIF(Classes_Taken!B:B,A25)&gt;0,"COMPLETED",COUNTIF(Classes_Planned!B:B,A25)&gt;0,"PLANNED"),"")</f>
        <v/>
      </c>
    </row>
    <row r="26" spans="1:4" x14ac:dyDescent="0.25">
      <c r="A26" s="9" t="s">
        <v>203</v>
      </c>
      <c r="B26" s="10" t="s">
        <v>204</v>
      </c>
      <c r="C26" s="10">
        <v>3</v>
      </c>
      <c r="D26" s="11" t="str" cm="1">
        <f t="array" ref="D26">_xlfn.IFNA(_xlfn.IFS(COUNTIF(Classes_Taken!B:B,A26)&gt;0,"COMPLETED",COUNTIF(Classes_Planned!B:B,A26)&gt;0,"PLANNED"),"")</f>
        <v/>
      </c>
    </row>
    <row r="27" spans="1:4" x14ac:dyDescent="0.25">
      <c r="A27" s="9" t="s">
        <v>205</v>
      </c>
      <c r="B27" s="10" t="s">
        <v>206</v>
      </c>
      <c r="C27" s="10">
        <v>3</v>
      </c>
      <c r="D27" s="11" t="str" cm="1">
        <f t="array" ref="D27">_xlfn.IFNA(_xlfn.IFS(COUNTIF(Classes_Taken!B:B,A27)&gt;0,"COMPLETED",COUNTIF(Classes_Planned!B:B,A27)&gt;0,"PLANNED"),"")</f>
        <v/>
      </c>
    </row>
    <row r="28" spans="1:4" x14ac:dyDescent="0.25">
      <c r="A28" s="9" t="s">
        <v>207</v>
      </c>
      <c r="B28" s="10" t="s">
        <v>208</v>
      </c>
      <c r="C28" s="10">
        <v>3</v>
      </c>
      <c r="D28" s="11" t="str" cm="1">
        <f t="array" ref="D28">_xlfn.IFNA(_xlfn.IFS(COUNTIF(Classes_Taken!B:B,A28)&gt;0,"COMPLETED",COUNTIF(Classes_Planned!B:B,A28)&gt;0,"PLANNED"),"")</f>
        <v/>
      </c>
    </row>
    <row r="29" spans="1:4" x14ac:dyDescent="0.25">
      <c r="A29" s="9" t="s">
        <v>209</v>
      </c>
      <c r="B29" s="10" t="s">
        <v>210</v>
      </c>
      <c r="C29" s="10">
        <v>3</v>
      </c>
      <c r="D29" s="11" t="str" cm="1">
        <f t="array" ref="D29">_xlfn.IFNA(_xlfn.IFS(COUNTIF(Classes_Taken!B:B,A29)&gt;0,"COMPLETED",COUNTIF(Classes_Planned!B:B,A29)&gt;0,"PLANNED"),"")</f>
        <v/>
      </c>
    </row>
    <row r="30" spans="1:4" x14ac:dyDescent="0.25">
      <c r="A30" s="9" t="s">
        <v>211</v>
      </c>
      <c r="B30" s="10" t="s">
        <v>212</v>
      </c>
      <c r="C30" s="10">
        <v>3</v>
      </c>
      <c r="D30" s="11" t="str" cm="1">
        <f t="array" ref="D30">_xlfn.IFNA(_xlfn.IFS(COUNTIF(Classes_Taken!B:B,A30)&gt;0,"COMPLETED",COUNTIF(Classes_Planned!B:B,A30)&gt;0,"PLANNED"),"")</f>
        <v/>
      </c>
    </row>
    <row r="31" spans="1:4" x14ac:dyDescent="0.25">
      <c r="A31" s="9" t="s">
        <v>213</v>
      </c>
      <c r="B31" s="10" t="s">
        <v>214</v>
      </c>
      <c r="C31" s="10">
        <v>3</v>
      </c>
      <c r="D31" s="11" t="str" cm="1">
        <f t="array" ref="D31">_xlfn.IFNA(_xlfn.IFS(COUNTIF(Classes_Taken!B:B,A31)&gt;0,"COMPLETED",COUNTIF(Classes_Planned!B:B,A31)&gt;0,"PLANNED"),"")</f>
        <v/>
      </c>
    </row>
    <row r="32" spans="1:4" x14ac:dyDescent="0.25">
      <c r="A32" s="9" t="s">
        <v>215</v>
      </c>
      <c r="B32" s="10" t="s">
        <v>216</v>
      </c>
      <c r="C32" s="10">
        <v>3</v>
      </c>
      <c r="D32" s="11" t="str" cm="1">
        <f t="array" ref="D32">_xlfn.IFNA(_xlfn.IFS(COUNTIF(Classes_Taken!B:B,A32)&gt;0,"COMPLETED",COUNTIF(Classes_Planned!B:B,A32)&gt;0,"PLANNED"),"")</f>
        <v/>
      </c>
    </row>
    <row r="33" spans="1:4" x14ac:dyDescent="0.25">
      <c r="A33" s="9" t="s">
        <v>217</v>
      </c>
      <c r="B33" s="10" t="s">
        <v>218</v>
      </c>
      <c r="C33" s="10">
        <v>3</v>
      </c>
      <c r="D33" s="11" t="str" cm="1">
        <f t="array" ref="D33">_xlfn.IFNA(_xlfn.IFS(COUNTIF(Classes_Taken!B:B,A33)&gt;0,"COMPLETED",COUNTIF(Classes_Planned!B:B,A33)&gt;0,"PLANNED"),"")</f>
        <v/>
      </c>
    </row>
    <row r="34" spans="1:4" ht="15.6" x14ac:dyDescent="0.3">
      <c r="A34" s="28" t="s">
        <v>643</v>
      </c>
      <c r="B34" s="28"/>
      <c r="C34" s="28"/>
      <c r="D34" s="17" t="str">
        <f>IF(COUNTIF(D35:D49,"COMPLETED")&gt;=1,"FULFILLED","INCOMPLETE")</f>
        <v>FULFILLED</v>
      </c>
    </row>
    <row r="35" spans="1:4" x14ac:dyDescent="0.25">
      <c r="A35" s="9" t="s">
        <v>219</v>
      </c>
      <c r="B35" s="10" t="s">
        <v>220</v>
      </c>
      <c r="C35" s="10">
        <v>3</v>
      </c>
      <c r="D35" s="11" t="str" cm="1">
        <f t="array" ref="D35">_xlfn.IFNA(_xlfn.IFS(COUNTIF(Classes_Taken!B:B,A35)&gt;0,"COMPLETED",COUNTIF(Classes_Planned!B:B,A35)&gt;0,"PLANNED"),"")</f>
        <v/>
      </c>
    </row>
    <row r="36" spans="1:4" x14ac:dyDescent="0.25">
      <c r="A36" s="9" t="s">
        <v>221</v>
      </c>
      <c r="B36" s="10" t="s">
        <v>222</v>
      </c>
      <c r="C36" s="10">
        <v>3</v>
      </c>
      <c r="D36" s="11" t="str" cm="1">
        <f t="array" ref="D36">_xlfn.IFNA(_xlfn.IFS(COUNTIF(Classes_Taken!B:B,A36)&gt;0,"COMPLETED",COUNTIF(Classes_Planned!B:B,A36)&gt;0,"PLANNED"),"")</f>
        <v/>
      </c>
    </row>
    <row r="37" spans="1:4" x14ac:dyDescent="0.25">
      <c r="A37" s="9" t="s">
        <v>223</v>
      </c>
      <c r="B37" s="10" t="s">
        <v>224</v>
      </c>
      <c r="C37" s="10">
        <v>3</v>
      </c>
      <c r="D37" s="11" t="str" cm="1">
        <f t="array" ref="D37">_xlfn.IFNA(_xlfn.IFS(COUNTIF(Classes_Taken!B:B,A37)&gt;0,"COMPLETED",COUNTIF(Classes_Planned!B:B,A37)&gt;0,"PLANNED"),"")</f>
        <v/>
      </c>
    </row>
    <row r="38" spans="1:4" x14ac:dyDescent="0.25">
      <c r="A38" s="9" t="s">
        <v>225</v>
      </c>
      <c r="B38" s="10" t="s">
        <v>226</v>
      </c>
      <c r="C38" s="10">
        <v>3</v>
      </c>
      <c r="D38" s="11" t="str" cm="1">
        <f t="array" ref="D38">_xlfn.IFNA(_xlfn.IFS(COUNTIF(Classes_Taken!B:B,A38)&gt;0,"COMPLETED",COUNTIF(Classes_Planned!B:B,A38)&gt;0,"PLANNED"),"")</f>
        <v/>
      </c>
    </row>
    <row r="39" spans="1:4" x14ac:dyDescent="0.25">
      <c r="A39" s="9" t="s">
        <v>227</v>
      </c>
      <c r="B39" s="10" t="s">
        <v>228</v>
      </c>
      <c r="C39" s="10">
        <v>3</v>
      </c>
      <c r="D39" s="11" t="str" cm="1">
        <f t="array" ref="D39">_xlfn.IFNA(_xlfn.IFS(COUNTIF(Classes_Taken!B:B,A39)&gt;0,"COMPLETED",COUNTIF(Classes_Planned!B:B,A39)&gt;0,"PLANNED"),"")</f>
        <v/>
      </c>
    </row>
    <row r="40" spans="1:4" x14ac:dyDescent="0.25">
      <c r="A40" s="9" t="s">
        <v>229</v>
      </c>
      <c r="B40" s="10" t="s">
        <v>230</v>
      </c>
      <c r="C40" s="10">
        <v>3</v>
      </c>
      <c r="D40" s="11" t="str" cm="1">
        <f t="array" ref="D40">_xlfn.IFNA(_xlfn.IFS(COUNTIF(Classes_Taken!B:B,A40)&gt;0,"COMPLETED",COUNTIF(Classes_Planned!B:B,A40)&gt;0,"PLANNED"),"")</f>
        <v/>
      </c>
    </row>
    <row r="41" spans="1:4" x14ac:dyDescent="0.25">
      <c r="A41" s="9" t="s">
        <v>231</v>
      </c>
      <c r="B41" s="10" t="s">
        <v>232</v>
      </c>
      <c r="C41" s="10">
        <v>3</v>
      </c>
      <c r="D41" s="11" t="str" cm="1">
        <f t="array" ref="D41">_xlfn.IFNA(_xlfn.IFS(COUNTIF(Classes_Taken!B:B,A41)&gt;0,"COMPLETED",COUNTIF(Classes_Planned!B:B,A41)&gt;0,"PLANNED"),"")</f>
        <v/>
      </c>
    </row>
    <row r="42" spans="1:4" x14ac:dyDescent="0.25">
      <c r="A42" s="9" t="s">
        <v>233</v>
      </c>
      <c r="B42" s="10" t="s">
        <v>234</v>
      </c>
      <c r="C42" s="10">
        <v>3</v>
      </c>
      <c r="D42" s="11" t="str" cm="1">
        <f t="array" ref="D42">_xlfn.IFNA(_xlfn.IFS(COUNTIF(Classes_Taken!B:B,A42)&gt;0,"COMPLETED",COUNTIF(Classes_Planned!B:B,A42)&gt;0,"PLANNED"),"")</f>
        <v/>
      </c>
    </row>
    <row r="43" spans="1:4" x14ac:dyDescent="0.25">
      <c r="A43" s="9" t="s">
        <v>235</v>
      </c>
      <c r="B43" s="10" t="s">
        <v>236</v>
      </c>
      <c r="C43" s="10">
        <v>3</v>
      </c>
      <c r="D43" s="11" t="str" cm="1">
        <f t="array" ref="D43">_xlfn.IFNA(_xlfn.IFS(COUNTIF(Classes_Taken!B:B,A43)&gt;0,"COMPLETED",COUNTIF(Classes_Planned!B:B,A43)&gt;0,"PLANNED"),"")</f>
        <v/>
      </c>
    </row>
    <row r="44" spans="1:4" x14ac:dyDescent="0.25">
      <c r="A44" s="9" t="s">
        <v>237</v>
      </c>
      <c r="B44" s="10" t="s">
        <v>238</v>
      </c>
      <c r="C44" s="10">
        <v>3</v>
      </c>
      <c r="D44" s="11" t="str" cm="1">
        <f t="array" ref="D44">_xlfn.IFNA(_xlfn.IFS(COUNTIF(Classes_Taken!B:B,A44)&gt;0,"COMPLETED",COUNTIF(Classes_Planned!B:B,A44)&gt;0,"PLANNED"),"")</f>
        <v/>
      </c>
    </row>
    <row r="45" spans="1:4" x14ac:dyDescent="0.25">
      <c r="A45" s="9" t="s">
        <v>44</v>
      </c>
      <c r="B45" s="10" t="s">
        <v>239</v>
      </c>
      <c r="C45" s="10">
        <v>3</v>
      </c>
      <c r="D45" s="11" t="str" cm="1">
        <f t="array" ref="D45">_xlfn.IFNA(_xlfn.IFS(COUNTIF(Classes_Taken!B:B,A45)&gt;0,"COMPLETED",COUNTIF(Classes_Planned!B:B,A45)&gt;0,"PLANNED"),"")</f>
        <v>COMPLETED</v>
      </c>
    </row>
    <row r="46" spans="1:4" x14ac:dyDescent="0.25">
      <c r="A46" s="9" t="s">
        <v>240</v>
      </c>
      <c r="B46" s="10" t="s">
        <v>241</v>
      </c>
      <c r="C46" s="10">
        <v>3</v>
      </c>
      <c r="D46" s="11" t="str" cm="1">
        <f t="array" ref="D46">_xlfn.IFNA(_xlfn.IFS(COUNTIF(Classes_Taken!B:B,A46)&gt;0,"COMPLETED",COUNTIF(Classes_Planned!B:B,A46)&gt;0,"PLANNED"),"")</f>
        <v/>
      </c>
    </row>
    <row r="47" spans="1:4" x14ac:dyDescent="0.25">
      <c r="A47" s="9" t="s">
        <v>242</v>
      </c>
      <c r="B47" s="10" t="s">
        <v>243</v>
      </c>
      <c r="C47" s="10">
        <v>3</v>
      </c>
      <c r="D47" s="11" t="str" cm="1">
        <f t="array" ref="D47">_xlfn.IFNA(_xlfn.IFS(COUNTIF(Classes_Taken!B:B,A47)&gt;0,"COMPLETED",COUNTIF(Classes_Planned!B:B,A47)&gt;0,"PLANNED"),"")</f>
        <v/>
      </c>
    </row>
    <row r="48" spans="1:4" x14ac:dyDescent="0.25">
      <c r="A48" s="9" t="s">
        <v>244</v>
      </c>
      <c r="B48" s="10" t="s">
        <v>245</v>
      </c>
      <c r="C48" s="10">
        <v>3</v>
      </c>
      <c r="D48" s="11" t="str" cm="1">
        <f t="array" ref="D48">_xlfn.IFNA(_xlfn.IFS(COUNTIF(Classes_Taken!B:B,A48)&gt;0,"COMPLETED",COUNTIF(Classes_Planned!B:B,A48)&gt;0,"PLANNED"),"")</f>
        <v/>
      </c>
    </row>
    <row r="49" spans="1:4" x14ac:dyDescent="0.25">
      <c r="A49" s="9" t="s">
        <v>47</v>
      </c>
      <c r="B49" s="10" t="s">
        <v>246</v>
      </c>
      <c r="C49" s="10">
        <v>3</v>
      </c>
      <c r="D49" s="11" t="str" cm="1">
        <f t="array" ref="D49">_xlfn.IFNA(_xlfn.IFS(COUNTIF(Classes_Taken!B:B,A49)&gt;0,"COMPLETED",COUNTIF(Classes_Planned!B:B,A49)&gt;0,"PLANNED"),"")</f>
        <v>COMPLETED</v>
      </c>
    </row>
    <row r="50" spans="1:4" ht="15.6" x14ac:dyDescent="0.3">
      <c r="A50" s="28" t="s">
        <v>644</v>
      </c>
      <c r="B50" s="28"/>
      <c r="C50" s="28"/>
      <c r="D50" s="17" t="str">
        <f>IF(COUNTIF(D51:D98,"COMPLETED")&gt;=1,"FULFILLED","INCOMPLETE")</f>
        <v>INCOMPLETE</v>
      </c>
    </row>
    <row r="51" spans="1:4" x14ac:dyDescent="0.25">
      <c r="A51" s="9" t="s">
        <v>247</v>
      </c>
      <c r="B51" s="10" t="s">
        <v>248</v>
      </c>
      <c r="C51" s="10">
        <v>3</v>
      </c>
      <c r="D51" s="11" t="str" cm="1">
        <f t="array" ref="D51">_xlfn.IFNA(_xlfn.IFS(COUNTIF(Classes_Taken!B:B,A51)&gt;0,"COMPLETED",COUNTIF(Classes_Planned!B:B,A51)&gt;0,"PLANNED"),"")</f>
        <v/>
      </c>
    </row>
    <row r="52" spans="1:4" x14ac:dyDescent="0.25">
      <c r="A52" s="9" t="s">
        <v>249</v>
      </c>
      <c r="B52" s="10" t="s">
        <v>250</v>
      </c>
      <c r="C52" s="10">
        <v>3</v>
      </c>
      <c r="D52" s="11" t="str" cm="1">
        <f t="array" ref="D52">_xlfn.IFNA(_xlfn.IFS(COUNTIF(Classes_Taken!B:B,A52)&gt;0,"COMPLETED",COUNTIF(Classes_Planned!B:B,A52)&gt;0,"PLANNED"),"")</f>
        <v/>
      </c>
    </row>
    <row r="53" spans="1:4" x14ac:dyDescent="0.25">
      <c r="A53" s="9" t="s">
        <v>251</v>
      </c>
      <c r="B53" s="10" t="s">
        <v>252</v>
      </c>
      <c r="C53" s="10">
        <v>3</v>
      </c>
      <c r="D53" s="11" t="str" cm="1">
        <f t="array" ref="D53">_xlfn.IFNA(_xlfn.IFS(COUNTIF(Classes_Taken!B:B,A53)&gt;0,"COMPLETED",COUNTIF(Classes_Planned!B:B,A53)&gt;0,"PLANNED"),"")</f>
        <v/>
      </c>
    </row>
    <row r="54" spans="1:4" x14ac:dyDescent="0.25">
      <c r="A54" s="9" t="s">
        <v>253</v>
      </c>
      <c r="B54" s="10" t="s">
        <v>254</v>
      </c>
      <c r="C54" s="12"/>
      <c r="D54" s="11" t="str" cm="1">
        <f t="array" ref="D54">_xlfn.IFNA(_xlfn.IFS(COUNTIF(Classes_Taken!B:B,A54)&gt;0,"COMPLETED",COUNTIF(Classes_Planned!B:B,A54)&gt;0,"PLANNED"),"")</f>
        <v/>
      </c>
    </row>
    <row r="55" spans="1:4" x14ac:dyDescent="0.25">
      <c r="A55" s="9" t="s">
        <v>255</v>
      </c>
      <c r="B55" s="10" t="s">
        <v>256</v>
      </c>
      <c r="C55" s="10">
        <v>3</v>
      </c>
      <c r="D55" s="11" t="str" cm="1">
        <f t="array" ref="D55">_xlfn.IFNA(_xlfn.IFS(COUNTIF(Classes_Taken!B:B,A55)&gt;0,"COMPLETED",COUNTIF(Classes_Planned!B:B,A55)&gt;0,"PLANNED"),"")</f>
        <v/>
      </c>
    </row>
    <row r="56" spans="1:4" x14ac:dyDescent="0.25">
      <c r="A56" s="9" t="s">
        <v>257</v>
      </c>
      <c r="B56" s="10" t="s">
        <v>258</v>
      </c>
      <c r="C56" s="10">
        <v>3</v>
      </c>
      <c r="D56" s="11" t="str" cm="1">
        <f t="array" ref="D56">_xlfn.IFNA(_xlfn.IFS(COUNTIF(Classes_Taken!B:B,A56)&gt;0,"COMPLETED",COUNTIF(Classes_Planned!B:B,A56)&gt;0,"PLANNED"),"")</f>
        <v/>
      </c>
    </row>
    <row r="57" spans="1:4" x14ac:dyDescent="0.25">
      <c r="A57" s="9" t="s">
        <v>259</v>
      </c>
      <c r="B57" s="10" t="s">
        <v>260</v>
      </c>
      <c r="C57" s="10">
        <v>3</v>
      </c>
      <c r="D57" s="11" t="str" cm="1">
        <f t="array" ref="D57">_xlfn.IFNA(_xlfn.IFS(COUNTIF(Classes_Taken!B:B,A57)&gt;0,"COMPLETED",COUNTIF(Classes_Planned!B:B,A57)&gt;0,"PLANNED"),"")</f>
        <v/>
      </c>
    </row>
    <row r="58" spans="1:4" x14ac:dyDescent="0.25">
      <c r="A58" s="9" t="s">
        <v>261</v>
      </c>
      <c r="B58" s="10" t="s">
        <v>262</v>
      </c>
      <c r="C58" s="10">
        <v>3</v>
      </c>
      <c r="D58" s="11" t="str" cm="1">
        <f t="array" ref="D58">_xlfn.IFNA(_xlfn.IFS(COUNTIF(Classes_Taken!B:B,A58)&gt;0,"COMPLETED",COUNTIF(Classes_Planned!B:B,A58)&gt;0,"PLANNED"),"")</f>
        <v/>
      </c>
    </row>
    <row r="59" spans="1:4" x14ac:dyDescent="0.25">
      <c r="A59" s="9" t="s">
        <v>263</v>
      </c>
      <c r="B59" s="10" t="s">
        <v>264</v>
      </c>
      <c r="C59" s="10">
        <v>3</v>
      </c>
      <c r="D59" s="11" t="str" cm="1">
        <f t="array" ref="D59">_xlfn.IFNA(_xlfn.IFS(COUNTIF(Classes_Taken!B:B,A59)&gt;0,"COMPLETED",COUNTIF(Classes_Planned!B:B,A59)&gt;0,"PLANNED"),"")</f>
        <v/>
      </c>
    </row>
    <row r="60" spans="1:4" x14ac:dyDescent="0.25">
      <c r="A60" s="9" t="s">
        <v>265</v>
      </c>
      <c r="B60" s="10" t="s">
        <v>266</v>
      </c>
      <c r="C60" s="10">
        <v>3</v>
      </c>
      <c r="D60" s="11" t="str" cm="1">
        <f t="array" ref="D60">_xlfn.IFNA(_xlfn.IFS(COUNTIF(Classes_Taken!B:B,A60)&gt;0,"COMPLETED",COUNTIF(Classes_Planned!B:B,A60)&gt;0,"PLANNED"),"")</f>
        <v/>
      </c>
    </row>
    <row r="61" spans="1:4" x14ac:dyDescent="0.25">
      <c r="A61" s="9" t="s">
        <v>267</v>
      </c>
      <c r="B61" s="10" t="s">
        <v>268</v>
      </c>
      <c r="C61" s="10">
        <v>3</v>
      </c>
      <c r="D61" s="11" t="str" cm="1">
        <f t="array" ref="D61">_xlfn.IFNA(_xlfn.IFS(COUNTIF(Classes_Taken!B:B,A61)&gt;0,"COMPLETED",COUNTIF(Classes_Planned!B:B,A61)&gt;0,"PLANNED"),"")</f>
        <v/>
      </c>
    </row>
    <row r="62" spans="1:4" x14ac:dyDescent="0.25">
      <c r="A62" s="9" t="s">
        <v>269</v>
      </c>
      <c r="B62" s="10" t="s">
        <v>270</v>
      </c>
      <c r="C62" s="10">
        <v>3</v>
      </c>
      <c r="D62" s="11" t="str" cm="1">
        <f t="array" ref="D62">_xlfn.IFNA(_xlfn.IFS(COUNTIF(Classes_Taken!B:B,A62)&gt;0,"COMPLETED",COUNTIF(Classes_Planned!B:B,A62)&gt;0,"PLANNED"),"")</f>
        <v/>
      </c>
    </row>
    <row r="63" spans="1:4" x14ac:dyDescent="0.25">
      <c r="A63" s="9" t="s">
        <v>271</v>
      </c>
      <c r="B63" s="10" t="s">
        <v>272</v>
      </c>
      <c r="C63" s="10">
        <v>3</v>
      </c>
      <c r="D63" s="11" t="str" cm="1">
        <f t="array" ref="D63">_xlfn.IFNA(_xlfn.IFS(COUNTIF(Classes_Taken!B:B,A63)&gt;0,"COMPLETED",COUNTIF(Classes_Planned!B:B,A63)&gt;0,"PLANNED"),"")</f>
        <v/>
      </c>
    </row>
    <row r="64" spans="1:4" x14ac:dyDescent="0.25">
      <c r="A64" s="9" t="s">
        <v>273</v>
      </c>
      <c r="B64" s="10" t="s">
        <v>274</v>
      </c>
      <c r="C64" s="10">
        <v>3</v>
      </c>
      <c r="D64" s="11" t="str" cm="1">
        <f t="array" ref="D64">_xlfn.IFNA(_xlfn.IFS(COUNTIF(Classes_Taken!B:B,A64)&gt;0,"COMPLETED",COUNTIF(Classes_Planned!B:B,A64)&gt;0,"PLANNED"),"")</f>
        <v/>
      </c>
    </row>
    <row r="65" spans="1:4" x14ac:dyDescent="0.25">
      <c r="A65" s="9" t="s">
        <v>275</v>
      </c>
      <c r="B65" s="10" t="s">
        <v>276</v>
      </c>
      <c r="C65" s="10">
        <v>3</v>
      </c>
      <c r="D65" s="11" t="str" cm="1">
        <f t="array" ref="D65">_xlfn.IFNA(_xlfn.IFS(COUNTIF(Classes_Taken!B:B,A65)&gt;0,"COMPLETED",COUNTIF(Classes_Planned!B:B,A65)&gt;0,"PLANNED"),"")</f>
        <v/>
      </c>
    </row>
    <row r="66" spans="1:4" x14ac:dyDescent="0.25">
      <c r="A66" s="9" t="s">
        <v>277</v>
      </c>
      <c r="B66" s="10" t="s">
        <v>278</v>
      </c>
      <c r="C66" s="10">
        <v>3</v>
      </c>
      <c r="D66" s="11" t="str" cm="1">
        <f t="array" ref="D66">_xlfn.IFNA(_xlfn.IFS(COUNTIF(Classes_Taken!B:B,A66)&gt;0,"COMPLETED",COUNTIF(Classes_Planned!B:B,A66)&gt;0,"PLANNED"),"")</f>
        <v/>
      </c>
    </row>
    <row r="67" spans="1:4" x14ac:dyDescent="0.25">
      <c r="A67" s="9" t="s">
        <v>279</v>
      </c>
      <c r="B67" s="10" t="s">
        <v>280</v>
      </c>
      <c r="C67" s="10">
        <v>3</v>
      </c>
      <c r="D67" s="11" t="str" cm="1">
        <f t="array" ref="D67">_xlfn.IFNA(_xlfn.IFS(COUNTIF(Classes_Taken!B:B,A67)&gt;0,"COMPLETED",COUNTIF(Classes_Planned!B:B,A67)&gt;0,"PLANNED"),"")</f>
        <v/>
      </c>
    </row>
    <row r="68" spans="1:4" x14ac:dyDescent="0.25">
      <c r="A68" s="9" t="s">
        <v>281</v>
      </c>
      <c r="B68" s="10" t="s">
        <v>282</v>
      </c>
      <c r="C68" s="10">
        <v>3</v>
      </c>
      <c r="D68" s="11" t="str" cm="1">
        <f t="array" ref="D68">_xlfn.IFNA(_xlfn.IFS(COUNTIF(Classes_Taken!B:B,A68)&gt;0,"COMPLETED",COUNTIF(Classes_Planned!B:B,A68)&gt;0,"PLANNED"),"")</f>
        <v/>
      </c>
    </row>
    <row r="69" spans="1:4" x14ac:dyDescent="0.25">
      <c r="A69" s="9" t="s">
        <v>283</v>
      </c>
      <c r="B69" s="10" t="s">
        <v>284</v>
      </c>
      <c r="C69" s="10">
        <v>3</v>
      </c>
      <c r="D69" s="11" t="str" cm="1">
        <f t="array" ref="D69">_xlfn.IFNA(_xlfn.IFS(COUNTIF(Classes_Taken!B:B,A69)&gt;0,"COMPLETED",COUNTIF(Classes_Planned!B:B,A69)&gt;0,"PLANNED"),"")</f>
        <v/>
      </c>
    </row>
    <row r="70" spans="1:4" x14ac:dyDescent="0.25">
      <c r="A70" s="9" t="s">
        <v>283</v>
      </c>
      <c r="B70" s="10" t="s">
        <v>284</v>
      </c>
      <c r="C70" s="10">
        <v>3</v>
      </c>
      <c r="D70" s="11" t="str" cm="1">
        <f t="array" ref="D70">_xlfn.IFNA(_xlfn.IFS(COUNTIF(Classes_Taken!B:B,A70)&gt;0,"COMPLETED",COUNTIF(Classes_Planned!B:B,A70)&gt;0,"PLANNED"),"")</f>
        <v/>
      </c>
    </row>
    <row r="71" spans="1:4" x14ac:dyDescent="0.25">
      <c r="A71" s="9" t="s">
        <v>285</v>
      </c>
      <c r="B71" s="10" t="s">
        <v>286</v>
      </c>
      <c r="C71" s="10">
        <v>3</v>
      </c>
      <c r="D71" s="11" t="str" cm="1">
        <f t="array" ref="D71">_xlfn.IFNA(_xlfn.IFS(COUNTIF(Classes_Taken!B:B,A71)&gt;0,"COMPLETED",COUNTIF(Classes_Planned!B:B,A71)&gt;0,"PLANNED"),"")</f>
        <v/>
      </c>
    </row>
    <row r="72" spans="1:4" x14ac:dyDescent="0.25">
      <c r="A72" s="9" t="s">
        <v>287</v>
      </c>
      <c r="B72" s="10" t="s">
        <v>288</v>
      </c>
      <c r="C72" s="10">
        <v>3</v>
      </c>
      <c r="D72" s="11" t="str" cm="1">
        <f t="array" ref="D72">_xlfn.IFNA(_xlfn.IFS(COUNTIF(Classes_Taken!B:B,A72)&gt;0,"COMPLETED",COUNTIF(Classes_Planned!B:B,A72)&gt;0,"PLANNED"),"")</f>
        <v/>
      </c>
    </row>
    <row r="73" spans="1:4" x14ac:dyDescent="0.25">
      <c r="A73" s="9" t="s">
        <v>289</v>
      </c>
      <c r="B73" s="10" t="s">
        <v>290</v>
      </c>
      <c r="C73" s="10">
        <v>3</v>
      </c>
      <c r="D73" s="11" t="str" cm="1">
        <f t="array" ref="D73">_xlfn.IFNA(_xlfn.IFS(COUNTIF(Classes_Taken!B:B,A73)&gt;0,"COMPLETED",COUNTIF(Classes_Planned!B:B,A73)&gt;0,"PLANNED"),"")</f>
        <v/>
      </c>
    </row>
    <row r="74" spans="1:4" x14ac:dyDescent="0.25">
      <c r="A74" s="9" t="s">
        <v>291</v>
      </c>
      <c r="B74" s="10" t="s">
        <v>292</v>
      </c>
      <c r="C74" s="10">
        <v>3</v>
      </c>
      <c r="D74" s="11" t="str" cm="1">
        <f t="array" ref="D74">_xlfn.IFNA(_xlfn.IFS(COUNTIF(Classes_Taken!B:B,A74)&gt;0,"COMPLETED",COUNTIF(Classes_Planned!B:B,A74)&gt;0,"PLANNED"),"")</f>
        <v/>
      </c>
    </row>
    <row r="75" spans="1:4" x14ac:dyDescent="0.25">
      <c r="A75" s="9" t="s">
        <v>293</v>
      </c>
      <c r="B75" s="10" t="s">
        <v>294</v>
      </c>
      <c r="C75" s="10">
        <v>3</v>
      </c>
      <c r="D75" s="11" t="str" cm="1">
        <f t="array" ref="D75">_xlfn.IFNA(_xlfn.IFS(COUNTIF(Classes_Taken!B:B,A75)&gt;0,"COMPLETED",COUNTIF(Classes_Planned!B:B,A75)&gt;0,"PLANNED"),"")</f>
        <v/>
      </c>
    </row>
    <row r="76" spans="1:4" x14ac:dyDescent="0.25">
      <c r="A76" s="9" t="s">
        <v>295</v>
      </c>
      <c r="B76" s="10" t="s">
        <v>296</v>
      </c>
      <c r="C76" s="10">
        <v>3</v>
      </c>
      <c r="D76" s="11" t="str" cm="1">
        <f t="array" ref="D76">_xlfn.IFNA(_xlfn.IFS(COUNTIF(Classes_Taken!B:B,A76)&gt;0,"COMPLETED",COUNTIF(Classes_Planned!B:B,A76)&gt;0,"PLANNED"),"")</f>
        <v/>
      </c>
    </row>
    <row r="77" spans="1:4" x14ac:dyDescent="0.25">
      <c r="A77" s="9" t="s">
        <v>297</v>
      </c>
      <c r="B77" s="10" t="s">
        <v>298</v>
      </c>
      <c r="C77" s="10">
        <v>3</v>
      </c>
      <c r="D77" s="11" t="str" cm="1">
        <f t="array" ref="D77">_xlfn.IFNA(_xlfn.IFS(COUNTIF(Classes_Taken!B:B,A77)&gt;0,"COMPLETED",COUNTIF(Classes_Planned!B:B,A77)&gt;0,"PLANNED"),"")</f>
        <v/>
      </c>
    </row>
    <row r="78" spans="1:4" x14ac:dyDescent="0.25">
      <c r="A78" s="9" t="s">
        <v>299</v>
      </c>
      <c r="B78" s="10" t="s">
        <v>300</v>
      </c>
      <c r="C78" s="10">
        <v>3</v>
      </c>
      <c r="D78" s="11" t="str" cm="1">
        <f t="array" ref="D78">_xlfn.IFNA(_xlfn.IFS(COUNTIF(Classes_Taken!B:B,A78)&gt;0,"COMPLETED",COUNTIF(Classes_Planned!B:B,A78)&gt;0,"PLANNED"),"")</f>
        <v/>
      </c>
    </row>
    <row r="79" spans="1:4" x14ac:dyDescent="0.25">
      <c r="A79" s="9" t="s">
        <v>299</v>
      </c>
      <c r="B79" s="10" t="s">
        <v>300</v>
      </c>
      <c r="C79" s="10">
        <v>3</v>
      </c>
      <c r="D79" s="11" t="str" cm="1">
        <f t="array" ref="D79">_xlfn.IFNA(_xlfn.IFS(COUNTIF(Classes_Taken!B:B,A79)&gt;0,"COMPLETED",COUNTIF(Classes_Planned!B:B,A79)&gt;0,"PLANNED"),"")</f>
        <v/>
      </c>
    </row>
    <row r="80" spans="1:4" x14ac:dyDescent="0.25">
      <c r="A80" s="9" t="s">
        <v>301</v>
      </c>
      <c r="B80" s="10" t="s">
        <v>302</v>
      </c>
      <c r="C80" s="10">
        <v>3</v>
      </c>
      <c r="D80" s="11" t="str" cm="1">
        <f t="array" ref="D80">_xlfn.IFNA(_xlfn.IFS(COUNTIF(Classes_Taken!B:B,A80)&gt;0,"COMPLETED",COUNTIF(Classes_Planned!B:B,A80)&gt;0,"PLANNED"),"")</f>
        <v/>
      </c>
    </row>
    <row r="81" spans="1:4" x14ac:dyDescent="0.25">
      <c r="A81" s="9" t="s">
        <v>303</v>
      </c>
      <c r="B81" s="10" t="s">
        <v>304</v>
      </c>
      <c r="C81" s="10">
        <v>3</v>
      </c>
      <c r="D81" s="11" t="str" cm="1">
        <f t="array" ref="D81">_xlfn.IFNA(_xlfn.IFS(COUNTIF(Classes_Taken!B:B,A81)&gt;0,"COMPLETED",COUNTIF(Classes_Planned!B:B,A81)&gt;0,"PLANNED"),"")</f>
        <v/>
      </c>
    </row>
    <row r="82" spans="1:4" x14ac:dyDescent="0.25">
      <c r="A82" s="9" t="s">
        <v>305</v>
      </c>
      <c r="B82" s="10" t="s">
        <v>306</v>
      </c>
      <c r="C82" s="10">
        <v>3</v>
      </c>
      <c r="D82" s="11" t="str" cm="1">
        <f t="array" ref="D82">_xlfn.IFNA(_xlfn.IFS(COUNTIF(Classes_Taken!B:B,A82)&gt;0,"COMPLETED",COUNTIF(Classes_Planned!B:B,A82)&gt;0,"PLANNED"),"")</f>
        <v/>
      </c>
    </row>
    <row r="83" spans="1:4" x14ac:dyDescent="0.25">
      <c r="A83" s="9" t="s">
        <v>307</v>
      </c>
      <c r="B83" s="10" t="s">
        <v>308</v>
      </c>
      <c r="C83" s="10">
        <v>3</v>
      </c>
      <c r="D83" s="11" t="str" cm="1">
        <f t="array" ref="D83">_xlfn.IFNA(_xlfn.IFS(COUNTIF(Classes_Taken!B:B,A83)&gt;0,"COMPLETED",COUNTIF(Classes_Planned!B:B,A83)&gt;0,"PLANNED"),"")</f>
        <v/>
      </c>
    </row>
    <row r="84" spans="1:4" x14ac:dyDescent="0.25">
      <c r="A84" s="9" t="s">
        <v>309</v>
      </c>
      <c r="B84" s="10" t="s">
        <v>310</v>
      </c>
      <c r="C84" s="10">
        <v>3</v>
      </c>
      <c r="D84" s="11" t="str" cm="1">
        <f t="array" ref="D84">_xlfn.IFNA(_xlfn.IFS(COUNTIF(Classes_Taken!B:B,A84)&gt;0,"COMPLETED",COUNTIF(Classes_Planned!B:B,A84)&gt;0,"PLANNED"),"")</f>
        <v/>
      </c>
    </row>
    <row r="85" spans="1:4" x14ac:dyDescent="0.25">
      <c r="A85" s="9" t="s">
        <v>311</v>
      </c>
      <c r="B85" s="10" t="s">
        <v>312</v>
      </c>
      <c r="C85" s="10">
        <v>3</v>
      </c>
      <c r="D85" s="11" t="str" cm="1">
        <f t="array" ref="D85">_xlfn.IFNA(_xlfn.IFS(COUNTIF(Classes_Taken!B:B,A85)&gt;0,"COMPLETED",COUNTIF(Classes_Planned!B:B,A85)&gt;0,"PLANNED"),"")</f>
        <v/>
      </c>
    </row>
    <row r="86" spans="1:4" x14ac:dyDescent="0.25">
      <c r="A86" s="9" t="s">
        <v>313</v>
      </c>
      <c r="B86" s="10" t="s">
        <v>314</v>
      </c>
      <c r="C86" s="10">
        <v>3</v>
      </c>
      <c r="D86" s="11" t="str" cm="1">
        <f t="array" ref="D86">_xlfn.IFNA(_xlfn.IFS(COUNTIF(Classes_Taken!B:B,A86)&gt;0,"COMPLETED",COUNTIF(Classes_Planned!B:B,A86)&gt;0,"PLANNED"),"")</f>
        <v/>
      </c>
    </row>
    <row r="87" spans="1:4" x14ac:dyDescent="0.25">
      <c r="A87" s="9" t="s">
        <v>315</v>
      </c>
      <c r="B87" s="10" t="s">
        <v>316</v>
      </c>
      <c r="C87" s="10">
        <v>3</v>
      </c>
      <c r="D87" s="11" t="str" cm="1">
        <f t="array" ref="D87">_xlfn.IFNA(_xlfn.IFS(COUNTIF(Classes_Taken!B:B,A87)&gt;0,"COMPLETED",COUNTIF(Classes_Planned!B:B,A87)&gt;0,"PLANNED"),"")</f>
        <v/>
      </c>
    </row>
    <row r="88" spans="1:4" x14ac:dyDescent="0.25">
      <c r="A88" s="9" t="s">
        <v>317</v>
      </c>
      <c r="B88" s="10" t="s">
        <v>318</v>
      </c>
      <c r="C88" s="10">
        <v>3</v>
      </c>
      <c r="D88" s="11" t="str" cm="1">
        <f t="array" ref="D88">_xlfn.IFNA(_xlfn.IFS(COUNTIF(Classes_Taken!B:B,A88)&gt;0,"COMPLETED",COUNTIF(Classes_Planned!B:B,A88)&gt;0,"PLANNED"),"")</f>
        <v/>
      </c>
    </row>
    <row r="89" spans="1:4" x14ac:dyDescent="0.25">
      <c r="A89" s="9" t="s">
        <v>319</v>
      </c>
      <c r="B89" s="10" t="s">
        <v>320</v>
      </c>
      <c r="C89" s="10">
        <v>3</v>
      </c>
      <c r="D89" s="11" t="str" cm="1">
        <f t="array" ref="D89">_xlfn.IFNA(_xlfn.IFS(COUNTIF(Classes_Taken!B:B,A89)&gt;0,"COMPLETED",COUNTIF(Classes_Planned!B:B,A89)&gt;0,"PLANNED"),"")</f>
        <v/>
      </c>
    </row>
    <row r="90" spans="1:4" x14ac:dyDescent="0.25">
      <c r="A90" s="9" t="s">
        <v>321</v>
      </c>
      <c r="B90" s="10" t="s">
        <v>322</v>
      </c>
      <c r="C90" s="10">
        <v>3</v>
      </c>
      <c r="D90" s="11" t="str" cm="1">
        <f t="array" ref="D90">_xlfn.IFNA(_xlfn.IFS(COUNTIF(Classes_Taken!B:B,A90)&gt;0,"COMPLETED",COUNTIF(Classes_Planned!B:B,A90)&gt;0,"PLANNED"),"")</f>
        <v/>
      </c>
    </row>
    <row r="91" spans="1:4" x14ac:dyDescent="0.25">
      <c r="A91" s="9" t="s">
        <v>323</v>
      </c>
      <c r="B91" s="10" t="s">
        <v>324</v>
      </c>
      <c r="C91" s="10">
        <v>3</v>
      </c>
      <c r="D91" s="11" t="str" cm="1">
        <f t="array" ref="D91">_xlfn.IFNA(_xlfn.IFS(COUNTIF(Classes_Taken!B:B,A91)&gt;0,"COMPLETED",COUNTIF(Classes_Planned!B:B,A91)&gt;0,"PLANNED"),"")</f>
        <v/>
      </c>
    </row>
    <row r="92" spans="1:4" x14ac:dyDescent="0.25">
      <c r="A92" s="9" t="s">
        <v>325</v>
      </c>
      <c r="B92" s="10" t="s">
        <v>326</v>
      </c>
      <c r="C92" s="10">
        <v>3</v>
      </c>
      <c r="D92" s="11" t="str" cm="1">
        <f t="array" ref="D92">_xlfn.IFNA(_xlfn.IFS(COUNTIF(Classes_Taken!B:B,A92)&gt;0,"COMPLETED",COUNTIF(Classes_Planned!B:B,A92)&gt;0,"PLANNED"),"")</f>
        <v/>
      </c>
    </row>
    <row r="93" spans="1:4" x14ac:dyDescent="0.25">
      <c r="A93" s="9" t="s">
        <v>327</v>
      </c>
      <c r="B93" s="10" t="s">
        <v>328</v>
      </c>
      <c r="C93" s="10">
        <v>3</v>
      </c>
      <c r="D93" s="11" t="str" cm="1">
        <f t="array" ref="D93">_xlfn.IFNA(_xlfn.IFS(COUNTIF(Classes_Taken!B:B,A93)&gt;0,"COMPLETED",COUNTIF(Classes_Planned!B:B,A93)&gt;0,"PLANNED"),"")</f>
        <v/>
      </c>
    </row>
    <row r="94" spans="1:4" x14ac:dyDescent="0.25">
      <c r="A94" s="9" t="s">
        <v>329</v>
      </c>
      <c r="B94" s="10" t="s">
        <v>330</v>
      </c>
      <c r="C94" s="10">
        <v>3</v>
      </c>
      <c r="D94" s="11" t="str" cm="1">
        <f t="array" ref="D94">_xlfn.IFNA(_xlfn.IFS(COUNTIF(Classes_Taken!B:B,A94)&gt;0,"COMPLETED",COUNTIF(Classes_Planned!B:B,A94)&gt;0,"PLANNED"),"")</f>
        <v/>
      </c>
    </row>
    <row r="95" spans="1:4" x14ac:dyDescent="0.25">
      <c r="A95" s="9" t="s">
        <v>331</v>
      </c>
      <c r="B95" s="10" t="s">
        <v>332</v>
      </c>
      <c r="C95" s="10">
        <v>3</v>
      </c>
      <c r="D95" s="11" t="str" cm="1">
        <f t="array" ref="D95">_xlfn.IFNA(_xlfn.IFS(COUNTIF(Classes_Taken!B:B,A95)&gt;0,"COMPLETED",COUNTIF(Classes_Planned!B:B,A95)&gt;0,"PLANNED"),"")</f>
        <v/>
      </c>
    </row>
    <row r="96" spans="1:4" x14ac:dyDescent="0.25">
      <c r="A96" s="9" t="s">
        <v>333</v>
      </c>
      <c r="B96" s="10" t="s">
        <v>334</v>
      </c>
      <c r="C96" s="10">
        <v>3</v>
      </c>
      <c r="D96" s="11" t="str" cm="1">
        <f t="array" ref="D96">_xlfn.IFNA(_xlfn.IFS(COUNTIF(Classes_Taken!B:B,A96)&gt;0,"COMPLETED",COUNTIF(Classes_Planned!B:B,A96)&gt;0,"PLANNED"),"")</f>
        <v/>
      </c>
    </row>
    <row r="97" spans="1:4" x14ac:dyDescent="0.25">
      <c r="A97" s="9" t="s">
        <v>335</v>
      </c>
      <c r="B97" s="10" t="s">
        <v>336</v>
      </c>
      <c r="C97" s="10">
        <v>3</v>
      </c>
      <c r="D97" s="11" t="str" cm="1">
        <f t="array" ref="D97">_xlfn.IFNA(_xlfn.IFS(COUNTIF(Classes_Taken!B:B,A97)&gt;0,"COMPLETED",COUNTIF(Classes_Planned!B:B,A97)&gt;0,"PLANNED"),"")</f>
        <v/>
      </c>
    </row>
    <row r="98" spans="1:4" x14ac:dyDescent="0.25">
      <c r="A98" s="9" t="s">
        <v>337</v>
      </c>
      <c r="B98" s="10" t="s">
        <v>338</v>
      </c>
      <c r="C98" s="10">
        <v>3</v>
      </c>
      <c r="D98" s="11" t="str" cm="1">
        <f t="array" ref="D98">_xlfn.IFNA(_xlfn.IFS(COUNTIF(Classes_Taken!B:B,A98)&gt;0,"COMPLETED",COUNTIF(Classes_Planned!B:B,A98)&gt;0,"PLANNED"),"")</f>
        <v/>
      </c>
    </row>
    <row r="99" spans="1:4" ht="15.6" x14ac:dyDescent="0.3">
      <c r="A99" s="28" t="s">
        <v>645</v>
      </c>
      <c r="B99" s="28"/>
      <c r="C99" s="28"/>
      <c r="D99" s="17" t="str">
        <f>IF(COUNTIF(D100:D116,"COMPLETED")&gt;=1,"FULFILLED","INCOMPLETE")</f>
        <v>FULFILLED</v>
      </c>
    </row>
    <row r="100" spans="1:4" x14ac:dyDescent="0.25">
      <c r="A100" s="9" t="s">
        <v>39</v>
      </c>
      <c r="B100" s="10" t="s">
        <v>339</v>
      </c>
      <c r="C100" s="10">
        <v>3</v>
      </c>
      <c r="D100" s="11" t="str" cm="1">
        <f t="array" ref="D100">_xlfn.IFNA(_xlfn.IFS(COUNTIF(Classes_Taken!B:B,A100)&gt;0,"COMPLETED",COUNTIF(Classes_Planned!B:B,A100)&gt;0,"PLANNED"),"")</f>
        <v>COMPLETED</v>
      </c>
    </row>
    <row r="101" spans="1:4" x14ac:dyDescent="0.25">
      <c r="A101" s="9" t="s">
        <v>340</v>
      </c>
      <c r="B101" s="10" t="s">
        <v>341</v>
      </c>
      <c r="C101" s="10">
        <v>3</v>
      </c>
      <c r="D101" s="11" t="str" cm="1">
        <f t="array" ref="D101">_xlfn.IFNA(_xlfn.IFS(COUNTIF(Classes_Taken!B:B,A101)&gt;0,"COMPLETED",COUNTIF(Classes_Planned!B:B,A101)&gt;0,"PLANNED"),"")</f>
        <v/>
      </c>
    </row>
    <row r="102" spans="1:4" x14ac:dyDescent="0.25">
      <c r="A102" s="9" t="s">
        <v>342</v>
      </c>
      <c r="B102" s="10" t="s">
        <v>343</v>
      </c>
      <c r="C102" s="10">
        <v>3</v>
      </c>
      <c r="D102" s="11" t="str" cm="1">
        <f t="array" ref="D102">_xlfn.IFNA(_xlfn.IFS(COUNTIF(Classes_Taken!B:B,A102)&gt;0,"COMPLETED",COUNTIF(Classes_Planned!B:B,A102)&gt;0,"PLANNED"),"")</f>
        <v/>
      </c>
    </row>
    <row r="103" spans="1:4" x14ac:dyDescent="0.25">
      <c r="A103" s="9" t="s">
        <v>344</v>
      </c>
      <c r="B103" s="10" t="s">
        <v>345</v>
      </c>
      <c r="C103" s="10">
        <v>3</v>
      </c>
      <c r="D103" s="11" t="str" cm="1">
        <f t="array" ref="D103">_xlfn.IFNA(_xlfn.IFS(COUNTIF(Classes_Taken!B:B,A103)&gt;0,"COMPLETED",COUNTIF(Classes_Planned!B:B,A103)&gt;0,"PLANNED"),"")</f>
        <v/>
      </c>
    </row>
    <row r="104" spans="1:4" x14ac:dyDescent="0.25">
      <c r="A104" s="9" t="s">
        <v>346</v>
      </c>
      <c r="B104" s="10" t="s">
        <v>347</v>
      </c>
      <c r="C104" s="13" t="s">
        <v>432</v>
      </c>
      <c r="D104" s="11" t="str" cm="1">
        <f t="array" ref="D104">_xlfn.IFNA(_xlfn.IFS(COUNTIF(Classes_Taken!B:B,A104)&gt;0,"COMPLETED",COUNTIF(Classes_Planned!B:B,A104)&gt;0,"PLANNED"),"")</f>
        <v/>
      </c>
    </row>
    <row r="105" spans="1:4" x14ac:dyDescent="0.25">
      <c r="A105" s="9" t="s">
        <v>348</v>
      </c>
      <c r="B105" s="10" t="s">
        <v>349</v>
      </c>
      <c r="C105" s="10">
        <v>3</v>
      </c>
      <c r="D105" s="11" t="str" cm="1">
        <f t="array" ref="D105">_xlfn.IFNA(_xlfn.IFS(COUNTIF(Classes_Taken!B:B,A105)&gt;0,"COMPLETED",COUNTIF(Classes_Planned!B:B,A105)&gt;0,"PLANNED"),"")</f>
        <v/>
      </c>
    </row>
    <row r="106" spans="1:4" x14ac:dyDescent="0.25">
      <c r="A106" s="9" t="s">
        <v>350</v>
      </c>
      <c r="B106" s="10" t="s">
        <v>351</v>
      </c>
      <c r="C106" s="10">
        <v>3</v>
      </c>
      <c r="D106" s="11" t="str" cm="1">
        <f t="array" ref="D106">_xlfn.IFNA(_xlfn.IFS(COUNTIF(Classes_Taken!B:B,A106)&gt;0,"COMPLETED",COUNTIF(Classes_Planned!B:B,A106)&gt;0,"PLANNED"),"")</f>
        <v/>
      </c>
    </row>
    <row r="107" spans="1:4" x14ac:dyDescent="0.25">
      <c r="A107" s="9" t="s">
        <v>352</v>
      </c>
      <c r="B107" s="10" t="s">
        <v>353</v>
      </c>
      <c r="C107" s="10">
        <v>3</v>
      </c>
      <c r="D107" s="11" t="str" cm="1">
        <f t="array" ref="D107">_xlfn.IFNA(_xlfn.IFS(COUNTIF(Classes_Taken!B:B,A107)&gt;0,"COMPLETED",COUNTIF(Classes_Planned!B:B,A107)&gt;0,"PLANNED"),"")</f>
        <v/>
      </c>
    </row>
    <row r="108" spans="1:4" x14ac:dyDescent="0.25">
      <c r="A108" s="9" t="s">
        <v>354</v>
      </c>
      <c r="B108" s="10" t="s">
        <v>355</v>
      </c>
      <c r="C108" s="10">
        <v>3</v>
      </c>
      <c r="D108" s="11" t="str" cm="1">
        <f t="array" ref="D108">_xlfn.IFNA(_xlfn.IFS(COUNTIF(Classes_Taken!B:B,A108)&gt;0,"COMPLETED",COUNTIF(Classes_Planned!B:B,A108)&gt;0,"PLANNED"),"")</f>
        <v/>
      </c>
    </row>
    <row r="109" spans="1:4" x14ac:dyDescent="0.25">
      <c r="A109" s="9" t="s">
        <v>356</v>
      </c>
      <c r="B109" s="10" t="s">
        <v>357</v>
      </c>
      <c r="C109" s="10">
        <v>4</v>
      </c>
      <c r="D109" s="11" t="str" cm="1">
        <f t="array" ref="D109">_xlfn.IFNA(_xlfn.IFS(COUNTIF(Classes_Taken!B:B,A109)&gt;0,"COMPLETED",COUNTIF(Classes_Planned!B:B,A109)&gt;0,"PLANNED"),"")</f>
        <v/>
      </c>
    </row>
    <row r="110" spans="1:4" x14ac:dyDescent="0.25">
      <c r="A110" s="9" t="s">
        <v>358</v>
      </c>
      <c r="B110" s="10" t="s">
        <v>359</v>
      </c>
      <c r="C110" s="10">
        <v>3</v>
      </c>
      <c r="D110" s="11" t="str" cm="1">
        <f t="array" ref="D110">_xlfn.IFNA(_xlfn.IFS(COUNTIF(Classes_Taken!B:B,A110)&gt;0,"COMPLETED",COUNTIF(Classes_Planned!B:B,A110)&gt;0,"PLANNED"),"")</f>
        <v/>
      </c>
    </row>
    <row r="111" spans="1:4" x14ac:dyDescent="0.25">
      <c r="A111" s="9" t="s">
        <v>360</v>
      </c>
      <c r="B111" s="10" t="s">
        <v>361</v>
      </c>
      <c r="C111" s="10">
        <v>3</v>
      </c>
      <c r="D111" s="11" t="str" cm="1">
        <f t="array" ref="D111">_xlfn.IFNA(_xlfn.IFS(COUNTIF(Classes_Taken!B:B,A111)&gt;0,"COMPLETED",COUNTIF(Classes_Planned!B:B,A111)&gt;0,"PLANNED"),"")</f>
        <v/>
      </c>
    </row>
    <row r="112" spans="1:4" x14ac:dyDescent="0.25">
      <c r="A112" s="9" t="s">
        <v>362</v>
      </c>
      <c r="B112" s="10" t="s">
        <v>363</v>
      </c>
      <c r="C112" s="10">
        <v>3</v>
      </c>
      <c r="D112" s="11" t="str" cm="1">
        <f t="array" ref="D112">_xlfn.IFNA(_xlfn.IFS(COUNTIF(Classes_Taken!B:B,A112)&gt;0,"COMPLETED",COUNTIF(Classes_Planned!B:B,A112)&gt;0,"PLANNED"),"")</f>
        <v/>
      </c>
    </row>
    <row r="113" spans="1:4" x14ac:dyDescent="0.25">
      <c r="A113" s="9" t="s">
        <v>364</v>
      </c>
      <c r="B113" s="10" t="s">
        <v>365</v>
      </c>
      <c r="C113" s="10">
        <v>3</v>
      </c>
      <c r="D113" s="11" t="str" cm="1">
        <f t="array" ref="D113">_xlfn.IFNA(_xlfn.IFS(COUNTIF(Classes_Taken!B:B,A113)&gt;0,"COMPLETED",COUNTIF(Classes_Planned!B:B,A113)&gt;0,"PLANNED"),"")</f>
        <v/>
      </c>
    </row>
    <row r="114" spans="1:4" x14ac:dyDescent="0.25">
      <c r="A114" s="9" t="s">
        <v>366</v>
      </c>
      <c r="B114" s="10" t="s">
        <v>367</v>
      </c>
      <c r="C114" s="10">
        <v>3</v>
      </c>
      <c r="D114" s="11" t="str" cm="1">
        <f t="array" ref="D114">_xlfn.IFNA(_xlfn.IFS(COUNTIF(Classes_Taken!B:B,A114)&gt;0,"COMPLETED",COUNTIF(Classes_Planned!B:B,A114)&gt;0,"PLANNED"),"")</f>
        <v/>
      </c>
    </row>
    <row r="115" spans="1:4" x14ac:dyDescent="0.25">
      <c r="A115" s="9" t="s">
        <v>368</v>
      </c>
      <c r="B115" s="10" t="s">
        <v>369</v>
      </c>
      <c r="C115" s="10">
        <v>3</v>
      </c>
      <c r="D115" s="11" t="str" cm="1">
        <f t="array" ref="D115">_xlfn.IFNA(_xlfn.IFS(COUNTIF(Classes_Taken!B:B,A115)&gt;0,"COMPLETED",COUNTIF(Classes_Planned!B:B,A115)&gt;0,"PLANNED"),"")</f>
        <v/>
      </c>
    </row>
    <row r="116" spans="1:4" x14ac:dyDescent="0.25">
      <c r="A116" s="9" t="s">
        <v>45</v>
      </c>
      <c r="B116" s="10" t="s">
        <v>370</v>
      </c>
      <c r="C116" s="10">
        <v>3</v>
      </c>
      <c r="D116" s="11" t="str" cm="1">
        <f t="array" ref="D116">_xlfn.IFNA(_xlfn.IFS(COUNTIF(Classes_Taken!B:B,A116)&gt;0,"COMPLETED",COUNTIF(Classes_Planned!B:B,A116)&gt;0,"PLANNED"),"")</f>
        <v>COMPLETED</v>
      </c>
    </row>
    <row r="117" spans="1:4" ht="15.6" x14ac:dyDescent="0.3">
      <c r="A117" s="28" t="s">
        <v>647</v>
      </c>
      <c r="B117" s="28"/>
      <c r="C117" s="28"/>
      <c r="D117" s="17" t="str">
        <f>IF(COUNTIF(D118:D135,"COMPLETED")&gt;=1,"FULFILLED","INCOMPLETE")</f>
        <v>FULFILLED</v>
      </c>
    </row>
    <row r="118" spans="1:4" x14ac:dyDescent="0.25">
      <c r="A118" s="9" t="s">
        <v>40</v>
      </c>
      <c r="B118" s="10" t="s">
        <v>371</v>
      </c>
      <c r="C118" s="10">
        <v>1</v>
      </c>
      <c r="D118" s="11" t="str" cm="1">
        <f t="array" ref="D118">_xlfn.IFNA(_xlfn.IFS(COUNTIF(Classes_Taken!B:B,A118)&gt;0,"COMPLETED",COUNTIF(Classes_Planned!B:B,A118)&gt;0,"PLANNED"),"")</f>
        <v>COMPLETED</v>
      </c>
    </row>
    <row r="119" spans="1:4" x14ac:dyDescent="0.25">
      <c r="A119" s="9" t="s">
        <v>372</v>
      </c>
      <c r="B119" s="10" t="s">
        <v>373</v>
      </c>
      <c r="C119" s="10">
        <v>1</v>
      </c>
      <c r="D119" s="11" t="str" cm="1">
        <f t="array" ref="D119">_xlfn.IFNA(_xlfn.IFS(COUNTIF(Classes_Taken!B:B,A119)&gt;0,"COMPLETED",COUNTIF(Classes_Planned!B:B,A119)&gt;0,"PLANNED"),"")</f>
        <v/>
      </c>
    </row>
    <row r="120" spans="1:4" x14ac:dyDescent="0.25">
      <c r="A120" s="9" t="s">
        <v>374</v>
      </c>
      <c r="B120" s="10" t="s">
        <v>375</v>
      </c>
      <c r="C120" s="10">
        <v>1</v>
      </c>
      <c r="D120" s="11" t="str" cm="1">
        <f t="array" ref="D120">_xlfn.IFNA(_xlfn.IFS(COUNTIF(Classes_Taken!B:B,A120)&gt;0,"COMPLETED",COUNTIF(Classes_Planned!B:B,A120)&gt;0,"PLANNED"),"")</f>
        <v/>
      </c>
    </row>
    <row r="121" spans="1:4" x14ac:dyDescent="0.25">
      <c r="A121" s="9" t="s">
        <v>376</v>
      </c>
      <c r="B121" s="10" t="s">
        <v>377</v>
      </c>
      <c r="C121" s="10">
        <v>1</v>
      </c>
      <c r="D121" s="11" t="str" cm="1">
        <f t="array" ref="D121">_xlfn.IFNA(_xlfn.IFS(COUNTIF(Classes_Taken!B:B,A121)&gt;0,"COMPLETED",COUNTIF(Classes_Planned!B:B,A121)&gt;0,"PLANNED"),"")</f>
        <v/>
      </c>
    </row>
    <row r="122" spans="1:4" x14ac:dyDescent="0.25">
      <c r="A122" s="9" t="s">
        <v>378</v>
      </c>
      <c r="B122" s="10" t="s">
        <v>379</v>
      </c>
      <c r="C122" s="10">
        <v>1</v>
      </c>
      <c r="D122" s="11" t="str" cm="1">
        <f t="array" ref="D122">_xlfn.IFNA(_xlfn.IFS(COUNTIF(Classes_Taken!B:B,A122)&gt;0,"COMPLETED",COUNTIF(Classes_Planned!B:B,A122)&gt;0,"PLANNED"),"")</f>
        <v/>
      </c>
    </row>
    <row r="123" spans="1:4" x14ac:dyDescent="0.25">
      <c r="A123" s="9" t="s">
        <v>380</v>
      </c>
      <c r="B123" s="10" t="s">
        <v>381</v>
      </c>
      <c r="C123" s="10">
        <v>1</v>
      </c>
      <c r="D123" s="11" t="str" cm="1">
        <f t="array" ref="D123">_xlfn.IFNA(_xlfn.IFS(COUNTIF(Classes_Taken!B:B,A123)&gt;0,"COMPLETED",COUNTIF(Classes_Planned!B:B,A123)&gt;0,"PLANNED"),"")</f>
        <v/>
      </c>
    </row>
    <row r="124" spans="1:4" x14ac:dyDescent="0.25">
      <c r="A124" s="9" t="s">
        <v>382</v>
      </c>
      <c r="B124" s="10" t="s">
        <v>383</v>
      </c>
      <c r="C124" s="10">
        <v>1</v>
      </c>
      <c r="D124" s="11" t="str" cm="1">
        <f t="array" ref="D124">_xlfn.IFNA(_xlfn.IFS(COUNTIF(Classes_Taken!B:B,A124)&gt;0,"COMPLETED",COUNTIF(Classes_Planned!B:B,A124)&gt;0,"PLANNED"),"")</f>
        <v/>
      </c>
    </row>
    <row r="125" spans="1:4" x14ac:dyDescent="0.25">
      <c r="A125" s="9" t="s">
        <v>384</v>
      </c>
      <c r="B125" s="10" t="s">
        <v>385</v>
      </c>
      <c r="C125" s="10">
        <v>1</v>
      </c>
      <c r="D125" s="11" t="str" cm="1">
        <f t="array" ref="D125">_xlfn.IFNA(_xlfn.IFS(COUNTIF(Classes_Taken!B:B,A125)&gt;0,"COMPLETED",COUNTIF(Classes_Planned!B:B,A125)&gt;0,"PLANNED"),"")</f>
        <v/>
      </c>
    </row>
    <row r="126" spans="1:4" x14ac:dyDescent="0.25">
      <c r="A126" s="9" t="s">
        <v>386</v>
      </c>
      <c r="B126" s="10" t="s">
        <v>387</v>
      </c>
      <c r="C126" s="10">
        <v>1</v>
      </c>
      <c r="D126" s="11" t="str" cm="1">
        <f t="array" ref="D126">_xlfn.IFNA(_xlfn.IFS(COUNTIF(Classes_Taken!B:B,A126)&gt;0,"COMPLETED",COUNTIF(Classes_Planned!B:B,A126)&gt;0,"PLANNED"),"")</f>
        <v/>
      </c>
    </row>
    <row r="127" spans="1:4" x14ac:dyDescent="0.25">
      <c r="A127" s="9" t="s">
        <v>388</v>
      </c>
      <c r="B127" s="10" t="s">
        <v>389</v>
      </c>
      <c r="C127" s="10">
        <v>1</v>
      </c>
      <c r="D127" s="11" t="str" cm="1">
        <f t="array" ref="D127">_xlfn.IFNA(_xlfn.IFS(COUNTIF(Classes_Taken!B:B,A127)&gt;0,"COMPLETED",COUNTIF(Classes_Planned!B:B,A127)&gt;0,"PLANNED"),"")</f>
        <v/>
      </c>
    </row>
    <row r="128" spans="1:4" x14ac:dyDescent="0.25">
      <c r="A128" s="9" t="s">
        <v>390</v>
      </c>
      <c r="B128" s="10" t="s">
        <v>391</v>
      </c>
      <c r="C128" s="10">
        <v>1</v>
      </c>
      <c r="D128" s="11" t="str" cm="1">
        <f t="array" ref="D128">_xlfn.IFNA(_xlfn.IFS(COUNTIF(Classes_Taken!B:B,A128)&gt;0,"COMPLETED",COUNTIF(Classes_Planned!B:B,A128)&gt;0,"PLANNED"),"")</f>
        <v/>
      </c>
    </row>
    <row r="129" spans="1:4" x14ac:dyDescent="0.25">
      <c r="A129" s="9" t="s">
        <v>392</v>
      </c>
      <c r="B129" s="10" t="s">
        <v>393</v>
      </c>
      <c r="C129" s="10">
        <v>1</v>
      </c>
      <c r="D129" s="11" t="str" cm="1">
        <f t="array" ref="D129">_xlfn.IFNA(_xlfn.IFS(COUNTIF(Classes_Taken!B:B,A129)&gt;0,"COMPLETED",COUNTIF(Classes_Planned!B:B,A129)&gt;0,"PLANNED"),"")</f>
        <v/>
      </c>
    </row>
    <row r="130" spans="1:4" x14ac:dyDescent="0.25">
      <c r="A130" s="9" t="s">
        <v>394</v>
      </c>
      <c r="B130" s="10" t="s">
        <v>395</v>
      </c>
      <c r="C130" s="10">
        <v>1</v>
      </c>
      <c r="D130" s="11" t="str" cm="1">
        <f t="array" ref="D130">_xlfn.IFNA(_xlfn.IFS(COUNTIF(Classes_Taken!B:B,A130)&gt;0,"COMPLETED",COUNTIF(Classes_Planned!B:B,A130)&gt;0,"PLANNED"),"")</f>
        <v/>
      </c>
    </row>
    <row r="131" spans="1:4" x14ac:dyDescent="0.25">
      <c r="A131" s="9" t="s">
        <v>396</v>
      </c>
      <c r="B131" s="10" t="s">
        <v>397</v>
      </c>
      <c r="C131" s="10">
        <v>1</v>
      </c>
      <c r="D131" s="11" t="str" cm="1">
        <f t="array" ref="D131">_xlfn.IFNA(_xlfn.IFS(COUNTIF(Classes_Taken!B:B,A131)&gt;0,"COMPLETED",COUNTIF(Classes_Planned!B:B,A131)&gt;0,"PLANNED"),"")</f>
        <v/>
      </c>
    </row>
    <row r="132" spans="1:4" x14ac:dyDescent="0.25">
      <c r="A132" s="9" t="s">
        <v>398</v>
      </c>
      <c r="B132" s="10" t="s">
        <v>399</v>
      </c>
      <c r="C132" s="10">
        <v>1</v>
      </c>
      <c r="D132" s="11" t="str" cm="1">
        <f t="array" ref="D132">_xlfn.IFNA(_xlfn.IFS(COUNTIF(Classes_Taken!B:B,A132)&gt;0,"COMPLETED",COUNTIF(Classes_Planned!B:B,A132)&gt;0,"PLANNED"),"")</f>
        <v/>
      </c>
    </row>
    <row r="133" spans="1:4" x14ac:dyDescent="0.25">
      <c r="A133" s="9" t="s">
        <v>400</v>
      </c>
      <c r="B133" s="10" t="s">
        <v>401</v>
      </c>
      <c r="C133" s="10">
        <v>1</v>
      </c>
      <c r="D133" s="11" t="str" cm="1">
        <f t="array" ref="D133">_xlfn.IFNA(_xlfn.IFS(COUNTIF(Classes_Taken!B:B,A133)&gt;0,"COMPLETED",COUNTIF(Classes_Planned!B:B,A133)&gt;0,"PLANNED"),"")</f>
        <v/>
      </c>
    </row>
    <row r="134" spans="1:4" x14ac:dyDescent="0.25">
      <c r="A134" s="9" t="s">
        <v>402</v>
      </c>
      <c r="B134" s="10" t="s">
        <v>403</v>
      </c>
      <c r="C134" s="10">
        <v>1</v>
      </c>
      <c r="D134" s="11" t="str" cm="1">
        <f t="array" ref="D134">_xlfn.IFNA(_xlfn.IFS(COUNTIF(Classes_Taken!B:B,A134)&gt;0,"COMPLETED",COUNTIF(Classes_Planned!B:B,A134)&gt;0,"PLANNED"),"")</f>
        <v/>
      </c>
    </row>
    <row r="135" spans="1:4" x14ac:dyDescent="0.25">
      <c r="A135" s="9" t="s">
        <v>46</v>
      </c>
      <c r="B135" s="10" t="s">
        <v>404</v>
      </c>
      <c r="C135" s="10">
        <v>1</v>
      </c>
      <c r="D135" s="11" t="str" cm="1">
        <f t="array" ref="D135">_xlfn.IFNA(_xlfn.IFS(COUNTIF(Classes_Taken!B:B,A135)&gt;0,"COMPLETED",COUNTIF(Classes_Planned!B:B,A135)&gt;0,"PLANNED"),"")</f>
        <v>COMPLETED</v>
      </c>
    </row>
    <row r="136" spans="1:4" ht="15.6" x14ac:dyDescent="0.3">
      <c r="A136" s="28" t="s">
        <v>646</v>
      </c>
      <c r="B136" s="28"/>
      <c r="C136" s="28"/>
      <c r="D136" s="17" t="str">
        <f>IF(COUNTIF(D137:D144,"COMPLETED")&gt;=2,"FULFILLED","INCOMPLETE")</f>
        <v>INCOMPLETE</v>
      </c>
    </row>
    <row r="137" spans="1:4" x14ac:dyDescent="0.25">
      <c r="A137" s="9" t="s">
        <v>405</v>
      </c>
      <c r="B137" s="10" t="s">
        <v>406</v>
      </c>
      <c r="C137" s="10">
        <v>3</v>
      </c>
      <c r="D137" s="11" t="str" cm="1">
        <f t="array" ref="D137">_xlfn.IFNA(_xlfn.IFS(COUNTIF(Classes_Taken!B:B,A137)&gt;0,"COMPLETED",COUNTIF(Classes_Planned!B:B,A137)&gt;0,"PLANNED"),"")</f>
        <v/>
      </c>
    </row>
    <row r="138" spans="1:4" x14ac:dyDescent="0.25">
      <c r="A138" s="9" t="s">
        <v>407</v>
      </c>
      <c r="B138" s="10" t="s">
        <v>408</v>
      </c>
      <c r="C138" s="10">
        <v>3</v>
      </c>
      <c r="D138" s="11" t="str" cm="1">
        <f t="array" ref="D138">_xlfn.IFNA(_xlfn.IFS(COUNTIF(Classes_Taken!B:B,A138)&gt;0,"COMPLETED",COUNTIF(Classes_Planned!B:B,A138)&gt;0,"PLANNED"),"")</f>
        <v/>
      </c>
    </row>
    <row r="139" spans="1:4" x14ac:dyDescent="0.25">
      <c r="A139" s="9" t="s">
        <v>41</v>
      </c>
      <c r="B139" s="10" t="s">
        <v>409</v>
      </c>
      <c r="C139" s="10">
        <v>3</v>
      </c>
      <c r="D139" s="11" t="str" cm="1">
        <f t="array" ref="D139">_xlfn.IFNA(_xlfn.IFS(COUNTIF(Classes_Taken!B:B,A139)&gt;0,"COMPLETED",COUNTIF(Classes_Planned!B:B,A139)&gt;0,"PLANNED"),"")</f>
        <v>COMPLETED</v>
      </c>
    </row>
    <row r="140" spans="1:4" x14ac:dyDescent="0.25">
      <c r="A140" s="9" t="s">
        <v>410</v>
      </c>
      <c r="B140" s="10" t="s">
        <v>411</v>
      </c>
      <c r="C140" s="10">
        <v>3</v>
      </c>
      <c r="D140" s="11" t="str" cm="1">
        <f t="array" ref="D140">_xlfn.IFNA(_xlfn.IFS(COUNTIF(Classes_Taken!B:B,A140)&gt;0,"COMPLETED",COUNTIF(Classes_Planned!B:B,A140)&gt;0,"PLANNED"),"")</f>
        <v/>
      </c>
    </row>
    <row r="141" spans="1:4" x14ac:dyDescent="0.25">
      <c r="A141" s="9" t="s">
        <v>412</v>
      </c>
      <c r="B141" s="10" t="s">
        <v>413</v>
      </c>
      <c r="C141" s="10">
        <v>3</v>
      </c>
      <c r="D141" s="11" t="str" cm="1">
        <f t="array" ref="D141">_xlfn.IFNA(_xlfn.IFS(COUNTIF(Classes_Taken!B:B,A141)&gt;0,"COMPLETED",COUNTIF(Classes_Planned!B:B,A141)&gt;0,"PLANNED"),"")</f>
        <v/>
      </c>
    </row>
    <row r="142" spans="1:4" x14ac:dyDescent="0.25">
      <c r="A142" s="9" t="s">
        <v>414</v>
      </c>
      <c r="B142" s="10" t="s">
        <v>415</v>
      </c>
      <c r="C142" s="10">
        <v>3</v>
      </c>
      <c r="D142" s="11" t="str" cm="1">
        <f t="array" ref="D142">_xlfn.IFNA(_xlfn.IFS(COUNTIF(Classes_Taken!B:B,A142)&gt;0,"COMPLETED",COUNTIF(Classes_Planned!B:B,A142)&gt;0,"PLANNED"),"")</f>
        <v/>
      </c>
    </row>
    <row r="143" spans="1:4" x14ac:dyDescent="0.25">
      <c r="A143" s="9" t="s">
        <v>416</v>
      </c>
      <c r="B143" s="10" t="s">
        <v>417</v>
      </c>
      <c r="C143" s="10">
        <v>3</v>
      </c>
      <c r="D143" s="11" t="str" cm="1">
        <f t="array" ref="D143">_xlfn.IFNA(_xlfn.IFS(COUNTIF(Classes_Taken!B:B,A143)&gt;0,"COMPLETED",COUNTIF(Classes_Planned!B:B,A143)&gt;0,"PLANNED"),"")</f>
        <v/>
      </c>
    </row>
    <row r="144" spans="1:4" x14ac:dyDescent="0.25">
      <c r="A144" s="9" t="s">
        <v>418</v>
      </c>
      <c r="B144" s="10" t="s">
        <v>419</v>
      </c>
      <c r="C144" s="10">
        <v>3</v>
      </c>
      <c r="D144" s="11" t="str" cm="1">
        <f t="array" ref="D144">_xlfn.IFNA(_xlfn.IFS(COUNTIF(Classes_Taken!B:B,A144)&gt;0,"COMPLETED",COUNTIF(Classes_Planned!B:B,A144)&gt;0,"PLANNED"),"")</f>
        <v/>
      </c>
    </row>
    <row r="145" spans="1:4" ht="15.6" x14ac:dyDescent="0.3">
      <c r="A145" s="28" t="s">
        <v>648</v>
      </c>
      <c r="B145" s="28"/>
      <c r="C145" s="28"/>
      <c r="D145" s="17" t="str">
        <f>IF(COUNTIF(D146:D208,"COMPLETED")&gt;=1,"FULFILLED","INCOMPLETE")</f>
        <v>INCOMPLETE</v>
      </c>
    </row>
    <row r="146" spans="1:4" x14ac:dyDescent="0.25">
      <c r="A146" s="9" t="s">
        <v>148</v>
      </c>
      <c r="B146" s="10" t="s">
        <v>149</v>
      </c>
      <c r="C146" s="10">
        <v>3</v>
      </c>
      <c r="D146" s="11" t="str" cm="1">
        <f t="array" ref="D146">_xlfn.IFNA(_xlfn.IFS(COUNTIF(Classes_Taken!B:B,A146)&gt;0,"COMPLETED",COUNTIF(Classes_Planned!B:B,A146)&gt;0,"PLANNED"),"")</f>
        <v/>
      </c>
    </row>
    <row r="147" spans="1:4" x14ac:dyDescent="0.25">
      <c r="A147" s="9" t="s">
        <v>150</v>
      </c>
      <c r="B147" s="10" t="s">
        <v>151</v>
      </c>
      <c r="C147" s="10">
        <v>3</v>
      </c>
      <c r="D147" s="11" t="str" cm="1">
        <f t="array" ref="D147">_xlfn.IFNA(_xlfn.IFS(COUNTIF(Classes_Taken!B:B,A147)&gt;0,"COMPLETED",COUNTIF(Classes_Planned!B:B,A147)&gt;0,"PLANNED"),"")</f>
        <v/>
      </c>
    </row>
    <row r="148" spans="1:4" x14ac:dyDescent="0.25">
      <c r="A148" s="9" t="s">
        <v>420</v>
      </c>
      <c r="B148" s="10" t="s">
        <v>421</v>
      </c>
      <c r="C148" s="10">
        <v>4</v>
      </c>
      <c r="D148" s="11" t="str" cm="1">
        <f t="array" ref="D148">_xlfn.IFNA(_xlfn.IFS(COUNTIF(Classes_Taken!B:B,A148)&gt;0,"COMPLETED",COUNTIF(Classes_Planned!B:B,A148)&gt;0,"PLANNED"),"")</f>
        <v/>
      </c>
    </row>
    <row r="149" spans="1:4" x14ac:dyDescent="0.25">
      <c r="A149" s="9" t="s">
        <v>422</v>
      </c>
      <c r="B149" s="10" t="s">
        <v>423</v>
      </c>
      <c r="C149" s="10">
        <v>3</v>
      </c>
      <c r="D149" s="11" t="str" cm="1">
        <f t="array" ref="D149">_xlfn.IFNA(_xlfn.IFS(COUNTIF(Classes_Taken!B:B,A149)&gt;0,"COMPLETED",COUNTIF(Classes_Planned!B:B,A149)&gt;0,"PLANNED"),"")</f>
        <v/>
      </c>
    </row>
    <row r="150" spans="1:4" x14ac:dyDescent="0.25">
      <c r="A150" s="9" t="s">
        <v>424</v>
      </c>
      <c r="B150" s="10" t="s">
        <v>425</v>
      </c>
      <c r="C150" s="10">
        <v>3</v>
      </c>
      <c r="D150" s="11" t="str" cm="1">
        <f t="array" ref="D150">_xlfn.IFNA(_xlfn.IFS(COUNTIF(Classes_Taken!B:B,A150)&gt;0,"COMPLETED",COUNTIF(Classes_Planned!B:B,A150)&gt;0,"PLANNED"),"")</f>
        <v/>
      </c>
    </row>
    <row r="151" spans="1:4" x14ac:dyDescent="0.25">
      <c r="A151" s="9" t="s">
        <v>426</v>
      </c>
      <c r="B151" s="10" t="s">
        <v>427</v>
      </c>
      <c r="C151" s="13" t="s">
        <v>432</v>
      </c>
      <c r="D151" s="11" t="str" cm="1">
        <f t="array" ref="D151">_xlfn.IFNA(_xlfn.IFS(COUNTIF(Classes_Taken!B:B,A151)&gt;0,"COMPLETED",COUNTIF(Classes_Planned!B:B,A151)&gt;0,"PLANNED"),"")</f>
        <v/>
      </c>
    </row>
    <row r="152" spans="1:4" x14ac:dyDescent="0.25">
      <c r="A152" s="9" t="s">
        <v>428</v>
      </c>
      <c r="B152" s="10" t="s">
        <v>429</v>
      </c>
      <c r="C152" s="10">
        <v>3</v>
      </c>
      <c r="D152" s="11" t="str" cm="1">
        <f t="array" ref="D152">_xlfn.IFNA(_xlfn.IFS(COUNTIF(Classes_Taken!B:B,A152)&gt;0,"COMPLETED",COUNTIF(Classes_Planned!B:B,A152)&gt;0,"PLANNED"),"")</f>
        <v/>
      </c>
    </row>
    <row r="153" spans="1:4" x14ac:dyDescent="0.25">
      <c r="A153" s="9" t="s">
        <v>430</v>
      </c>
      <c r="B153" s="10" t="s">
        <v>431</v>
      </c>
      <c r="C153" s="10">
        <v>3</v>
      </c>
      <c r="D153" s="11" t="str" cm="1">
        <f t="array" ref="D153">_xlfn.IFNA(_xlfn.IFS(COUNTIF(Classes_Taken!B:B,A153)&gt;0,"COMPLETED",COUNTIF(Classes_Planned!B:B,A153)&gt;0,"PLANNED"),"")</f>
        <v/>
      </c>
    </row>
    <row r="154" spans="1:4" x14ac:dyDescent="0.25">
      <c r="A154" s="14" t="s">
        <v>433</v>
      </c>
      <c r="B154" s="15" t="s">
        <v>434</v>
      </c>
      <c r="C154" s="15">
        <v>3</v>
      </c>
      <c r="D154" s="11" t="str" cm="1">
        <f t="array" ref="D154">_xlfn.IFNA(_xlfn.IFS(COUNTIF(Classes_Taken!B:B,A154)&gt;0,"COMPLETED",COUNTIF(Classes_Planned!B:B,A154)&gt;0,"PLANNED"),"")</f>
        <v/>
      </c>
    </row>
    <row r="155" spans="1:4" x14ac:dyDescent="0.25">
      <c r="A155" s="14" t="s">
        <v>435</v>
      </c>
      <c r="B155" s="15" t="s">
        <v>436</v>
      </c>
      <c r="C155" s="15">
        <v>3</v>
      </c>
      <c r="D155" s="11" t="str" cm="1">
        <f t="array" ref="D155">_xlfn.IFNA(_xlfn.IFS(COUNTIF(Classes_Taken!B:B,A155)&gt;0,"COMPLETED",COUNTIF(Classes_Planned!B:B,A155)&gt;0,"PLANNED"),"")</f>
        <v/>
      </c>
    </row>
    <row r="156" spans="1:4" x14ac:dyDescent="0.25">
      <c r="A156" s="14" t="s">
        <v>437</v>
      </c>
      <c r="B156" s="15" t="s">
        <v>438</v>
      </c>
      <c r="C156" s="15">
        <v>3</v>
      </c>
      <c r="D156" s="11" t="str" cm="1">
        <f t="array" ref="D156">_xlfn.IFNA(_xlfn.IFS(COUNTIF(Classes_Taken!B:B,A156)&gt;0,"COMPLETED",COUNTIF(Classes_Planned!B:B,A156)&gt;0,"PLANNED"),"")</f>
        <v/>
      </c>
    </row>
    <row r="157" spans="1:4" x14ac:dyDescent="0.25">
      <c r="A157" s="14" t="s">
        <v>439</v>
      </c>
      <c r="B157" s="15" t="s">
        <v>440</v>
      </c>
      <c r="C157" s="15">
        <v>3</v>
      </c>
      <c r="D157" s="11" t="str" cm="1">
        <f t="array" ref="D157">_xlfn.IFNA(_xlfn.IFS(COUNTIF(Classes_Taken!B:B,A157)&gt;0,"COMPLETED",COUNTIF(Classes_Planned!B:B,A157)&gt;0,"PLANNED"),"")</f>
        <v/>
      </c>
    </row>
    <row r="158" spans="1:4" x14ac:dyDescent="0.25">
      <c r="A158" s="14" t="s">
        <v>441</v>
      </c>
      <c r="B158" s="15" t="s">
        <v>442</v>
      </c>
      <c r="C158" s="15">
        <v>3</v>
      </c>
      <c r="D158" s="11" t="str" cm="1">
        <f t="array" ref="D158">_xlfn.IFNA(_xlfn.IFS(COUNTIF(Classes_Taken!B:B,A158)&gt;0,"COMPLETED",COUNTIF(Classes_Planned!B:B,A158)&gt;0,"PLANNED"),"")</f>
        <v/>
      </c>
    </row>
    <row r="159" spans="1:4" x14ac:dyDescent="0.25">
      <c r="A159" s="14" t="s">
        <v>443</v>
      </c>
      <c r="B159" s="15" t="s">
        <v>444</v>
      </c>
      <c r="C159" s="15">
        <v>3</v>
      </c>
      <c r="D159" s="11" t="str" cm="1">
        <f t="array" ref="D159">_xlfn.IFNA(_xlfn.IFS(COUNTIF(Classes_Taken!B:B,A159)&gt;0,"COMPLETED",COUNTIF(Classes_Planned!B:B,A159)&gt;0,"PLANNED"),"")</f>
        <v/>
      </c>
    </row>
    <row r="160" spans="1:4" x14ac:dyDescent="0.25">
      <c r="A160" s="14" t="s">
        <v>445</v>
      </c>
      <c r="B160" s="15" t="s">
        <v>446</v>
      </c>
      <c r="C160" s="15">
        <v>3</v>
      </c>
      <c r="D160" s="11" t="str" cm="1">
        <f t="array" ref="D160">_xlfn.IFNA(_xlfn.IFS(COUNTIF(Classes_Taken!B:B,A160)&gt;0,"COMPLETED",COUNTIF(Classes_Planned!B:B,A160)&gt;0,"PLANNED"),"")</f>
        <v/>
      </c>
    </row>
    <row r="161" spans="1:4" x14ac:dyDescent="0.25">
      <c r="A161" s="14" t="s">
        <v>447</v>
      </c>
      <c r="B161" s="15" t="s">
        <v>448</v>
      </c>
      <c r="C161" s="15">
        <v>3</v>
      </c>
      <c r="D161" s="11" t="str" cm="1">
        <f t="array" ref="D161">_xlfn.IFNA(_xlfn.IFS(COUNTIF(Classes_Taken!B:B,A161)&gt;0,"COMPLETED",COUNTIF(Classes_Planned!B:B,A161)&gt;0,"PLANNED"),"")</f>
        <v/>
      </c>
    </row>
    <row r="162" spans="1:4" x14ac:dyDescent="0.25">
      <c r="A162" s="14" t="s">
        <v>449</v>
      </c>
      <c r="B162" s="15" t="s">
        <v>450</v>
      </c>
      <c r="C162" s="15">
        <v>3</v>
      </c>
      <c r="D162" s="11" t="str" cm="1">
        <f t="array" ref="D162">_xlfn.IFNA(_xlfn.IFS(COUNTIF(Classes_Taken!B:B,A162)&gt;0,"COMPLETED",COUNTIF(Classes_Planned!B:B,A162)&gt;0,"PLANNED"),"")</f>
        <v/>
      </c>
    </row>
    <row r="163" spans="1:4" x14ac:dyDescent="0.25">
      <c r="A163" s="14" t="s">
        <v>451</v>
      </c>
      <c r="B163" s="15" t="s">
        <v>452</v>
      </c>
      <c r="C163" s="15">
        <v>3</v>
      </c>
      <c r="D163" s="11" t="str" cm="1">
        <f t="array" ref="D163">_xlfn.IFNA(_xlfn.IFS(COUNTIF(Classes_Taken!B:B,A163)&gt;0,"COMPLETED",COUNTIF(Classes_Planned!B:B,A163)&gt;0,"PLANNED"),"")</f>
        <v/>
      </c>
    </row>
    <row r="164" spans="1:4" x14ac:dyDescent="0.25">
      <c r="A164" s="14" t="s">
        <v>453</v>
      </c>
      <c r="B164" s="15" t="s">
        <v>454</v>
      </c>
      <c r="C164" s="15">
        <v>3</v>
      </c>
      <c r="D164" s="11" t="str" cm="1">
        <f t="array" ref="D164">_xlfn.IFNA(_xlfn.IFS(COUNTIF(Classes_Taken!B:B,A164)&gt;0,"COMPLETED",COUNTIF(Classes_Planned!B:B,A164)&gt;0,"PLANNED"),"")</f>
        <v/>
      </c>
    </row>
    <row r="165" spans="1:4" x14ac:dyDescent="0.25">
      <c r="A165" s="14" t="s">
        <v>455</v>
      </c>
      <c r="B165" s="15" t="s">
        <v>456</v>
      </c>
      <c r="C165" s="15">
        <v>3</v>
      </c>
      <c r="D165" s="11" t="str" cm="1">
        <f t="array" ref="D165">_xlfn.IFNA(_xlfn.IFS(COUNTIF(Classes_Taken!B:B,A165)&gt;0,"COMPLETED",COUNTIF(Classes_Planned!B:B,A165)&gt;0,"PLANNED"),"")</f>
        <v/>
      </c>
    </row>
    <row r="166" spans="1:4" x14ac:dyDescent="0.25">
      <c r="A166" s="14" t="s">
        <v>457</v>
      </c>
      <c r="B166" s="15" t="s">
        <v>458</v>
      </c>
      <c r="C166" s="15">
        <v>3</v>
      </c>
      <c r="D166" s="11" t="str" cm="1">
        <f t="array" ref="D166">_xlfn.IFNA(_xlfn.IFS(COUNTIF(Classes_Taken!B:B,A166)&gt;0,"COMPLETED",COUNTIF(Classes_Planned!B:B,A166)&gt;0,"PLANNED"),"")</f>
        <v/>
      </c>
    </row>
    <row r="167" spans="1:4" x14ac:dyDescent="0.25">
      <c r="A167" s="14" t="s">
        <v>459</v>
      </c>
      <c r="B167" s="15" t="s">
        <v>460</v>
      </c>
      <c r="C167" s="15">
        <v>3</v>
      </c>
      <c r="D167" s="11" t="str" cm="1">
        <f t="array" ref="D167">_xlfn.IFNA(_xlfn.IFS(COUNTIF(Classes_Taken!B:B,A167)&gt;0,"COMPLETED",COUNTIF(Classes_Planned!B:B,A167)&gt;0,"PLANNED"),"")</f>
        <v/>
      </c>
    </row>
    <row r="168" spans="1:4" x14ac:dyDescent="0.25">
      <c r="A168" s="14" t="s">
        <v>461</v>
      </c>
      <c r="B168" s="15" t="s">
        <v>462</v>
      </c>
      <c r="C168" s="15">
        <v>3</v>
      </c>
      <c r="D168" s="11" t="str" cm="1">
        <f t="array" ref="D168">_xlfn.IFNA(_xlfn.IFS(COUNTIF(Classes_Taken!B:B,A168)&gt;0,"COMPLETED",COUNTIF(Classes_Planned!B:B,A168)&gt;0,"PLANNED"),"")</f>
        <v/>
      </c>
    </row>
    <row r="169" spans="1:4" x14ac:dyDescent="0.25">
      <c r="A169" s="14" t="s">
        <v>463</v>
      </c>
      <c r="B169" s="15" t="s">
        <v>464</v>
      </c>
      <c r="C169" s="15">
        <v>3</v>
      </c>
      <c r="D169" s="11" t="str" cm="1">
        <f t="array" ref="D169">_xlfn.IFNA(_xlfn.IFS(COUNTIF(Classes_Taken!B:B,A169)&gt;0,"COMPLETED",COUNTIF(Classes_Planned!B:B,A169)&gt;0,"PLANNED"),"")</f>
        <v/>
      </c>
    </row>
    <row r="170" spans="1:4" x14ac:dyDescent="0.25">
      <c r="A170" s="14" t="s">
        <v>465</v>
      </c>
      <c r="B170" s="15" t="s">
        <v>466</v>
      </c>
      <c r="C170" s="15">
        <v>3</v>
      </c>
      <c r="D170" s="11" t="str" cm="1">
        <f t="array" ref="D170">_xlfn.IFNA(_xlfn.IFS(COUNTIF(Classes_Taken!B:B,A170)&gt;0,"COMPLETED",COUNTIF(Classes_Planned!B:B,A170)&gt;0,"PLANNED"),"")</f>
        <v/>
      </c>
    </row>
    <row r="171" spans="1:4" x14ac:dyDescent="0.25">
      <c r="A171" s="14" t="s">
        <v>467</v>
      </c>
      <c r="B171" s="15" t="s">
        <v>468</v>
      </c>
      <c r="C171" s="15">
        <v>3</v>
      </c>
      <c r="D171" s="11" t="str" cm="1">
        <f t="array" ref="D171">_xlfn.IFNA(_xlfn.IFS(COUNTIF(Classes_Taken!B:B,A171)&gt;0,"COMPLETED",COUNTIF(Classes_Planned!B:B,A171)&gt;0,"PLANNED"),"")</f>
        <v/>
      </c>
    </row>
    <row r="172" spans="1:4" x14ac:dyDescent="0.25">
      <c r="A172" s="14" t="s">
        <v>469</v>
      </c>
      <c r="B172" s="15" t="s">
        <v>470</v>
      </c>
      <c r="C172" s="15">
        <v>3</v>
      </c>
      <c r="D172" s="11" t="str" cm="1">
        <f t="array" ref="D172">_xlfn.IFNA(_xlfn.IFS(COUNTIF(Classes_Taken!B:B,A172)&gt;0,"COMPLETED",COUNTIF(Classes_Planned!B:B,A172)&gt;0,"PLANNED"),"")</f>
        <v/>
      </c>
    </row>
    <row r="173" spans="1:4" x14ac:dyDescent="0.25">
      <c r="A173" s="14" t="s">
        <v>471</v>
      </c>
      <c r="B173" s="15" t="s">
        <v>472</v>
      </c>
      <c r="C173" s="15">
        <v>3</v>
      </c>
      <c r="D173" s="11" t="str" cm="1">
        <f t="array" ref="D173">_xlfn.IFNA(_xlfn.IFS(COUNTIF(Classes_Taken!B:B,A173)&gt;0,"COMPLETED",COUNTIF(Classes_Planned!B:B,A173)&gt;0,"PLANNED"),"")</f>
        <v/>
      </c>
    </row>
    <row r="174" spans="1:4" x14ac:dyDescent="0.25">
      <c r="A174" s="14" t="s">
        <v>473</v>
      </c>
      <c r="B174" s="15" t="s">
        <v>474</v>
      </c>
      <c r="C174" s="15">
        <v>3</v>
      </c>
      <c r="D174" s="11" t="str" cm="1">
        <f t="array" ref="D174">_xlfn.IFNA(_xlfn.IFS(COUNTIF(Classes_Taken!B:B,A174)&gt;0,"COMPLETED",COUNTIF(Classes_Planned!B:B,A174)&gt;0,"PLANNED"),"")</f>
        <v/>
      </c>
    </row>
    <row r="175" spans="1:4" x14ac:dyDescent="0.25">
      <c r="A175" s="14" t="s">
        <v>475</v>
      </c>
      <c r="B175" s="15" t="s">
        <v>476</v>
      </c>
      <c r="C175" s="15">
        <v>3</v>
      </c>
      <c r="D175" s="11" t="str" cm="1">
        <f t="array" ref="D175">_xlfn.IFNA(_xlfn.IFS(COUNTIF(Classes_Taken!B:B,A175)&gt;0,"COMPLETED",COUNTIF(Classes_Planned!B:B,A175)&gt;0,"PLANNED"),"")</f>
        <v/>
      </c>
    </row>
    <row r="176" spans="1:4" x14ac:dyDescent="0.25">
      <c r="A176" s="14" t="s">
        <v>477</v>
      </c>
      <c r="B176" s="15" t="s">
        <v>478</v>
      </c>
      <c r="C176" s="15">
        <v>3</v>
      </c>
      <c r="D176" s="11" t="str" cm="1">
        <f t="array" ref="D176">_xlfn.IFNA(_xlfn.IFS(COUNTIF(Classes_Taken!B:B,A176)&gt;0,"COMPLETED",COUNTIF(Classes_Planned!B:B,A176)&gt;0,"PLANNED"),"")</f>
        <v/>
      </c>
    </row>
    <row r="177" spans="1:4" x14ac:dyDescent="0.25">
      <c r="A177" s="14" t="s">
        <v>479</v>
      </c>
      <c r="B177" s="15" t="s">
        <v>480</v>
      </c>
      <c r="C177" s="15">
        <v>3</v>
      </c>
      <c r="D177" s="11" t="str" cm="1">
        <f t="array" ref="D177">_xlfn.IFNA(_xlfn.IFS(COUNTIF(Classes_Taken!B:B,A177)&gt;0,"COMPLETED",COUNTIF(Classes_Planned!B:B,A177)&gt;0,"PLANNED"),"")</f>
        <v/>
      </c>
    </row>
    <row r="178" spans="1:4" x14ac:dyDescent="0.25">
      <c r="A178" s="14" t="s">
        <v>481</v>
      </c>
      <c r="B178" s="15" t="s">
        <v>482</v>
      </c>
      <c r="C178" s="15">
        <v>3</v>
      </c>
      <c r="D178" s="11" t="str" cm="1">
        <f t="array" ref="D178">_xlfn.IFNA(_xlfn.IFS(COUNTIF(Classes_Taken!B:B,A178)&gt;0,"COMPLETED",COUNTIF(Classes_Planned!B:B,A178)&gt;0,"PLANNED"),"")</f>
        <v/>
      </c>
    </row>
    <row r="179" spans="1:4" x14ac:dyDescent="0.25">
      <c r="A179" s="14" t="s">
        <v>483</v>
      </c>
      <c r="B179" s="15" t="s">
        <v>484</v>
      </c>
      <c r="C179" s="15">
        <v>3</v>
      </c>
      <c r="D179" s="11" t="str" cm="1">
        <f t="array" ref="D179">_xlfn.IFNA(_xlfn.IFS(COUNTIF(Classes_Taken!B:B,A179)&gt;0,"COMPLETED",COUNTIF(Classes_Planned!B:B,A179)&gt;0,"PLANNED"),"")</f>
        <v/>
      </c>
    </row>
    <row r="180" spans="1:4" x14ac:dyDescent="0.25">
      <c r="A180" s="14" t="s">
        <v>485</v>
      </c>
      <c r="B180" s="15" t="s">
        <v>486</v>
      </c>
      <c r="C180" s="15">
        <v>3</v>
      </c>
      <c r="D180" s="11" t="str" cm="1">
        <f t="array" ref="D180">_xlfn.IFNA(_xlfn.IFS(COUNTIF(Classes_Taken!B:B,A180)&gt;0,"COMPLETED",COUNTIF(Classes_Planned!B:B,A180)&gt;0,"PLANNED"),"")</f>
        <v/>
      </c>
    </row>
    <row r="181" spans="1:4" x14ac:dyDescent="0.25">
      <c r="A181" s="14" t="s">
        <v>487</v>
      </c>
      <c r="B181" s="15" t="s">
        <v>488</v>
      </c>
      <c r="C181" s="15">
        <v>3</v>
      </c>
      <c r="D181" s="11" t="str" cm="1">
        <f t="array" ref="D181">_xlfn.IFNA(_xlfn.IFS(COUNTIF(Classes_Taken!B:B,A181)&gt;0,"COMPLETED",COUNTIF(Classes_Planned!B:B,A181)&gt;0,"PLANNED"),"")</f>
        <v/>
      </c>
    </row>
    <row r="182" spans="1:4" x14ac:dyDescent="0.25">
      <c r="A182" s="14" t="s">
        <v>489</v>
      </c>
      <c r="B182" s="15" t="s">
        <v>490</v>
      </c>
      <c r="C182" s="15">
        <v>3</v>
      </c>
      <c r="D182" s="11" t="str" cm="1">
        <f t="array" ref="D182">_xlfn.IFNA(_xlfn.IFS(COUNTIF(Classes_Taken!B:B,A182)&gt;0,"COMPLETED",COUNTIF(Classes_Planned!B:B,A182)&gt;0,"PLANNED"),"")</f>
        <v/>
      </c>
    </row>
    <row r="183" spans="1:4" x14ac:dyDescent="0.25">
      <c r="A183" s="14" t="s">
        <v>491</v>
      </c>
      <c r="B183" s="15" t="s">
        <v>492</v>
      </c>
      <c r="C183" s="15">
        <v>3</v>
      </c>
      <c r="D183" s="11" t="str" cm="1">
        <f t="array" ref="D183">_xlfn.IFNA(_xlfn.IFS(COUNTIF(Classes_Taken!B:B,A183)&gt;0,"COMPLETED",COUNTIF(Classes_Planned!B:B,A183)&gt;0,"PLANNED"),"")</f>
        <v/>
      </c>
    </row>
    <row r="184" spans="1:4" x14ac:dyDescent="0.25">
      <c r="A184" s="14" t="s">
        <v>493</v>
      </c>
      <c r="B184" s="15" t="s">
        <v>494</v>
      </c>
      <c r="C184" s="15">
        <v>3</v>
      </c>
      <c r="D184" s="11" t="str" cm="1">
        <f t="array" ref="D184">_xlfn.IFNA(_xlfn.IFS(COUNTIF(Classes_Taken!B:B,A184)&gt;0,"COMPLETED",COUNTIF(Classes_Planned!B:B,A184)&gt;0,"PLANNED"),"")</f>
        <v/>
      </c>
    </row>
    <row r="185" spans="1:4" x14ac:dyDescent="0.25">
      <c r="A185" s="14" t="s">
        <v>495</v>
      </c>
      <c r="B185" s="15" t="s">
        <v>496</v>
      </c>
      <c r="C185" s="15">
        <v>3</v>
      </c>
      <c r="D185" s="11" t="str" cm="1">
        <f t="array" ref="D185">_xlfn.IFNA(_xlfn.IFS(COUNTIF(Classes_Taken!B:B,A185)&gt;0,"COMPLETED",COUNTIF(Classes_Planned!B:B,A185)&gt;0,"PLANNED"),"")</f>
        <v/>
      </c>
    </row>
    <row r="186" spans="1:4" x14ac:dyDescent="0.25">
      <c r="A186" s="14" t="s">
        <v>497</v>
      </c>
      <c r="B186" s="15" t="s">
        <v>498</v>
      </c>
      <c r="C186" s="15">
        <v>3</v>
      </c>
      <c r="D186" s="11" t="str" cm="1">
        <f t="array" ref="D186">_xlfn.IFNA(_xlfn.IFS(COUNTIF(Classes_Taken!B:B,A186)&gt;0,"COMPLETED",COUNTIF(Classes_Planned!B:B,A186)&gt;0,"PLANNED"),"")</f>
        <v/>
      </c>
    </row>
    <row r="187" spans="1:4" x14ac:dyDescent="0.25">
      <c r="A187" s="14" t="s">
        <v>499</v>
      </c>
      <c r="B187" s="15" t="s">
        <v>500</v>
      </c>
      <c r="C187" s="15">
        <v>3</v>
      </c>
      <c r="D187" s="11" t="str" cm="1">
        <f t="array" ref="D187">_xlfn.IFNA(_xlfn.IFS(COUNTIF(Classes_Taken!B:B,A187)&gt;0,"COMPLETED",COUNTIF(Classes_Planned!B:B,A187)&gt;0,"PLANNED"),"")</f>
        <v/>
      </c>
    </row>
    <row r="188" spans="1:4" x14ac:dyDescent="0.25">
      <c r="A188" s="14" t="s">
        <v>501</v>
      </c>
      <c r="B188" s="15" t="s">
        <v>502</v>
      </c>
      <c r="C188" s="15">
        <v>3</v>
      </c>
      <c r="D188" s="11" t="str" cm="1">
        <f t="array" ref="D188">_xlfn.IFNA(_xlfn.IFS(COUNTIF(Classes_Taken!B:B,A188)&gt;0,"COMPLETED",COUNTIF(Classes_Planned!B:B,A188)&gt;0,"PLANNED"),"")</f>
        <v/>
      </c>
    </row>
    <row r="189" spans="1:4" x14ac:dyDescent="0.25">
      <c r="A189" s="14" t="s">
        <v>503</v>
      </c>
      <c r="B189" s="15" t="s">
        <v>504</v>
      </c>
      <c r="C189" s="15">
        <v>3</v>
      </c>
      <c r="D189" s="11" t="str" cm="1">
        <f t="array" ref="D189">_xlfn.IFNA(_xlfn.IFS(COUNTIF(Classes_Taken!B:B,A189)&gt;0,"COMPLETED",COUNTIF(Classes_Planned!B:B,A189)&gt;0,"PLANNED"),"")</f>
        <v/>
      </c>
    </row>
    <row r="190" spans="1:4" x14ac:dyDescent="0.25">
      <c r="A190" s="14" t="s">
        <v>505</v>
      </c>
      <c r="B190" s="15" t="s">
        <v>506</v>
      </c>
      <c r="C190" s="15">
        <v>3</v>
      </c>
      <c r="D190" s="11" t="str" cm="1">
        <f t="array" ref="D190">_xlfn.IFNA(_xlfn.IFS(COUNTIF(Classes_Taken!B:B,A190)&gt;0,"COMPLETED",COUNTIF(Classes_Planned!B:B,A190)&gt;0,"PLANNED"),"")</f>
        <v/>
      </c>
    </row>
    <row r="191" spans="1:4" x14ac:dyDescent="0.25">
      <c r="A191" s="14" t="s">
        <v>507</v>
      </c>
      <c r="B191" s="15" t="s">
        <v>508</v>
      </c>
      <c r="C191" s="15">
        <v>3</v>
      </c>
      <c r="D191" s="11" t="str" cm="1">
        <f t="array" ref="D191">_xlfn.IFNA(_xlfn.IFS(COUNTIF(Classes_Taken!B:B,A191)&gt;0,"COMPLETED",COUNTIF(Classes_Planned!B:B,A191)&gt;0,"PLANNED"),"")</f>
        <v/>
      </c>
    </row>
    <row r="192" spans="1:4" x14ac:dyDescent="0.25">
      <c r="A192" s="14" t="s">
        <v>509</v>
      </c>
      <c r="B192" s="15" t="s">
        <v>510</v>
      </c>
      <c r="C192" s="15">
        <v>3</v>
      </c>
      <c r="D192" s="11" t="str" cm="1">
        <f t="array" ref="D192">_xlfn.IFNA(_xlfn.IFS(COUNTIF(Classes_Taken!B:B,A192)&gt;0,"COMPLETED",COUNTIF(Classes_Planned!B:B,A192)&gt;0,"PLANNED"),"")</f>
        <v/>
      </c>
    </row>
    <row r="193" spans="1:4" x14ac:dyDescent="0.25">
      <c r="A193" s="14" t="s">
        <v>511</v>
      </c>
      <c r="B193" s="15" t="s">
        <v>512</v>
      </c>
      <c r="C193" s="15">
        <v>3</v>
      </c>
      <c r="D193" s="11" t="str" cm="1">
        <f t="array" ref="D193">_xlfn.IFNA(_xlfn.IFS(COUNTIF(Classes_Taken!B:B,A193)&gt;0,"COMPLETED",COUNTIF(Classes_Planned!B:B,A193)&gt;0,"PLANNED"),"")</f>
        <v/>
      </c>
    </row>
    <row r="194" spans="1:4" x14ac:dyDescent="0.25">
      <c r="A194" s="14" t="s">
        <v>513</v>
      </c>
      <c r="B194" s="15" t="s">
        <v>514</v>
      </c>
      <c r="C194" s="16"/>
      <c r="D194" s="11" t="str" cm="1">
        <f t="array" ref="D194">_xlfn.IFNA(_xlfn.IFS(COUNTIF(Classes_Taken!B:B,A194)&gt;0,"COMPLETED",COUNTIF(Classes_Planned!B:B,A194)&gt;0,"PLANNED"),"")</f>
        <v/>
      </c>
    </row>
    <row r="195" spans="1:4" x14ac:dyDescent="0.25">
      <c r="A195" s="14" t="s">
        <v>515</v>
      </c>
      <c r="B195" s="15" t="s">
        <v>516</v>
      </c>
      <c r="C195" s="16"/>
      <c r="D195" s="11" t="str" cm="1">
        <f t="array" ref="D195">_xlfn.IFNA(_xlfn.IFS(COUNTIF(Classes_Taken!B:B,A195)&gt;0,"COMPLETED",COUNTIF(Classes_Planned!B:B,A195)&gt;0,"PLANNED"),"")</f>
        <v/>
      </c>
    </row>
    <row r="196" spans="1:4" x14ac:dyDescent="0.25">
      <c r="A196" s="14" t="s">
        <v>517</v>
      </c>
      <c r="B196" s="15" t="s">
        <v>518</v>
      </c>
      <c r="C196" s="15">
        <v>3</v>
      </c>
      <c r="D196" s="11" t="str" cm="1">
        <f t="array" ref="D196">_xlfn.IFNA(_xlfn.IFS(COUNTIF(Classes_Taken!B:B,A196)&gt;0,"COMPLETED",COUNTIF(Classes_Planned!B:B,A196)&gt;0,"PLANNED"),"")</f>
        <v/>
      </c>
    </row>
    <row r="197" spans="1:4" x14ac:dyDescent="0.25">
      <c r="A197" s="14" t="s">
        <v>519</v>
      </c>
      <c r="B197" s="15" t="s">
        <v>520</v>
      </c>
      <c r="C197" s="15">
        <v>3</v>
      </c>
      <c r="D197" s="11" t="str" cm="1">
        <f t="array" ref="D197">_xlfn.IFNA(_xlfn.IFS(COUNTIF(Classes_Taken!B:B,A197)&gt;0,"COMPLETED",COUNTIF(Classes_Planned!B:B,A197)&gt;0,"PLANNED"),"")</f>
        <v/>
      </c>
    </row>
    <row r="198" spans="1:4" x14ac:dyDescent="0.25">
      <c r="A198" s="14" t="s">
        <v>521</v>
      </c>
      <c r="B198" s="15" t="s">
        <v>522</v>
      </c>
      <c r="C198" s="15">
        <v>3</v>
      </c>
      <c r="D198" s="11" t="str" cm="1">
        <f t="array" ref="D198">_xlfn.IFNA(_xlfn.IFS(COUNTIF(Classes_Taken!B:B,A198)&gt;0,"COMPLETED",COUNTIF(Classes_Planned!B:B,A198)&gt;0,"PLANNED"),"")</f>
        <v/>
      </c>
    </row>
    <row r="199" spans="1:4" x14ac:dyDescent="0.25">
      <c r="A199" s="14" t="s">
        <v>523</v>
      </c>
      <c r="B199" s="15" t="s">
        <v>524</v>
      </c>
      <c r="C199" s="15">
        <v>3</v>
      </c>
      <c r="D199" s="11" t="str" cm="1">
        <f t="array" ref="D199">_xlfn.IFNA(_xlfn.IFS(COUNTIF(Classes_Taken!B:B,A199)&gt;0,"COMPLETED",COUNTIF(Classes_Planned!B:B,A199)&gt;0,"PLANNED"),"")</f>
        <v/>
      </c>
    </row>
    <row r="200" spans="1:4" x14ac:dyDescent="0.25">
      <c r="A200" s="14" t="s">
        <v>525</v>
      </c>
      <c r="B200" s="15" t="s">
        <v>526</v>
      </c>
      <c r="C200" s="15">
        <v>3</v>
      </c>
      <c r="D200" s="11" t="str" cm="1">
        <f t="array" ref="D200">_xlfn.IFNA(_xlfn.IFS(COUNTIF(Classes_Taken!B:B,A200)&gt;0,"COMPLETED",COUNTIF(Classes_Planned!B:B,A200)&gt;0,"PLANNED"),"")</f>
        <v/>
      </c>
    </row>
    <row r="201" spans="1:4" x14ac:dyDescent="0.25">
      <c r="A201" s="14" t="s">
        <v>527</v>
      </c>
      <c r="B201" s="15" t="s">
        <v>528</v>
      </c>
      <c r="C201" s="15">
        <v>3</v>
      </c>
      <c r="D201" s="11" t="str" cm="1">
        <f t="array" ref="D201">_xlfn.IFNA(_xlfn.IFS(COUNTIF(Classes_Taken!B:B,A201)&gt;0,"COMPLETED",COUNTIF(Classes_Planned!B:B,A201)&gt;0,"PLANNED"),"")</f>
        <v/>
      </c>
    </row>
    <row r="202" spans="1:4" x14ac:dyDescent="0.25">
      <c r="A202" s="14" t="s">
        <v>529</v>
      </c>
      <c r="B202" s="15" t="s">
        <v>530</v>
      </c>
      <c r="C202" s="15">
        <v>3</v>
      </c>
      <c r="D202" s="11" t="str" cm="1">
        <f t="array" ref="D202">_xlfn.IFNA(_xlfn.IFS(COUNTIF(Classes_Taken!B:B,A202)&gt;0,"COMPLETED",COUNTIF(Classes_Planned!B:B,A202)&gt;0,"PLANNED"),"")</f>
        <v/>
      </c>
    </row>
    <row r="203" spans="1:4" x14ac:dyDescent="0.25">
      <c r="A203" s="14" t="s">
        <v>531</v>
      </c>
      <c r="B203" s="15" t="s">
        <v>532</v>
      </c>
      <c r="C203" s="15">
        <v>3</v>
      </c>
      <c r="D203" s="11" t="str" cm="1">
        <f t="array" ref="D203">_xlfn.IFNA(_xlfn.IFS(COUNTIF(Classes_Taken!B:B,A203)&gt;0,"COMPLETED",COUNTIF(Classes_Planned!B:B,A203)&gt;0,"PLANNED"),"")</f>
        <v/>
      </c>
    </row>
    <row r="204" spans="1:4" x14ac:dyDescent="0.25">
      <c r="A204" s="14" t="s">
        <v>533</v>
      </c>
      <c r="B204" s="15" t="s">
        <v>534</v>
      </c>
      <c r="C204" s="16"/>
      <c r="D204" s="11" t="str" cm="1">
        <f t="array" ref="D204">_xlfn.IFNA(_xlfn.IFS(COUNTIF(Classes_Taken!B:B,A204)&gt;0,"COMPLETED",COUNTIF(Classes_Planned!B:B,A204)&gt;0,"PLANNED"),"")</f>
        <v/>
      </c>
    </row>
    <row r="205" spans="1:4" x14ac:dyDescent="0.25">
      <c r="A205" s="14" t="s">
        <v>535</v>
      </c>
      <c r="B205" s="15" t="s">
        <v>536</v>
      </c>
      <c r="C205" s="15">
        <v>3</v>
      </c>
      <c r="D205" s="11" t="str" cm="1">
        <f t="array" ref="D205">_xlfn.IFNA(_xlfn.IFS(COUNTIF(Classes_Taken!B:B,A205)&gt;0,"COMPLETED",COUNTIF(Classes_Planned!B:B,A205)&gt;0,"PLANNED"),"")</f>
        <v/>
      </c>
    </row>
    <row r="206" spans="1:4" x14ac:dyDescent="0.25">
      <c r="A206" s="14" t="s">
        <v>537</v>
      </c>
      <c r="B206" s="15" t="s">
        <v>538</v>
      </c>
      <c r="C206" s="15">
        <v>3</v>
      </c>
      <c r="D206" s="11" t="str" cm="1">
        <f t="array" ref="D206">_xlfn.IFNA(_xlfn.IFS(COUNTIF(Classes_Taken!B:B,A206)&gt;0,"COMPLETED",COUNTIF(Classes_Planned!B:B,A206)&gt;0,"PLANNED"),"")</f>
        <v/>
      </c>
    </row>
    <row r="207" spans="1:4" x14ac:dyDescent="0.25">
      <c r="A207" s="14" t="s">
        <v>539</v>
      </c>
      <c r="B207" s="15" t="s">
        <v>540</v>
      </c>
      <c r="C207" s="15">
        <v>3</v>
      </c>
      <c r="D207" s="11" t="str" cm="1">
        <f t="array" ref="D207">_xlfn.IFNA(_xlfn.IFS(COUNTIF(Classes_Taken!B:B,A207)&gt;0,"COMPLETED",COUNTIF(Classes_Planned!B:B,A207)&gt;0,"PLANNED"),"")</f>
        <v/>
      </c>
    </row>
    <row r="208" spans="1:4" x14ac:dyDescent="0.25">
      <c r="A208" s="14" t="s">
        <v>541</v>
      </c>
      <c r="B208" s="15" t="s">
        <v>542</v>
      </c>
      <c r="C208" s="15">
        <v>3</v>
      </c>
      <c r="D208" s="11" t="str" cm="1">
        <f t="array" ref="D208">_xlfn.IFNA(_xlfn.IFS(COUNTIF(Classes_Taken!B:B,A208)&gt;0,"COMPLETED",COUNTIF(Classes_Planned!B:B,A208)&gt;0,"PLANNED"),"")</f>
        <v/>
      </c>
    </row>
    <row r="209" spans="1:4" ht="15.6" x14ac:dyDescent="0.3">
      <c r="A209" s="28" t="s">
        <v>649</v>
      </c>
      <c r="B209" s="28"/>
      <c r="C209" s="28"/>
      <c r="D209" s="17" t="str">
        <f>IF(COUNTIF(D210:D212,"COMPLETED")&gt;=1,"FULFILLED","INCOMPLETE")</f>
        <v>INCOMPLETE</v>
      </c>
    </row>
    <row r="210" spans="1:4" x14ac:dyDescent="0.25">
      <c r="A210" s="14" t="s">
        <v>129</v>
      </c>
      <c r="B210" s="15" t="s">
        <v>543</v>
      </c>
      <c r="C210" s="15">
        <v>3</v>
      </c>
      <c r="D210" s="11" t="str" cm="1">
        <f t="array" ref="D210">_xlfn.IFNA(_xlfn.IFS(COUNTIF(Classes_Taken!B:B,A210)&gt;0,"COMPLETED",COUNTIF(Classes_Planned!B:B,A210)&gt;0,"PLANNED"),"")</f>
        <v>PLANNED</v>
      </c>
    </row>
    <row r="211" spans="1:4" x14ac:dyDescent="0.25">
      <c r="A211" s="14" t="s">
        <v>544</v>
      </c>
      <c r="B211" s="15" t="s">
        <v>545</v>
      </c>
      <c r="C211" s="16"/>
      <c r="D211" s="11" t="str" cm="1">
        <f t="array" ref="D211">_xlfn.IFNA(_xlfn.IFS(COUNTIF(Classes_Taken!B:B,A211)&gt;0,"COMPLETED",COUNTIF(Classes_Planned!B:B,A211)&gt;0,"PLANNED"),"")</f>
        <v/>
      </c>
    </row>
    <row r="212" spans="1:4" x14ac:dyDescent="0.25">
      <c r="A212" s="14" t="s">
        <v>546</v>
      </c>
      <c r="B212" s="15" t="s">
        <v>547</v>
      </c>
      <c r="C212" s="16"/>
      <c r="D212" s="11" t="str" cm="1">
        <f t="array" ref="D212">_xlfn.IFNA(_xlfn.IFS(COUNTIF(Classes_Taken!B:B,A212)&gt;0,"COMPLETED",COUNTIF(Classes_Planned!B:B,A212)&gt;0,"PLANNED"),"")</f>
        <v/>
      </c>
    </row>
    <row r="213" spans="1:4" ht="15.6" x14ac:dyDescent="0.3">
      <c r="A213" s="28" t="s">
        <v>650</v>
      </c>
      <c r="B213" s="28"/>
      <c r="C213" s="28"/>
      <c r="D213" s="17" t="str">
        <f>IF(COUNTIF(D214,"COMPLETED")&gt;=1,"FULFILLED","INCOMPLETE")</f>
        <v>FULFILLED</v>
      </c>
    </row>
    <row r="214" spans="1:4" x14ac:dyDescent="0.25">
      <c r="A214" s="14" t="s">
        <v>36</v>
      </c>
      <c r="B214" s="15" t="s">
        <v>548</v>
      </c>
      <c r="C214" s="15">
        <v>3</v>
      </c>
      <c r="D214" s="11" t="str" cm="1">
        <f t="array" ref="D214">_xlfn.IFNA(_xlfn.IFS(COUNTIF(Classes_Taken!B:B,A214)&gt;0,"COMPLETED",COUNTIF(Classes_Planned!B:B,A214)&gt;0,"PLANNED"),"")</f>
        <v>COMPLETED</v>
      </c>
    </row>
    <row r="215" spans="1:4" ht="15.6" x14ac:dyDescent="0.3">
      <c r="A215" s="28" t="s">
        <v>651</v>
      </c>
      <c r="B215" s="28"/>
      <c r="C215" s="28"/>
      <c r="D215" s="17" t="str">
        <f>IF(COUNTIF(D216:D260,"COMPLETED")&gt;=1,"FULFILLED","INCOMPLETE")</f>
        <v>INCOMPLETE</v>
      </c>
    </row>
    <row r="216" spans="1:4" x14ac:dyDescent="0.25">
      <c r="A216" s="14" t="s">
        <v>549</v>
      </c>
      <c r="B216" s="15" t="s">
        <v>550</v>
      </c>
      <c r="C216" s="15">
        <v>3</v>
      </c>
      <c r="D216" s="11" t="str" cm="1">
        <f t="array" ref="D216">_xlfn.IFNA(_xlfn.IFS(COUNTIF(Classes_Taken!B:B,A216)&gt;0,"COMPLETED",COUNTIF(Classes_Planned!B:B,A216)&gt;0,"PLANNED"),"")</f>
        <v/>
      </c>
    </row>
    <row r="217" spans="1:4" x14ac:dyDescent="0.25">
      <c r="A217" s="14" t="s">
        <v>551</v>
      </c>
      <c r="B217" s="15" t="s">
        <v>552</v>
      </c>
      <c r="C217" s="15">
        <v>3</v>
      </c>
      <c r="D217" s="11" t="str" cm="1">
        <f t="array" ref="D217">_xlfn.IFNA(_xlfn.IFS(COUNTIF(Classes_Taken!B:B,A217)&gt;0,"COMPLETED",COUNTIF(Classes_Planned!B:B,A217)&gt;0,"PLANNED"),"")</f>
        <v/>
      </c>
    </row>
    <row r="218" spans="1:4" x14ac:dyDescent="0.25">
      <c r="A218" s="14" t="s">
        <v>553</v>
      </c>
      <c r="B218" s="15" t="s">
        <v>554</v>
      </c>
      <c r="C218" s="15">
        <v>3</v>
      </c>
      <c r="D218" s="11" t="str" cm="1">
        <f t="array" ref="D218">_xlfn.IFNA(_xlfn.IFS(COUNTIF(Classes_Taken!B:B,A218)&gt;0,"COMPLETED",COUNTIF(Classes_Planned!B:B,A218)&gt;0,"PLANNED"),"")</f>
        <v/>
      </c>
    </row>
    <row r="219" spans="1:4" x14ac:dyDescent="0.25">
      <c r="A219" s="14" t="s">
        <v>555</v>
      </c>
      <c r="B219" s="15" t="s">
        <v>556</v>
      </c>
      <c r="C219" s="15">
        <v>3</v>
      </c>
      <c r="D219" s="11" t="str" cm="1">
        <f t="array" ref="D219">_xlfn.IFNA(_xlfn.IFS(COUNTIF(Classes_Taken!B:B,A219)&gt;0,"COMPLETED",COUNTIF(Classes_Planned!B:B,A219)&gt;0,"PLANNED"),"")</f>
        <v/>
      </c>
    </row>
    <row r="220" spans="1:4" x14ac:dyDescent="0.25">
      <c r="A220" s="14" t="s">
        <v>557</v>
      </c>
      <c r="B220" s="15" t="s">
        <v>558</v>
      </c>
      <c r="C220" s="15">
        <v>3</v>
      </c>
      <c r="D220" s="11" t="str" cm="1">
        <f t="array" ref="D220">_xlfn.IFNA(_xlfn.IFS(COUNTIF(Classes_Taken!B:B,A220)&gt;0,"COMPLETED",COUNTIF(Classes_Planned!B:B,A220)&gt;0,"PLANNED"),"")</f>
        <v/>
      </c>
    </row>
    <row r="221" spans="1:4" x14ac:dyDescent="0.25">
      <c r="A221" s="14" t="s">
        <v>559</v>
      </c>
      <c r="B221" s="15" t="s">
        <v>560</v>
      </c>
      <c r="C221" s="15">
        <v>3</v>
      </c>
      <c r="D221" s="11" t="str" cm="1">
        <f t="array" ref="D221">_xlfn.IFNA(_xlfn.IFS(COUNTIF(Classes_Taken!B:B,A221)&gt;0,"COMPLETED",COUNTIF(Classes_Planned!B:B,A221)&gt;0,"PLANNED"),"")</f>
        <v/>
      </c>
    </row>
    <row r="222" spans="1:4" x14ac:dyDescent="0.25">
      <c r="A222" s="14" t="s">
        <v>102</v>
      </c>
      <c r="B222" s="15" t="s">
        <v>103</v>
      </c>
      <c r="C222" s="15">
        <v>3</v>
      </c>
      <c r="D222" s="11" t="str" cm="1">
        <f t="array" ref="D222">_xlfn.IFNA(_xlfn.IFS(COUNTIF(Classes_Taken!B:B,A222)&gt;0,"COMPLETED",COUNTIF(Classes_Planned!B:B,A222)&gt;0,"PLANNED"),"")</f>
        <v/>
      </c>
    </row>
    <row r="223" spans="1:4" x14ac:dyDescent="0.25">
      <c r="A223" s="14" t="s">
        <v>105</v>
      </c>
      <c r="B223" s="15" t="s">
        <v>103</v>
      </c>
      <c r="C223" s="15">
        <v>3</v>
      </c>
      <c r="D223" s="11" t="str" cm="1">
        <f t="array" ref="D223">_xlfn.IFNA(_xlfn.IFS(COUNTIF(Classes_Taken!B:B,A223)&gt;0,"COMPLETED",COUNTIF(Classes_Planned!B:B,A223)&gt;0,"PLANNED"),"")</f>
        <v/>
      </c>
    </row>
    <row r="224" spans="1:4" x14ac:dyDescent="0.25">
      <c r="A224" s="14" t="s">
        <v>561</v>
      </c>
      <c r="B224" s="15" t="s">
        <v>562</v>
      </c>
      <c r="C224" s="15">
        <v>3</v>
      </c>
      <c r="D224" s="11" t="str" cm="1">
        <f t="array" ref="D224">_xlfn.IFNA(_xlfn.IFS(COUNTIF(Classes_Taken!B:B,A224)&gt;0,"COMPLETED",COUNTIF(Classes_Planned!B:B,A224)&gt;0,"PLANNED"),"")</f>
        <v/>
      </c>
    </row>
    <row r="225" spans="1:4" x14ac:dyDescent="0.25">
      <c r="A225" s="14" t="s">
        <v>563</v>
      </c>
      <c r="B225" s="15" t="s">
        <v>564</v>
      </c>
      <c r="C225" s="15">
        <v>3</v>
      </c>
      <c r="D225" s="11" t="str" cm="1">
        <f t="array" ref="D225">_xlfn.IFNA(_xlfn.IFS(COUNTIF(Classes_Taken!B:B,A225)&gt;0,"COMPLETED",COUNTIF(Classes_Planned!B:B,A225)&gt;0,"PLANNED"),"")</f>
        <v/>
      </c>
    </row>
    <row r="226" spans="1:4" x14ac:dyDescent="0.25">
      <c r="A226" s="14" t="s">
        <v>565</v>
      </c>
      <c r="B226" s="15" t="s">
        <v>566</v>
      </c>
      <c r="C226" s="15">
        <v>3</v>
      </c>
      <c r="D226" s="11" t="str" cm="1">
        <f t="array" ref="D226">_xlfn.IFNA(_xlfn.IFS(COUNTIF(Classes_Taken!B:B,A226)&gt;0,"COMPLETED",COUNTIF(Classes_Planned!B:B,A226)&gt;0,"PLANNED"),"")</f>
        <v/>
      </c>
    </row>
    <row r="227" spans="1:4" x14ac:dyDescent="0.25">
      <c r="A227" s="14" t="s">
        <v>106</v>
      </c>
      <c r="B227" s="15" t="s">
        <v>107</v>
      </c>
      <c r="C227" s="15">
        <v>3</v>
      </c>
      <c r="D227" s="11" t="str" cm="1">
        <f t="array" ref="D227">_xlfn.IFNA(_xlfn.IFS(COUNTIF(Classes_Taken!B:B,A227)&gt;0,"COMPLETED",COUNTIF(Classes_Planned!B:B,A227)&gt;0,"PLANNED"),"")</f>
        <v>PLANNED</v>
      </c>
    </row>
    <row r="228" spans="1:4" x14ac:dyDescent="0.25">
      <c r="A228" s="14" t="s">
        <v>567</v>
      </c>
      <c r="B228" s="15" t="s">
        <v>568</v>
      </c>
      <c r="C228" s="15">
        <v>3</v>
      </c>
      <c r="D228" s="11" t="str" cm="1">
        <f t="array" ref="D228">_xlfn.IFNA(_xlfn.IFS(COUNTIF(Classes_Taken!B:B,A228)&gt;0,"COMPLETED",COUNTIF(Classes_Planned!B:B,A228)&gt;0,"PLANNED"),"")</f>
        <v/>
      </c>
    </row>
    <row r="229" spans="1:4" x14ac:dyDescent="0.25">
      <c r="A229" s="14" t="s">
        <v>569</v>
      </c>
      <c r="B229" s="15" t="s">
        <v>570</v>
      </c>
      <c r="C229" s="15">
        <v>3</v>
      </c>
      <c r="D229" s="11" t="str" cm="1">
        <f t="array" ref="D229">_xlfn.IFNA(_xlfn.IFS(COUNTIF(Classes_Taken!B:B,A229)&gt;0,"COMPLETED",COUNTIF(Classes_Planned!B:B,A229)&gt;0,"PLANNED"),"")</f>
        <v/>
      </c>
    </row>
    <row r="230" spans="1:4" x14ac:dyDescent="0.25">
      <c r="A230" s="14" t="s">
        <v>571</v>
      </c>
      <c r="B230" s="15" t="s">
        <v>572</v>
      </c>
      <c r="C230" s="15">
        <v>3</v>
      </c>
      <c r="D230" s="11" t="str" cm="1">
        <f t="array" ref="D230">_xlfn.IFNA(_xlfn.IFS(COUNTIF(Classes_Taken!B:B,A230)&gt;0,"COMPLETED",COUNTIF(Classes_Planned!B:B,A230)&gt;0,"PLANNED"),"")</f>
        <v/>
      </c>
    </row>
    <row r="231" spans="1:4" x14ac:dyDescent="0.25">
      <c r="A231" s="14" t="s">
        <v>573</v>
      </c>
      <c r="B231" s="15" t="s">
        <v>574</v>
      </c>
      <c r="C231" s="15">
        <v>3</v>
      </c>
      <c r="D231" s="11" t="str" cm="1">
        <f t="array" ref="D231">_xlfn.IFNA(_xlfn.IFS(COUNTIF(Classes_Taken!B:B,A231)&gt;0,"COMPLETED",COUNTIF(Classes_Planned!B:B,A231)&gt;0,"PLANNED"),"")</f>
        <v/>
      </c>
    </row>
    <row r="232" spans="1:4" x14ac:dyDescent="0.25">
      <c r="A232" s="14" t="s">
        <v>575</v>
      </c>
      <c r="B232" s="15" t="s">
        <v>576</v>
      </c>
      <c r="C232" s="15">
        <v>3</v>
      </c>
      <c r="D232" s="11" t="str" cm="1">
        <f t="array" ref="D232">_xlfn.IFNA(_xlfn.IFS(COUNTIF(Classes_Taken!B:B,A232)&gt;0,"COMPLETED",COUNTIF(Classes_Planned!B:B,A232)&gt;0,"PLANNED"),"")</f>
        <v/>
      </c>
    </row>
    <row r="233" spans="1:4" x14ac:dyDescent="0.25">
      <c r="A233" s="14" t="s">
        <v>577</v>
      </c>
      <c r="B233" s="15" t="s">
        <v>578</v>
      </c>
      <c r="C233" s="15">
        <v>3</v>
      </c>
      <c r="D233" s="11" t="str" cm="1">
        <f t="array" ref="D233">_xlfn.IFNA(_xlfn.IFS(COUNTIF(Classes_Taken!B:B,A233)&gt;0,"COMPLETED",COUNTIF(Classes_Planned!B:B,A233)&gt;0,"PLANNED"),"")</f>
        <v/>
      </c>
    </row>
    <row r="234" spans="1:4" x14ac:dyDescent="0.25">
      <c r="A234" s="14" t="s">
        <v>579</v>
      </c>
      <c r="B234" s="15" t="s">
        <v>580</v>
      </c>
      <c r="C234" s="15">
        <v>3</v>
      </c>
      <c r="D234" s="11" t="str" cm="1">
        <f t="array" ref="D234">_xlfn.IFNA(_xlfn.IFS(COUNTIF(Classes_Taken!B:B,A234)&gt;0,"COMPLETED",COUNTIF(Classes_Planned!B:B,A234)&gt;0,"PLANNED"),"")</f>
        <v/>
      </c>
    </row>
    <row r="235" spans="1:4" x14ac:dyDescent="0.25">
      <c r="A235" s="14" t="s">
        <v>581</v>
      </c>
      <c r="B235" s="15" t="s">
        <v>582</v>
      </c>
      <c r="C235" s="15">
        <v>3</v>
      </c>
      <c r="D235" s="11" t="str" cm="1">
        <f t="array" ref="D235">_xlfn.IFNA(_xlfn.IFS(COUNTIF(Classes_Taken!B:B,A235)&gt;0,"COMPLETED",COUNTIF(Classes_Planned!B:B,A235)&gt;0,"PLANNED"),"")</f>
        <v/>
      </c>
    </row>
    <row r="236" spans="1:4" x14ac:dyDescent="0.25">
      <c r="A236" s="14" t="s">
        <v>583</v>
      </c>
      <c r="B236" s="15" t="s">
        <v>584</v>
      </c>
      <c r="C236" s="15">
        <v>3</v>
      </c>
      <c r="D236" s="11" t="str" cm="1">
        <f t="array" ref="D236">_xlfn.IFNA(_xlfn.IFS(COUNTIF(Classes_Taken!B:B,A236)&gt;0,"COMPLETED",COUNTIF(Classes_Planned!B:B,A236)&gt;0,"PLANNED"),"")</f>
        <v/>
      </c>
    </row>
    <row r="237" spans="1:4" x14ac:dyDescent="0.25">
      <c r="A237" s="14" t="s">
        <v>585</v>
      </c>
      <c r="B237" s="15" t="s">
        <v>586</v>
      </c>
      <c r="C237" s="15">
        <v>3</v>
      </c>
      <c r="D237" s="11" t="str" cm="1">
        <f t="array" ref="D237">_xlfn.IFNA(_xlfn.IFS(COUNTIF(Classes_Taken!B:B,A237)&gt;0,"COMPLETED",COUNTIF(Classes_Planned!B:B,A237)&gt;0,"PLANNED"),"")</f>
        <v/>
      </c>
    </row>
    <row r="238" spans="1:4" x14ac:dyDescent="0.25">
      <c r="A238" s="14" t="s">
        <v>587</v>
      </c>
      <c r="B238" s="15" t="s">
        <v>588</v>
      </c>
      <c r="C238" s="15">
        <v>3</v>
      </c>
      <c r="D238" s="11" t="str" cm="1">
        <f t="array" ref="D238">_xlfn.IFNA(_xlfn.IFS(COUNTIF(Classes_Taken!B:B,A238)&gt;0,"COMPLETED",COUNTIF(Classes_Planned!B:B,A238)&gt;0,"PLANNED"),"")</f>
        <v/>
      </c>
    </row>
    <row r="239" spans="1:4" x14ac:dyDescent="0.25">
      <c r="A239" s="14" t="s">
        <v>589</v>
      </c>
      <c r="B239" s="15" t="s">
        <v>590</v>
      </c>
      <c r="C239" s="15">
        <v>3</v>
      </c>
      <c r="D239" s="11" t="str" cm="1">
        <f t="array" ref="D239">_xlfn.IFNA(_xlfn.IFS(COUNTIF(Classes_Taken!B:B,A239)&gt;0,"COMPLETED",COUNTIF(Classes_Planned!B:B,A239)&gt;0,"PLANNED"),"")</f>
        <v/>
      </c>
    </row>
    <row r="240" spans="1:4" x14ac:dyDescent="0.25">
      <c r="A240" s="14" t="s">
        <v>591</v>
      </c>
      <c r="B240" s="15" t="s">
        <v>592</v>
      </c>
      <c r="C240" s="16"/>
      <c r="D240" s="11" t="str" cm="1">
        <f t="array" ref="D240">_xlfn.IFNA(_xlfn.IFS(COUNTIF(Classes_Taken!B:B,A240)&gt;0,"COMPLETED",COUNTIF(Classes_Planned!B:B,A240)&gt;0,"PLANNED"),"")</f>
        <v/>
      </c>
    </row>
    <row r="241" spans="1:4" x14ac:dyDescent="0.25">
      <c r="A241" s="14" t="s">
        <v>593</v>
      </c>
      <c r="B241" s="15" t="s">
        <v>594</v>
      </c>
      <c r="C241" s="16"/>
      <c r="D241" s="11" t="str" cm="1">
        <f t="array" ref="D241">_xlfn.IFNA(_xlfn.IFS(COUNTIF(Classes_Taken!B:B,A241)&gt;0,"COMPLETED",COUNTIF(Classes_Planned!B:B,A241)&gt;0,"PLANNED"),"")</f>
        <v/>
      </c>
    </row>
    <row r="242" spans="1:4" x14ac:dyDescent="0.25">
      <c r="A242" s="14" t="s">
        <v>595</v>
      </c>
      <c r="B242" s="15" t="s">
        <v>596</v>
      </c>
      <c r="C242" s="15">
        <v>3</v>
      </c>
      <c r="D242" s="11" t="str" cm="1">
        <f t="array" ref="D242">_xlfn.IFNA(_xlfn.IFS(COUNTIF(Classes_Taken!B:B,A242)&gt;0,"COMPLETED",COUNTIF(Classes_Planned!B:B,A242)&gt;0,"PLANNED"),"")</f>
        <v/>
      </c>
    </row>
    <row r="243" spans="1:4" x14ac:dyDescent="0.25">
      <c r="A243" s="14" t="s">
        <v>597</v>
      </c>
      <c r="B243" s="15" t="s">
        <v>598</v>
      </c>
      <c r="C243" s="15">
        <v>3</v>
      </c>
      <c r="D243" s="11" t="str" cm="1">
        <f t="array" ref="D243">_xlfn.IFNA(_xlfn.IFS(COUNTIF(Classes_Taken!B:B,A243)&gt;0,"COMPLETED",COUNTIF(Classes_Planned!B:B,A243)&gt;0,"PLANNED"),"")</f>
        <v/>
      </c>
    </row>
    <row r="244" spans="1:4" x14ac:dyDescent="0.25">
      <c r="A244" s="14" t="s">
        <v>599</v>
      </c>
      <c r="B244" s="15" t="s">
        <v>600</v>
      </c>
      <c r="C244" s="15">
        <v>3</v>
      </c>
      <c r="D244" s="11" t="str" cm="1">
        <f t="array" ref="D244">_xlfn.IFNA(_xlfn.IFS(COUNTIF(Classes_Taken!B:B,A244)&gt;0,"COMPLETED",COUNTIF(Classes_Planned!B:B,A244)&gt;0,"PLANNED"),"")</f>
        <v/>
      </c>
    </row>
    <row r="245" spans="1:4" x14ac:dyDescent="0.25">
      <c r="A245" s="14" t="s">
        <v>601</v>
      </c>
      <c r="B245" s="15" t="s">
        <v>602</v>
      </c>
      <c r="C245" s="15">
        <v>3</v>
      </c>
      <c r="D245" s="11" t="str" cm="1">
        <f t="array" ref="D245">_xlfn.IFNA(_xlfn.IFS(COUNTIF(Classes_Taken!B:B,A245)&gt;0,"COMPLETED",COUNTIF(Classes_Planned!B:B,A245)&gt;0,"PLANNED"),"")</f>
        <v/>
      </c>
    </row>
    <row r="246" spans="1:4" x14ac:dyDescent="0.25">
      <c r="A246" s="14" t="s">
        <v>603</v>
      </c>
      <c r="B246" s="15" t="s">
        <v>604</v>
      </c>
      <c r="C246" s="15">
        <v>3</v>
      </c>
      <c r="D246" s="11" t="str" cm="1">
        <f t="array" ref="D246">_xlfn.IFNA(_xlfn.IFS(COUNTIF(Classes_Taken!B:B,A246)&gt;0,"COMPLETED",COUNTIF(Classes_Planned!B:B,A246)&gt;0,"PLANNED"),"")</f>
        <v/>
      </c>
    </row>
    <row r="247" spans="1:4" x14ac:dyDescent="0.25">
      <c r="A247" s="14" t="s">
        <v>605</v>
      </c>
      <c r="B247" s="15" t="s">
        <v>606</v>
      </c>
      <c r="C247" s="15">
        <v>3</v>
      </c>
      <c r="D247" s="11" t="str" cm="1">
        <f t="array" ref="D247">_xlfn.IFNA(_xlfn.IFS(COUNTIF(Classes_Taken!B:B,A247)&gt;0,"COMPLETED",COUNTIF(Classes_Planned!B:B,A247)&gt;0,"PLANNED"),"")</f>
        <v/>
      </c>
    </row>
    <row r="248" spans="1:4" x14ac:dyDescent="0.25">
      <c r="A248" s="14" t="s">
        <v>607</v>
      </c>
      <c r="B248" s="15" t="s">
        <v>608</v>
      </c>
      <c r="C248" s="15">
        <v>3</v>
      </c>
      <c r="D248" s="11" t="str" cm="1">
        <f t="array" ref="D248">_xlfn.IFNA(_xlfn.IFS(COUNTIF(Classes_Taken!B:B,A248)&gt;0,"COMPLETED",COUNTIF(Classes_Planned!B:B,A248)&gt;0,"PLANNED"),"")</f>
        <v/>
      </c>
    </row>
    <row r="249" spans="1:4" x14ac:dyDescent="0.25">
      <c r="A249" s="14" t="s">
        <v>609</v>
      </c>
      <c r="B249" s="15" t="s">
        <v>610</v>
      </c>
      <c r="C249" s="16"/>
      <c r="D249" s="11" t="str" cm="1">
        <f t="array" ref="D249">_xlfn.IFNA(_xlfn.IFS(COUNTIF(Classes_Taken!B:B,A249)&gt;0,"COMPLETED",COUNTIF(Classes_Planned!B:B,A249)&gt;0,"PLANNED"),"")</f>
        <v/>
      </c>
    </row>
    <row r="250" spans="1:4" x14ac:dyDescent="0.25">
      <c r="A250" s="14" t="s">
        <v>611</v>
      </c>
      <c r="B250" s="15" t="s">
        <v>612</v>
      </c>
      <c r="C250" s="15">
        <v>3</v>
      </c>
      <c r="D250" s="11" t="str" cm="1">
        <f t="array" ref="D250">_xlfn.IFNA(_xlfn.IFS(COUNTIF(Classes_Taken!B:B,A250)&gt;0,"COMPLETED",COUNTIF(Classes_Planned!B:B,A250)&gt;0,"PLANNED"),"")</f>
        <v/>
      </c>
    </row>
    <row r="251" spans="1:4" x14ac:dyDescent="0.25">
      <c r="A251" s="14" t="s">
        <v>613</v>
      </c>
      <c r="B251" s="15" t="s">
        <v>614</v>
      </c>
      <c r="C251" s="15">
        <v>3</v>
      </c>
      <c r="D251" s="11" t="str" cm="1">
        <f t="array" ref="D251">_xlfn.IFNA(_xlfn.IFS(COUNTIF(Classes_Taken!B:B,A251)&gt;0,"COMPLETED",COUNTIF(Classes_Planned!B:B,A251)&gt;0,"PLANNED"),"")</f>
        <v/>
      </c>
    </row>
    <row r="252" spans="1:4" x14ac:dyDescent="0.25">
      <c r="A252" s="14" t="s">
        <v>615</v>
      </c>
      <c r="B252" s="15" t="s">
        <v>616</v>
      </c>
      <c r="C252" s="15">
        <v>3</v>
      </c>
      <c r="D252" s="11" t="str" cm="1">
        <f t="array" ref="D252">_xlfn.IFNA(_xlfn.IFS(COUNTIF(Classes_Taken!B:B,A252)&gt;0,"COMPLETED",COUNTIF(Classes_Planned!B:B,A252)&gt;0,"PLANNED"),"")</f>
        <v/>
      </c>
    </row>
    <row r="253" spans="1:4" x14ac:dyDescent="0.25">
      <c r="A253" s="14" t="s">
        <v>617</v>
      </c>
      <c r="B253" s="15" t="s">
        <v>618</v>
      </c>
      <c r="C253" s="16"/>
      <c r="D253" s="11" t="str" cm="1">
        <f t="array" ref="D253">_xlfn.IFNA(_xlfn.IFS(COUNTIF(Classes_Taken!B:B,A253)&gt;0,"COMPLETED",COUNTIF(Classes_Planned!B:B,A253)&gt;0,"PLANNED"),"")</f>
        <v/>
      </c>
    </row>
    <row r="254" spans="1:4" x14ac:dyDescent="0.25">
      <c r="A254" s="14" t="s">
        <v>619</v>
      </c>
      <c r="B254" s="15" t="s">
        <v>620</v>
      </c>
      <c r="C254" s="15">
        <v>3</v>
      </c>
      <c r="D254" s="11" t="str" cm="1">
        <f t="array" ref="D254">_xlfn.IFNA(_xlfn.IFS(COUNTIF(Classes_Taken!B:B,A254)&gt;0,"COMPLETED",COUNTIF(Classes_Planned!B:B,A254)&gt;0,"PLANNED"),"")</f>
        <v/>
      </c>
    </row>
    <row r="255" spans="1:4" x14ac:dyDescent="0.25">
      <c r="A255" s="14" t="s">
        <v>621</v>
      </c>
      <c r="B255" s="15" t="s">
        <v>622</v>
      </c>
      <c r="C255" s="15">
        <v>3</v>
      </c>
      <c r="D255" s="11" t="str" cm="1">
        <f t="array" ref="D255">_xlfn.IFNA(_xlfn.IFS(COUNTIF(Classes_Taken!B:B,A255)&gt;0,"COMPLETED",COUNTIF(Classes_Planned!B:B,A255)&gt;0,"PLANNED"),"")</f>
        <v/>
      </c>
    </row>
    <row r="256" spans="1:4" x14ac:dyDescent="0.25">
      <c r="A256" s="14" t="s">
        <v>623</v>
      </c>
      <c r="B256" s="15" t="s">
        <v>624</v>
      </c>
      <c r="C256" s="15">
        <v>3</v>
      </c>
      <c r="D256" s="11" t="str" cm="1">
        <f t="array" ref="D256">_xlfn.IFNA(_xlfn.IFS(COUNTIF(Classes_Taken!B:B,A256)&gt;0,"COMPLETED",COUNTIF(Classes_Planned!B:B,A256)&gt;0,"PLANNED"),"")</f>
        <v/>
      </c>
    </row>
    <row r="257" spans="1:4" x14ac:dyDescent="0.25">
      <c r="A257" s="14" t="s">
        <v>625</v>
      </c>
      <c r="B257" s="15" t="s">
        <v>626</v>
      </c>
      <c r="C257" s="15">
        <v>3</v>
      </c>
      <c r="D257" s="11" t="str" cm="1">
        <f t="array" ref="D257">_xlfn.IFNA(_xlfn.IFS(COUNTIF(Classes_Taken!B:B,A257)&gt;0,"COMPLETED",COUNTIF(Classes_Planned!B:B,A257)&gt;0,"PLANNED"),"")</f>
        <v/>
      </c>
    </row>
    <row r="258" spans="1:4" x14ac:dyDescent="0.25">
      <c r="A258" s="14" t="s">
        <v>627</v>
      </c>
      <c r="B258" s="15" t="s">
        <v>628</v>
      </c>
      <c r="C258" s="15">
        <v>3</v>
      </c>
      <c r="D258" s="11" t="str" cm="1">
        <f t="array" ref="D258">_xlfn.IFNA(_xlfn.IFS(COUNTIF(Classes_Taken!B:B,A258)&gt;0,"COMPLETED",COUNTIF(Classes_Planned!B:B,A258)&gt;0,"PLANNED"),"")</f>
        <v/>
      </c>
    </row>
    <row r="259" spans="1:4" x14ac:dyDescent="0.25">
      <c r="A259" s="14" t="s">
        <v>629</v>
      </c>
      <c r="B259" s="15" t="s">
        <v>630</v>
      </c>
      <c r="C259" s="15">
        <v>3</v>
      </c>
      <c r="D259" s="11" t="str" cm="1">
        <f t="array" ref="D259">_xlfn.IFNA(_xlfn.IFS(COUNTIF(Classes_Taken!B:B,A259)&gt;0,"COMPLETED",COUNTIF(Classes_Planned!B:B,A259)&gt;0,"PLANNED"),"")</f>
        <v/>
      </c>
    </row>
    <row r="260" spans="1:4" x14ac:dyDescent="0.25">
      <c r="A260" s="14" t="s">
        <v>631</v>
      </c>
      <c r="B260" s="15" t="s">
        <v>632</v>
      </c>
      <c r="C260" s="15">
        <v>3</v>
      </c>
      <c r="D260" s="11" t="str" cm="1">
        <f t="array" ref="D260">_xlfn.IFNA(_xlfn.IFS(COUNTIF(Classes_Taken!B:B,A260)&gt;0,"COMPLETED",COUNTIF(Classes_Planned!B:B,A260)&gt;0,"PLANNED"),"")</f>
        <v/>
      </c>
    </row>
  </sheetData>
  <mergeCells count="14">
    <mergeCell ref="A34:C34"/>
    <mergeCell ref="A1:C1"/>
    <mergeCell ref="A2:C2"/>
    <mergeCell ref="A5:C5"/>
    <mergeCell ref="A13:C13"/>
    <mergeCell ref="A19:C19"/>
    <mergeCell ref="A213:C213"/>
    <mergeCell ref="A215:C215"/>
    <mergeCell ref="A50:C50"/>
    <mergeCell ref="A99:C99"/>
    <mergeCell ref="A117:C117"/>
    <mergeCell ref="A136:C136"/>
    <mergeCell ref="A145:C145"/>
    <mergeCell ref="A209:C209"/>
  </mergeCells>
  <conditionalFormatting sqref="D1:D1048576">
    <cfRule type="cellIs" dxfId="69" priority="1" operator="equal">
      <formula>"FULFILLED"</formula>
    </cfRule>
    <cfRule type="cellIs" dxfId="68" priority="2" operator="equal">
      <formula>"INCOMPLETE"</formula>
    </cfRule>
    <cfRule type="cellIs" dxfId="67" priority="3" operator="equal">
      <formula>"PLANNED"</formula>
    </cfRule>
    <cfRule type="cellIs" dxfId="66" priority="4" operator="equal">
      <formula>"COMPLETED"</formula>
    </cfRule>
  </conditionalFormatting>
  <hyperlinks>
    <hyperlink ref="A3" r:id="rId1" display="https://marymount.smartcatalogiq.com/en/2024-2025/catalog/marymount-university-catalog-2024-25/courses/en-english/100/en-101" xr:uid="{5403002B-6D36-48C1-8D1E-750CAD2D27EE}"/>
    <hyperlink ref="A4" r:id="rId2" display="https://marymount.smartcatalogiq.com/en/2024-2025/catalog/marymount-university-catalog-2024-25/courses/en-english/100/en-102" xr:uid="{7AA90C00-9CF9-4229-B49D-5D3F0F9CE2DB}"/>
    <hyperlink ref="A6" r:id="rId3" display="https://marymount.smartcatalogiq.com/en/2024-2025/catalog/marymount-university-catalog-2024-25/courses/ma-mathematics/100/ma-121" xr:uid="{04648AC4-764F-4D31-8C3B-C7086894CC9D}"/>
    <hyperlink ref="A7" r:id="rId4" display="https://marymount.smartcatalogiq.com/en/2024-2025/catalog/marymount-university-catalog-2024-25/courses/ma-mathematics/100/ma-124" xr:uid="{70C25488-67A2-4D0D-9C6A-12ECF12CCCFB}"/>
    <hyperlink ref="A8" r:id="rId5" display="https://marymount.smartcatalogiq.com/en/2024-2025/catalog/marymount-university-catalog-2024-25/courses/ma-mathematics/100/ma-127-applied-geometry" xr:uid="{EFD35A9D-ACC7-43CB-BAFB-499D368BE1FE}"/>
    <hyperlink ref="A9" r:id="rId6" display="https://marymount.smartcatalogiq.com/en/2024-2025/catalog/marymount-university-catalog-2024-25/courses/ma-mathematics/100/ma-129" xr:uid="{05654B95-35DC-4B6D-83E2-280FFB9E563E}"/>
    <hyperlink ref="A10" r:id="rId7" display="https://marymount.smartcatalogiq.com/en/2024-2025/catalog/marymount-university-catalog-2024-25/courses/ma-mathematics/100/ma-132" xr:uid="{2D3BEF69-34CC-4C36-A4A3-6B77B56785FD}"/>
    <hyperlink ref="A11" r:id="rId8" display="https://marymount.smartcatalogiq.com/en/2024-2025/catalog/marymount-university-catalog-2024-25/courses/ma-mathematics/100/ma-171" xr:uid="{360DAE53-3085-4237-AA3C-32CA10721CF3}"/>
    <hyperlink ref="A12" r:id="rId9" display="https://marymount.smartcatalogiq.com/en/2024-2025/catalog/marymount-university-catalog-2024-25/courses/ma-mathematics/100/ma-181-calculus-i" xr:uid="{3C7237F9-5377-4F7A-86B0-A6D5FE8E380D}"/>
    <hyperlink ref="A14" r:id="rId10" display="https://marymount.smartcatalogiq.com/en/2024-2025/catalog/marymount-university-catalog-2024-25/courses/hi-history/100/hi-103" xr:uid="{D23FCB48-F17C-447E-99DD-DB1F4DC2A730}"/>
    <hyperlink ref="A15" r:id="rId11" display="https://marymount.smartcatalogiq.com/en/2024-2025/catalog/marymount-university-catalog-2024-25/courses/hi-history/100/hi-104" xr:uid="{88F38A05-9821-4476-82DB-F76C3EF9266A}"/>
    <hyperlink ref="A16" r:id="rId12" display="https://marymount.smartcatalogiq.com/en/2024-2025/catalog/marymount-university-catalog-2024-25/courses/hi-history/100/hi-110" xr:uid="{A8B08116-8542-48F9-930B-69D778386831}"/>
    <hyperlink ref="A17" r:id="rId13" display="https://marymount.smartcatalogiq.com/en/2024-2025/catalog/marymount-university-catalog-2024-25/courses/hi-history/100/hi-111" xr:uid="{B0FCA44C-233C-440D-8F8A-6BADDF828327}"/>
    <hyperlink ref="A18" r:id="rId14" display="https://marymount.smartcatalogiq.com/en/2024-2025/catalog/marymount-university-catalog-2024-25/courses/hi-history/100/hi-114" xr:uid="{C706222C-3866-4BDA-8877-C9CF62FDFD4C}"/>
    <hyperlink ref="A20" r:id="rId15" display="https://marymount.smartcatalogiq.com/en/2024-2025/catalog/marymount-university-catalog-2024-25/courses/ah-art-history/100/ah-101-introduction-to-art-history-ancient-to-medieval" xr:uid="{F045C919-8D33-47D8-A165-1B5A5839B362}"/>
    <hyperlink ref="A21" r:id="rId16" display="https://marymount.smartcatalogiq.com/en/2024-2025/catalog/marymount-university-catalog-2024-25/courses/ah-art-history/100/ah-102-introduction-to-art-history-renaissance-to-modern" xr:uid="{5A79D9D3-5304-46BE-8864-F97409762969}"/>
    <hyperlink ref="A22" r:id="rId17" display="https://marymount.smartcatalogiq.com/en/2024-2025/catalog/marymount-university-catalog-2024-25/courses/art-studio-art/100/art-107" xr:uid="{DB8771F7-7887-4371-B950-C0D4FE6D037A}"/>
    <hyperlink ref="A23" r:id="rId18" display="https://marymount.smartcatalogiq.com/en/2024-2025/catalog/marymount-university-catalog-2024-25/courses/dan-dance/100/dan-161" xr:uid="{9135EB7A-8B8D-4557-A307-305694CD3748}"/>
    <hyperlink ref="A24" r:id="rId19" display="https://marymount.smartcatalogiq.com/en/2024-2025/catalog/marymount-university-catalog-2024-25/courses/dan-dance/100/dan-165" xr:uid="{B2BCC143-BF54-48B5-9E8D-9CF66C30B496}"/>
    <hyperlink ref="A25" r:id="rId20" display="https://marymount.smartcatalogiq.com/en/2024-2025/catalog/marymount-university-catalog-2024-25/courses/dan-dance/100/dan-170" xr:uid="{75323C15-8A94-4764-A300-94D47D4FC56B}"/>
    <hyperlink ref="A26" r:id="rId21" display="https://marymount.smartcatalogiq.com/en/2024-2025/catalog/marymount-university-catalog-2024-25/courses/en-english/100/en-112-topics-in-acting" xr:uid="{C970A744-FEDD-4BA3-A30F-F531043F1BD3}"/>
    <hyperlink ref="A27" r:id="rId22" display="https://marymount.smartcatalogiq.com/en/2024-2025/catalog/marymount-university-catalog-2024-25/courses/en-english/100/en-120-approaches-to-creative-writing" xr:uid="{B879ED33-C0FB-44F1-B28B-C2DA016261C2}"/>
    <hyperlink ref="A28" r:id="rId23" display="https://marymount.smartcatalogiq.com/en/2024-2025/catalog/marymount-university-catalog-2024-25/courses/mus-music/100/mus-120" xr:uid="{02CDB372-0B64-4E9D-8D76-E7ED7B08C8D4}"/>
    <hyperlink ref="A29" r:id="rId24" display="https://marymount.smartcatalogiq.com/en/2024-2025/catalog/marymount-university-catalog-2024-25/courses/mus-music/100/mus-121" xr:uid="{8CC9CC0A-6929-4D18-BEDF-A052CEABE77A}"/>
    <hyperlink ref="A30" r:id="rId25" display="https://marymount.smartcatalogiq.com/en/2024-2025/catalog/marymount-university-catalog-2024-25/courses/mus-music/100/mus-122" xr:uid="{2ED59D9A-6C2D-481F-B30D-A15C914F5098}"/>
    <hyperlink ref="A31" r:id="rId26" display="https://marymount.smartcatalogiq.com/en/2024-2025/catalog/marymount-university-catalog-2024-25/courses/mus-music/100/mus-150" xr:uid="{AC2AD620-F773-4202-95F3-0B914185A4D3}"/>
    <hyperlink ref="A32" r:id="rId27" display="https://marymount.smartcatalogiq.com/en/2024-2025/catalog/marymount-university-catalog-2024-25/courses/vis-visual-arts/100/vis-111" xr:uid="{0E1B001A-5C47-4F75-A544-63FB1B1D430C}"/>
    <hyperlink ref="A33" r:id="rId28" display="https://marymount.smartcatalogiq.com/en/2024-2025/catalog/marymount-university-catalog-2024-25/courses/vis-visual-arts/100/vis-112-drawing-i" xr:uid="{10C1ADAD-ABE5-49D2-9869-42E89C91ABF5}"/>
    <hyperlink ref="A35" r:id="rId29" display="https://marymount.smartcatalogiq.com/en/2024-2025/catalog/marymount-university-catalog-2024-25/courses/en-english/100/en-140-gender-and-sexuality-in-literature-and-culture" xr:uid="{85FC1776-C9A9-43F7-8828-C4FDE4F91C1F}"/>
    <hyperlink ref="A36" r:id="rId30" display="https://marymount.smartcatalogiq.com/en/2024-2025/catalog/marymount-university-catalog-2024-25/courses/en-english/100/en-141-race-immigration-and-the-american-dream" xr:uid="{D93F3686-1A51-4257-BD90-4A77089E963C}"/>
    <hyperlink ref="A37" r:id="rId31" display="https://marymount.smartcatalogiq.com/en/2024-2025/catalog/marymount-university-catalog-2024-25/courses/en-english/100/en-142-heroes-antiheroes-and-superheroes" xr:uid="{7A4DA8BB-BC69-48C6-8CF2-978ADD7BD62E}"/>
    <hyperlink ref="A38" r:id="rId32" display="https://marymount.smartcatalogiq.com/en/2024-2025/catalog/marymount-university-catalog-2024-25/courses/en-english/100/en-160-global-literary-voices-i" xr:uid="{80F661AC-0A91-4926-A8D9-B750F009C7AB}"/>
    <hyperlink ref="A39" r:id="rId33" display="https://marymount.smartcatalogiq.com/en/2024-2025/catalog/marymount-university-catalog-2024-25/courses/en-english/100/en-161" xr:uid="{D8007BB4-E71A-43CE-85E2-1B04489477F0}"/>
    <hyperlink ref="A40" r:id="rId34" display="https://marymount.smartcatalogiq.com/en/2024-2025/catalog/marymount-university-catalog-2024-25/courses/en-english/100/en-162-american-voices" xr:uid="{912626C0-E278-4102-8F7E-6742E7EA5E2A}"/>
    <hyperlink ref="A41" r:id="rId35" display="https://marymount.smartcatalogiq.com/en/2024-2025/catalog/marymount-university-catalog-2024-25/courses/en-english/100/en-163-literature-of-the-british-isles" xr:uid="{98C874C7-4E7B-45C7-82C8-639E40F04048}"/>
    <hyperlink ref="A42" r:id="rId36" display="https://marymount.smartcatalogiq.com/en/2024-2025/catalog/marymount-university-catalog-2024-25/courses/en-english/100/en-180-digital-approaches-to-literature" xr:uid="{F56B3868-E39D-4A32-AB33-8D533155065D}"/>
    <hyperlink ref="A43" r:id="rId37" display="https://marymount.smartcatalogiq.com/en/2024-2025/catalog/marymount-university-catalog-2024-25/courses/en-english/100/en-181-digital-and-nonlinear-storytelling" xr:uid="{B85A90A9-9DF0-4C3F-B45C-7D6286C85009}"/>
    <hyperlink ref="A44" r:id="rId38" display="https://marymount.smartcatalogiq.com/en/2024-2025/catalog/marymount-university-catalog-2024-25/courses/en-english/100/en-182" xr:uid="{49CDD496-C3B8-4D41-91F0-B549124B94E6}"/>
    <hyperlink ref="A45" r:id="rId39" display="https://marymount.smartcatalogiq.com/en/2024-2025/catalog/marymount-university-catalog-2024-25/courses/en-english/100/en-183-introduction-to-film-and-visual-studies" xr:uid="{518835E5-8A22-4DC7-88F5-67BC1C06452A}"/>
    <hyperlink ref="A46" r:id="rId40" display="https://marymount.smartcatalogiq.com/en/2024-2025/catalog/marymount-university-catalog-2024-25/courses/en-english/100/en-190-theater-history" xr:uid="{DA8F757A-A44F-461C-87E3-7BC903480268}"/>
    <hyperlink ref="A47" r:id="rId41" display="https://marymount.smartcatalogiq.com/en/2024-2025/catalog/marymount-university-catalog-2024-25/courses/en-english/100/en-191-short-fiction" xr:uid="{32486F64-9E5B-4F98-BA6E-9D3E71D5D818}"/>
    <hyperlink ref="A48" r:id="rId42" display="https://marymount.smartcatalogiq.com/en/2024-2025/catalog/marymount-university-catalog-2024-25/courses/en-english/100/en-192-the-experience-of-poetry" xr:uid="{698FDEB1-9492-4965-8121-1EBAF364A02C}"/>
    <hyperlink ref="A49" r:id="rId43" display="https://marymount.smartcatalogiq.com/en/2024-2025/catalog/marymount-university-catalog-2024-25/courses/en-english/100/en-193-worldbuilding-science-fiction-and-fantasy" xr:uid="{4A8E9F5C-C1B4-4694-B0B7-35925D99F842}"/>
    <hyperlink ref="A51" r:id="rId44" display="https://marymount.smartcatalogiq.com/en/2024-2025/catalog/marymount-university-catalog-2024-25/courses/hi-history/300/hi-304" xr:uid="{2DF517C2-9FC7-4C3E-B4FF-8AC107BEDFBB}"/>
    <hyperlink ref="A52" r:id="rId45" display="https://marymount.smartcatalogiq.com/en/2024-2025/catalog/marymount-university-catalog-2024-25/courses/hi-history/300/hi-310" xr:uid="{DE50BCE1-993B-4F8D-BB5C-914E15BCD9B3}"/>
    <hyperlink ref="A53" r:id="rId46" display="https://marymount.smartcatalogiq.com/en/2024-2025/catalog/marymount-university-catalog-2024-25/courses/hi-history/300/hi-311" xr:uid="{3F4573F8-AC8A-41C2-A24C-46D071CAE1A2}"/>
    <hyperlink ref="A54" r:id="rId47" display="https://marymount.smartcatalogiq.com/en/2024-2025/catalog/marymount-university-catalog-2024-25/courses/hi-history/300/hi-312" xr:uid="{2282F0DC-04C6-4CC3-9500-CBA7C74D88BE}"/>
    <hyperlink ref="A55" r:id="rId48" display="https://marymount.smartcatalogiq.com/en/2024-2025/catalog/marymount-university-catalog-2024-25/courses/hi-history/300/hi-322" xr:uid="{7E1DF664-E944-4C5E-ABBD-2E1CED3EC993}"/>
    <hyperlink ref="A56" r:id="rId49" display="https://marymount.smartcatalogiq.com/en/2024-2025/catalog/marymount-university-catalog-2024-25/courses/hi-history/300/hi-323" xr:uid="{37017F49-32E3-436D-ADE0-82762836D909}"/>
    <hyperlink ref="A57" r:id="rId50" display="https://marymount.smartcatalogiq.com/en/2024-2025/catalog/marymount-university-catalog-2024-25/courses/hi-history/300/hi-324" xr:uid="{6143B07E-9319-4740-B586-98BCDD5EC790}"/>
    <hyperlink ref="A58" r:id="rId51" display="https://marymount.smartcatalogiq.com/en/2024-2025/catalog/marymount-university-catalog-2024-25/courses/hi-history/300/hi-327" xr:uid="{9055B912-D035-4ADE-957F-D7ADB11205F3}"/>
    <hyperlink ref="A59" r:id="rId52" display="https://marymount.smartcatalogiq.com/en/2024-2025/catalog/marymount-university-catalog-2024-25/courses/hi-history/300/hi-331" xr:uid="{85E34403-1D4C-4CB2-A9F1-D2C18AB8DD1A}"/>
    <hyperlink ref="A60" r:id="rId53" display="https://marymount.smartcatalogiq.com/en/2024-2025/catalog/marymount-university-catalog-2024-25/courses/hi-history/300/hi-334" xr:uid="{B970F967-6B95-4165-A40C-0A588F76C0E1}"/>
    <hyperlink ref="A61" r:id="rId54" display="https://marymount.smartcatalogiq.com/en/2024-2025/catalog/marymount-university-catalog-2024-25/courses/hi-history/300/hi-339" xr:uid="{E5083071-43B8-4533-AA8F-A5EAE8B946C8}"/>
    <hyperlink ref="A62" r:id="rId55" display="https://marymount.smartcatalogiq.com/en/2024-2025/catalog/marymount-university-catalog-2024-25/courses/hi-history/300/hi-341" xr:uid="{44CAD104-9108-4E48-A1E4-52735F87970D}"/>
    <hyperlink ref="A63" r:id="rId56" display="https://marymount.smartcatalogiq.com/en/2024-2025/catalog/marymount-university-catalog-2024-25/courses/hi-history/300/hi-345" xr:uid="{B2751B8B-3065-4805-9DF8-C9AE6E6D4AE9}"/>
    <hyperlink ref="A64" r:id="rId57" display="https://marymount.smartcatalogiq.com/en/2024-2025/catalog/marymount-university-catalog-2024-25/courses/hi-history/300/hi-350" xr:uid="{3BD64343-4C6A-456E-987D-EC5338ED13D6}"/>
    <hyperlink ref="A65" r:id="rId58" display="https://marymount.smartcatalogiq.com/en/2024-2025/catalog/marymount-university-catalog-2024-25/courses/hi-history/300/hi-365" xr:uid="{B1280403-1AEE-4BAF-ABE1-17FC3DDA653A}"/>
    <hyperlink ref="A66" r:id="rId59" display="https://marymount.smartcatalogiq.com/en/2024-2025/catalog/marymount-university-catalog-2024-25/courses/hi-history/300/hi-375" xr:uid="{3EC90922-6ACD-489D-8D90-CC85534FC326}"/>
    <hyperlink ref="A67" r:id="rId60" display="https://marymount.smartcatalogiq.com/en/2024-2025/catalog/marymount-university-catalog-2024-25/courses/ah-art-history/200/ah-204-history-of-modern-art" xr:uid="{0B058A81-11C4-4E1D-89A3-CC6CD085EE16}"/>
    <hyperlink ref="A68" r:id="rId61" display="https://marymount.smartcatalogiq.com/en/2024-2025/catalog/marymount-university-catalog-2024-25/courses/ah-art-history/300/ah-307" xr:uid="{A67E0E8F-D8B0-4718-89D5-92CE20D15BCF}"/>
    <hyperlink ref="A69" r:id="rId62" display="https://marymount.smartcatalogiq.com/en/2024-2025/catalog/marymount-university-catalog-2024-25/courses/ah-art-history/300/ah-310" xr:uid="{4E2EB322-5A03-4A0B-8E2F-9D1817634D06}"/>
    <hyperlink ref="A70" r:id="rId63" display="https://marymount.smartcatalogiq.com/en/2024-2025/catalog/marymount-university-catalog-2024-25/courses/ah-art-history/300/ah-310" xr:uid="{99EEE07E-35D2-4E2F-9BB9-B1AA657619FB}"/>
    <hyperlink ref="A71" r:id="rId64" display="https://marymount.smartcatalogiq.com/en/2024-2025/catalog/marymount-university-catalog-2024-25/courses/art-studio-art/200/art-205" xr:uid="{116FD582-7F31-4647-82F7-BA1096817808}"/>
    <hyperlink ref="A72" r:id="rId65" display="https://marymount.smartcatalogiq.com/en/2024-2025/catalog/marymount-university-catalog-2024-25/courses/art-studio-art/200/art-211" xr:uid="{975BC326-DD54-44F2-A60F-1CEAE3AB9DCB}"/>
    <hyperlink ref="A73" r:id="rId66" display="https://marymount.smartcatalogiq.com/en/2024-2025/catalog/marymount-university-catalog-2024-25/courses/art-studio-art/200/art-213" xr:uid="{101BC847-BBD1-4CF8-BB9E-72432E0F9FDF}"/>
    <hyperlink ref="A74" r:id="rId67" display="https://marymount.smartcatalogiq.com/en/2024-2025/catalog/marymount-university-catalog-2024-25/courses/art-studio-art/200/art-215" xr:uid="{3AC04E5F-08AA-4D99-A679-7763F1853975}"/>
    <hyperlink ref="A75" r:id="rId68" display="https://marymount.smartcatalogiq.com/en/2024-2025/catalog/marymount-university-catalog-2024-25/courses/art-studio-art/200/art-222" xr:uid="{41D63A29-D5F6-450D-9EDD-6EB7530FCA0D}"/>
    <hyperlink ref="A76" r:id="rId69" display="https://marymount.smartcatalogiq.com/en/2024-2025/catalog/marymount-university-catalog-2024-25/courses/art-studio-art/200/art-225-intermediate-wheel-materials" xr:uid="{AA850E50-B0F1-433C-9E1E-B27779F3CB3D}"/>
    <hyperlink ref="A77" r:id="rId70" display="https://marymount.smartcatalogiq.com/en/2024-2025/catalog/marymount-university-catalog-2024-25/courses/en-english/300/en-303-literary-nonfiction" xr:uid="{98ADFFE3-6553-4FCA-AA1C-56BF8D3200D2}"/>
    <hyperlink ref="A78" r:id="rId71" display="https://marymount.smartcatalogiq.com/en/2024-2025/catalog/marymount-university-catalog-2024-25/courses/en-english/300/en-305-topics-in-creative-writing" xr:uid="{E0572782-A0B1-4030-ADCC-094FAEB997FF}"/>
    <hyperlink ref="A79" r:id="rId72" display="https://marymount.smartcatalogiq.com/en/2024-2025/catalog/marymount-university-catalog-2024-25/courses/en-english/300/en-305-topics-in-creative-writing" xr:uid="{51C0789F-AD44-4BDB-8EB2-CA56DB5A84D4}"/>
    <hyperlink ref="A80" r:id="rId73" display="https://marymount.smartcatalogiq.com/en/2024-2025/catalog/marymount-university-catalog-2024-25/courses/vis-visual-arts/200/copy-of-vis-214-three-dimensional-design" xr:uid="{91D8B7AD-3B43-4A6A-ADCE-F76FD2661441}"/>
    <hyperlink ref="A81" r:id="rId74" display="https://marymount.smartcatalogiq.com/en/2024-2025/catalog/marymount-university-catalog-2024-25/courses/en-english/300/en-321" xr:uid="{C1CC61E2-2864-4635-A17F-2EAC7D986F6E}"/>
    <hyperlink ref="A82" r:id="rId75" display="https://marymount.smartcatalogiq.com/en/2024-2025/catalog/marymount-university-catalog-2024-25/courses/en-english/300/en-322" xr:uid="{CDBC77F6-9904-4C4F-80AB-5BB3C3DE19BA}"/>
    <hyperlink ref="A83" r:id="rId76" display="https://marymount.smartcatalogiq.com/en/2024-2025/catalog/marymount-university-catalog-2024-25/courses/en-english/300/en-326" xr:uid="{7699BDF8-0612-4E79-8948-7B3A597017DA}"/>
    <hyperlink ref="A84" r:id="rId77" display="https://marymount.smartcatalogiq.com/en/2024-2025/catalog/marymount-university-catalog-2024-25/courses/en-english/300/en-330" xr:uid="{638D9120-F85C-49A0-B952-F2341C46B021}"/>
    <hyperlink ref="A85" r:id="rId78" display="https://marymount.smartcatalogiq.com/en/2024-2025/catalog/marymount-university-catalog-2024-25/courses/en-english/300/en-340" xr:uid="{39B881F3-7305-4DC4-9B70-D80357458B7A}"/>
    <hyperlink ref="A86" r:id="rId79" display="https://marymount.smartcatalogiq.com/en/2024-2025/catalog/marymount-university-catalog-2024-25/courses/en-english/300/en-343" xr:uid="{56001F32-8ABA-4B42-B074-E6847D05348A}"/>
    <hyperlink ref="A87" r:id="rId80" display="https://marymount.smartcatalogiq.com/en/2024-2025/catalog/marymount-university-catalog-2024-25/courses/en-english/300/en-345" xr:uid="{3EF46DF5-A367-47FF-B4C8-1521FF63DB61}"/>
    <hyperlink ref="A88" r:id="rId81" display="https://marymount.smartcatalogiq.com/en/2024-2025/catalog/marymount-university-catalog-2024-25/courses/en-english/300/en-346" xr:uid="{1F76A02C-BFBB-4625-A2FC-CEF604FCC754}"/>
    <hyperlink ref="A89" r:id="rId82" display="https://marymount.smartcatalogiq.com/en/2024-2025/catalog/marymount-university-catalog-2024-25/courses/en-english/300/en-351" xr:uid="{F97729F5-F972-420A-AD70-459858A21C04}"/>
    <hyperlink ref="A90" r:id="rId83" display="https://marymount.smartcatalogiq.com/en/2024-2025/catalog/marymount-university-catalog-2024-25/courses/en-english/300/en-355" xr:uid="{763338C9-8598-464D-B3C5-68A248AED590}"/>
    <hyperlink ref="A91" r:id="rId84" display="https://marymount.smartcatalogiq.com/en/2024-2025/catalog/marymount-university-catalog-2024-25/courses/en-english/300/en-357" xr:uid="{5BD54413-FFB9-4646-A384-81A9658F2DB5}"/>
    <hyperlink ref="A92" r:id="rId85" display="https://marymount.smartcatalogiq.com/en/2024-2025/catalog/marymount-university-catalog-2024-25/courses/en-english/300/en-360" xr:uid="{BC707C13-063B-4457-8C16-F5BB08E166C7}"/>
    <hyperlink ref="A93" r:id="rId86" display="https://marymount.smartcatalogiq.com/en/2024-2025/catalog/marymount-university-catalog-2024-25/courses/en-english/400/en-426" xr:uid="{3EFD07F4-4E17-44F5-82B5-A7792D0F55C7}"/>
    <hyperlink ref="A94" r:id="rId87" display="https://marymount.smartcatalogiq.com/en/2024-2025/catalog/marymount-university-catalog-2024-25/courses/en-english/400/en-428" xr:uid="{0229ADB2-C4D1-47F9-8B47-EC1BC238B9F7}"/>
    <hyperlink ref="A95" r:id="rId88" display="https://marymount.smartcatalogiq.com/en/2024-2025/catalog/marymount-university-catalog-2024-25/courses/en-english/400/en-429" xr:uid="{CC652F94-3981-4561-859B-B37D4A16E846}"/>
    <hyperlink ref="A96" r:id="rId89" display="https://marymount.smartcatalogiq.com/en/2024-2025/catalog/marymount-university-catalog-2024-25/courses/en-english/400/en-490-major-authors" xr:uid="{E846EA9E-A5D2-48F8-A407-EB28385DB566}"/>
    <hyperlink ref="A97" r:id="rId90" display="https://marymount.smartcatalogiq.com/en/2024-2025/catalog/marymount-university-catalog-2024-25/courses/fr-french/300/fr-305" xr:uid="{52485D40-B19B-4413-B48D-8A70AFA9501A}"/>
    <hyperlink ref="A98" r:id="rId91" display="https://marymount.smartcatalogiq.com/en/2024-2025/catalog/marymount-university-catalog-2024-25/courses/sp-spanish/300/sp-305" xr:uid="{F59BBC0F-01A5-4017-9334-5939F4C85F35}"/>
    <hyperlink ref="A100" r:id="rId92" display="https://marymount.smartcatalogiq.com/en/2024-2025/catalog/marymount-university-catalog-2024-25/courses/astr-astronomy/100/astr-101" xr:uid="{9EBBA3B4-DDA7-47BB-A565-F82998065805}"/>
    <hyperlink ref="A101" r:id="rId93" display="https://marymount.smartcatalogiq.com/en/2024-2025/catalog/marymount-university-catalog-2024-25/courses/bio-biology/100/bio-110" xr:uid="{CF8A4042-F4E9-4C28-AE4C-D71859CE0682}"/>
    <hyperlink ref="A102" r:id="rId94" display="https://marymount.smartcatalogiq.com/en/2024-2025/catalog/marymount-university-catalog-2024-25/courses/bio-biology/100/bio-111" xr:uid="{F98BB316-C1BE-44FB-848D-27AF6A3BD666}"/>
    <hyperlink ref="A103" r:id="rId95" display="https://marymount.smartcatalogiq.com/en/2024-2025/catalog/marymount-university-catalog-2024-25/courses/bio-biology/100/bio-120" xr:uid="{33F295DE-CB15-4A75-97DD-6A65DA88C72C}"/>
    <hyperlink ref="A104" r:id="rId96" display="https://marymount.smartcatalogiq.com/en/2024-2025/catalog/marymount-university-catalog-2024-25/courses/bio-biology/100/bio-127sl" xr:uid="{D802E688-00F2-40F6-A17F-1A24367BD293}"/>
    <hyperlink ref="A105" r:id="rId97" display="https://marymount.smartcatalogiq.com/en/2024-2025/catalog/marymount-university-catalog-2024-25/courses/bio-biology/100/bio-151" xr:uid="{32F18C84-C9EC-48C9-81B0-B0471B75901B}"/>
    <hyperlink ref="A106" r:id="rId98" display="https://marymount.smartcatalogiq.com/en/2024-2025/catalog/marymount-university-catalog-2024-25/courses/bio-biology/100/bio-152" xr:uid="{C09CED26-72D2-4036-9A2B-75D27114E34E}"/>
    <hyperlink ref="A107" r:id="rId99" display="https://marymount.smartcatalogiq.com/en/2024-2025/catalog/marymount-university-catalog-2024-25/courses/bio-biology/100/bio-161" xr:uid="{B221F5F2-E552-430D-8915-5B8F92C0C91F}"/>
    <hyperlink ref="A108" r:id="rId100" display="https://marymount.smartcatalogiq.com/en/2024-2025/catalog/marymount-university-catalog-2024-25/courses/bio-biology/100/bio-162" xr:uid="{2B246113-775C-4202-AC40-335E36917108}"/>
    <hyperlink ref="A109" r:id="rId101" display="https://marymount.smartcatalogiq.com/en/2024-2025/catalog/marymount-university-catalog-2024-25/courses/chm-chemistry/100/chm-110" xr:uid="{488A87F6-A7D3-44B9-B4A3-60604724AB51}"/>
    <hyperlink ref="A110" r:id="rId102" display="https://marymount.smartcatalogiq.com/en/2024-2025/catalog/marymount-university-catalog-2024-25/courses/chm-chemistry/100/chm-125" xr:uid="{48B90445-642C-4F3D-BC15-06695045E96D}"/>
    <hyperlink ref="A111" r:id="rId103" display="https://marymount.smartcatalogiq.com/en/2024-2025/catalog/marymount-university-catalog-2024-25/courses/chm-chemistry/100/chm-151" xr:uid="{5C280204-65E4-4962-B2B0-944EC29C2D30}"/>
    <hyperlink ref="A112" r:id="rId104" display="https://marymount.smartcatalogiq.com/en/2024-2025/catalog/marymount-university-catalog-2024-25/courses/chm-chemistry/100/chm-152" xr:uid="{7C40DE08-7DA0-49EE-AC36-6DA03143246F}"/>
    <hyperlink ref="A113" r:id="rId105" display="https://marymount.smartcatalogiq.com/en/2024-2025/catalog/marymount-university-catalog-2024-25/courses/geol-geology/100/geol-102" xr:uid="{9FE8D60F-24C5-46CC-8EA1-84B333131516}"/>
    <hyperlink ref="A114" r:id="rId106" display="https://marymount.smartcatalogiq.com/en/2024-2025/catalog/marymount-university-catalog-2024-25/courses/phys-physics/100/phys-161" xr:uid="{C18462C1-49B9-41E7-BF08-91EA8DB04C5F}"/>
    <hyperlink ref="A115" r:id="rId107" display="https://marymount.smartcatalogiq.com/en/2024-2025/catalog/marymount-university-catalog-2024-25/courses/phys-physics/100/phys-162" xr:uid="{E26358D8-5BE4-4D39-9DC4-725C4CE4ADDB}"/>
    <hyperlink ref="A116" r:id="rId108" display="https://marymount.smartcatalogiq.com/en/2024-2025/catalog/marymount-university-catalog-2024-25/courses/psc-physical-science/100/psc-103" xr:uid="{8FB61C1E-86B1-4743-805C-CB216828512E}"/>
    <hyperlink ref="A118" r:id="rId109" display="https://marymount.smartcatalogiq.com/en/2024-2025/catalog/marymount-university-catalog-2024-25/courses/astr-astronomy/100/astr-101l" xr:uid="{9788E6C9-415B-4EA3-B872-560FBA4472B6}"/>
    <hyperlink ref="A119" r:id="rId110" display="https://marymount.smartcatalogiq.com/en/2024-2025/catalog/marymount-university-catalog-2024-25/courses/bio-biology/100/bio-110l" xr:uid="{9A523E90-8190-42E9-B210-EF54A7CD373E}"/>
    <hyperlink ref="A120" r:id="rId111" display="https://marymount.smartcatalogiq.com/en/2024-2025/catalog/marymount-university-catalog-2024-25/courses/bio-biology/100/bio-111l" xr:uid="{576D3940-CF81-4193-B5A0-4980716CC472}"/>
    <hyperlink ref="A121" r:id="rId112" display="https://marymount.smartcatalogiq.com/en/2024-2025/catalog/marymount-university-catalog-2024-25/courses/bio-biology/100/bio-120l" xr:uid="{17DAD6DF-52F4-4915-81A4-E294F0E1A270}"/>
    <hyperlink ref="A122" r:id="rId113" display="https://marymount.smartcatalogiq.com/en/2024-2025/catalog/marymount-university-catalog-2024-25/courses/bio-biology/100/bio-151l" xr:uid="{8DA9747A-E16C-46E9-8C68-B1C6A366C6FA}"/>
    <hyperlink ref="A123" r:id="rId114" display="https://marymount.smartcatalogiq.com/en/2024-2025/catalog/marymount-university-catalog-2024-25/courses/bio-biology/100/bio-152l" xr:uid="{682C04CE-FE6D-4A7D-BA0E-D1E915B3E971}"/>
    <hyperlink ref="A124" r:id="rId115" display="https://marymount.smartcatalogiq.com/en/2024-2025/catalog/marymount-university-catalog-2024-25/courses/bio-biology/100/bio-161l" xr:uid="{56832235-4CE2-4691-A77C-AB49A656C9FA}"/>
    <hyperlink ref="A125" r:id="rId116" display="https://marymount.smartcatalogiq.com/en/2024-2025/catalog/marymount-university-catalog-2024-25/courses/bio-biology/100/bio-162l" xr:uid="{CF6B3DEF-CE7D-4B7F-BAB8-889AA1FD0D9E}"/>
    <hyperlink ref="A126" r:id="rId117" display="https://marymount.smartcatalogiq.com/en/2024-2025/catalog/marymount-university-catalog-2024-25/courses/bio-biology/200/bio-262l" xr:uid="{BB67A255-83C1-4EF1-8422-619287AB0494}"/>
    <hyperlink ref="A127" r:id="rId118" display="https://marymount.smartcatalogiq.com/en/2024-2025/catalog/marymount-university-catalog-2024-25/courses/chm-chemistry/100/chm-125l" xr:uid="{97184F7B-8DD5-47BB-A410-D430CB2D44A2}"/>
    <hyperlink ref="A128" r:id="rId119" display="https://marymount.smartcatalogiq.com/en/2024-2025/catalog/marymount-university-catalog-2024-25/courses/chm-chemistry/100/chm-151l" xr:uid="{20CA80DD-3C48-4E3A-B5B6-DE9FC901D249}"/>
    <hyperlink ref="A129" r:id="rId120" display="https://marymount.smartcatalogiq.com/en/2024-2025/catalog/marymount-university-catalog-2024-25/courses/chm-chemistry/100/chm-152l" xr:uid="{C99728F6-4FBA-484E-AF89-1DCBE7761DEF}"/>
    <hyperlink ref="A130" r:id="rId121" display="https://marymount.smartcatalogiq.com/en/2024-2025/catalog/marymount-university-catalog-2024-25/courses/chm-chemistry/200/chm-222l" xr:uid="{D3228C0A-86BA-405D-B14A-9FE26A78241F}"/>
    <hyperlink ref="A131" r:id="rId122" display="https://marymount.smartcatalogiq.com/en/2024-2025/catalog/marymount-university-catalog-2024-25/courses/geol-geology/100/geol-102l" xr:uid="{386C40D5-1B9A-4BEB-8CF2-395AFD88E904}"/>
    <hyperlink ref="A132" r:id="rId123" display="https://marymount.smartcatalogiq.com/en/2024-2025/catalog/marymount-university-catalog-2024-25/courses/phys-physics/100/phys-161l" xr:uid="{8D56A0E7-E48B-4BF3-B05D-AD97C36CCB77}"/>
    <hyperlink ref="A133" r:id="rId124" display="https://marymount.smartcatalogiq.com/en/2024-2025/catalog/marymount-university-catalog-2024-25/courses/phys-physics/100/phys-162l" xr:uid="{7C628EEC-1BD7-461D-8646-C75B8535AAFC}"/>
    <hyperlink ref="A134" r:id="rId125" display="https://marymount.smartcatalogiq.com/en/2024-2025/catalog/marymount-university-catalog-2024-25/courses/phys-physics/200/phys-271l" xr:uid="{5C7325C3-2E47-4C0B-A152-798B9ACBB429}"/>
    <hyperlink ref="A135" r:id="rId126" display="https://marymount.smartcatalogiq.com/en/2024-2025/catalog/marymount-university-catalog-2024-25/courses/psc-physical-science/100/psc-103l" xr:uid="{490E98BC-8A02-477E-91A7-54E042888CF2}"/>
    <hyperlink ref="A137" r:id="rId127" display="https://marymount.smartcatalogiq.com/en/2024-2025/catalog/marymount-university-catalog-2024-25/courses/pol-politics/100/pol-102" xr:uid="{C59AAF49-9B24-42DD-A797-3DF33F5152C6}"/>
    <hyperlink ref="A138" r:id="rId128" display="https://marymount.smartcatalogiq.com/en/2024-2025/catalog/marymount-university-catalog-2024-25/courses/pol-politics/100/pol-103" xr:uid="{0D186E80-CB0F-4841-8573-84A085D3D062}"/>
    <hyperlink ref="A139" r:id="rId129" display="https://marymount.smartcatalogiq.com/en/2024-2025/catalog/marymount-university-catalog-2024-25/courses/pol-politics/100/pol-104" xr:uid="{88EA99C4-6023-468A-B1B3-65002B9BBCDE}"/>
    <hyperlink ref="A140" r:id="rId130" display="https://marymount.smartcatalogiq.com/en/2024-2025/catalog/marymount-university-catalog-2024-25/courses/psy-psychology-undergraduate/100/psy-101" xr:uid="{1479E5F2-CC9C-4104-B2D7-C8AE79F7122A}"/>
    <hyperlink ref="A141" r:id="rId131" display="https://marymount.smartcatalogiq.com/en/2024-2025/catalog/marymount-university-catalog-2024-25/courses/psy-psychology-undergraduate/100/psy-110" xr:uid="{27198653-A412-428B-8C4A-D80E581EA1A4}"/>
    <hyperlink ref="A142" r:id="rId132" display="https://marymount.smartcatalogiq.com/en/2024-2025/catalog/marymount-university-catalog-2024-25/courses/soc-sociology/100/soc-131" xr:uid="{D08FBCDE-9120-4534-AC48-12B96027CB0D}"/>
    <hyperlink ref="A143" r:id="rId133" display="https://marymount.smartcatalogiq.com/en/2024-2025/catalog/marymount-university-catalog-2024-25/courses/soc-sociology/100/soc-141-the-global-village" xr:uid="{ACACAB59-AA45-4CEA-A176-BC1EC1D7CAA3}"/>
    <hyperlink ref="A144" r:id="rId134" display="https://marymount.smartcatalogiq.com/en/2024-2025/catalog/marymount-university-catalog-2024-25/courses/soc-sociology/100/soc-151-cultural-diversity" xr:uid="{36F56C51-1E53-43C9-BFF7-0833C4476DD4}"/>
    <hyperlink ref="A146" r:id="rId135" display="https://marymount.smartcatalogiq.com/en/2024-2025/catalog/marymount-university-catalog-2024-25/courses/ma-mathematics/200/ma-200-calculus-ii" xr:uid="{85CE84CA-9C0B-4125-B8D5-8F52AB98930A}"/>
    <hyperlink ref="A147" r:id="rId136" display="https://marymount.smartcatalogiq.com/en/2024-2025/catalog/marymount-university-catalog-2024-25/courses/ma-mathematics/200/ma-218" xr:uid="{E08C0A1C-BCDD-4480-9077-1BECE71FADB0}"/>
    <hyperlink ref="A148" r:id="rId137" display="https://marymount.smartcatalogiq.com/en/2024-2025/catalog/marymount-university-catalog-2024-25/courses/ma-mathematics/200/ma-221-multivariable-calculus" xr:uid="{0A075DE6-04A2-4DCA-BD24-46C1F3449752}"/>
    <hyperlink ref="A149" r:id="rId138" display="https://marymount.smartcatalogiq.com/en/2024-2025/catalog/marymount-university-catalog-2024-25/courses/ma-mathematics/200/ma-260" xr:uid="{E4AB77AD-0DFB-4CDB-8691-D85A69B5127B}"/>
    <hyperlink ref="A150" r:id="rId139" display="https://marymount.smartcatalogiq.com/en/2024-2025/catalog/marymount-university-catalog-2024-25/courses/bio-biology/200/bio-262" xr:uid="{EB2378FD-D2C3-4D45-917C-EA554AF6F295}"/>
    <hyperlink ref="A151" r:id="rId140" display="https://marymount.smartcatalogiq.com/en/2024-2025/catalog/marymount-university-catalog-2024-25/courses/bio-biology/300/bio-327sl" xr:uid="{F23BBD31-6497-4550-ACD5-94B797A3C022}"/>
    <hyperlink ref="A152" r:id="rId141" display="https://marymount.smartcatalogiq.com/en/2024-2025/catalog/marymount-university-catalog-2024-25/courses/phys-physics/200/phys-271" xr:uid="{6FDA3509-543A-4471-A9FE-9142432773C3}"/>
    <hyperlink ref="A153" r:id="rId142" display="https://marymount.smartcatalogiq.com/en/2024-2025/catalog/marymount-university-catalog-2024-25/courses/phys-physics/200/phys-272" xr:uid="{49394705-9A90-4D5D-9FA7-FCAFBCF78553}"/>
    <hyperlink ref="A154" r:id="rId143" display="https://marymount.smartcatalogiq.com/en/2024-2025/catalog/marymount-university-catalog-2024-25/courses/cj-criminal-justice/300/soc-305" xr:uid="{601E8812-6D45-4728-AC2B-A167089E7461}"/>
    <hyperlink ref="A155" r:id="rId144" display="https://marymount.smartcatalogiq.com/en/2024-2025/catalog/marymount-university-catalog-2024-25/courses/comm-communication/200/comm-201" xr:uid="{2B0FECBE-EF24-4952-9358-6EFAAD23F2D8}"/>
    <hyperlink ref="A156" r:id="rId145" display="https://marymount.smartcatalogiq.com/en/2024-2025/catalog/marymount-university-catalog-2024-25/courses/comm-communication/200/comm-220" xr:uid="{03DE42E8-E2AA-447D-AAC8-000197B7909A}"/>
    <hyperlink ref="A157" r:id="rId146" display="https://marymount.smartcatalogiq.com/en/2024-2025/catalog/marymount-university-catalog-2024-25/courses/comm-communication/300/comm-360" xr:uid="{3E17F1FF-8276-45DB-AFCE-705ED20D8E92}"/>
    <hyperlink ref="A158" r:id="rId147" display="https://marymount.smartcatalogiq.com/en/2024-2025/catalog/marymount-university-catalog-2024-25/courses/comm-communication/400/comm-402" xr:uid="{D13358D9-D0CF-45FD-94AC-3986F35E860C}"/>
    <hyperlink ref="A159" r:id="rId148" display="https://marymount.smartcatalogiq.com/en/2024-2025/catalog/marymount-university-catalog-2024-25/courses/eco-economics/200/eco-210" xr:uid="{C85C8B96-B35F-4D97-8DD7-22333125B043}"/>
    <hyperlink ref="A160" r:id="rId149" display="https://marymount.smartcatalogiq.com/en/2024-2025/catalog/marymount-university-catalog-2024-25/courses/eco-economics/200/eco-211" xr:uid="{2A24CE23-BE9D-4738-8A30-0065ED75A92C}"/>
    <hyperlink ref="A161" r:id="rId150" display="https://marymount.smartcatalogiq.com/en/2024-2025/catalog/marymount-university-catalog-2024-25/courses/eco-economics/300/eco-304" xr:uid="{CAC622A8-B13E-4F88-A7D1-30603DA6C921}"/>
    <hyperlink ref="A162" r:id="rId151" display="https://marymount.smartcatalogiq.com/en/2024-2025/catalog/marymount-university-catalog-2024-25/courses/eco-economics/300/eco-305" xr:uid="{F6CD0516-5F27-40BC-9673-25BAB5F8EDE7}"/>
    <hyperlink ref="A163" r:id="rId152" display="https://marymount.smartcatalogiq.com/en/2024-2025/catalog/marymount-university-catalog-2024-25/courses/eco-economics/300/eco-310" xr:uid="{9A001596-4459-4909-99C7-D609C86D97EA}"/>
    <hyperlink ref="A164" r:id="rId153" display="https://marymount.smartcatalogiq.com/en/2024-2025/catalog/marymount-university-catalog-2024-25/courses/eco-economics/300/eco-311" xr:uid="{954A8C02-03FC-46A8-8904-0BCD295AE19B}"/>
    <hyperlink ref="A165" r:id="rId154" display="https://marymount.smartcatalogiq.com/en/2024-2025/catalog/marymount-university-catalog-2024-25/courses/eco-economics/300/eco-332" xr:uid="{FFB95859-4115-4EF6-90F8-1DE443936EC7}"/>
    <hyperlink ref="A166" r:id="rId155" display="https://marymount.smartcatalogiq.com/en/2024-2025/catalog/marymount-university-catalog-2024-25/courses/eco-economics/300/eco-350" xr:uid="{0D65558A-E70C-4854-B563-FB2DED5CC606}"/>
    <hyperlink ref="A167" r:id="rId156" display="https://marymount.smartcatalogiq.com/en/2024-2025/catalog/marymount-university-catalog-2024-25/courses/eco-economics/300/eco-353" xr:uid="{1D0574FA-8452-4A8A-B6CF-513150BAE206}"/>
    <hyperlink ref="A168" r:id="rId157" display="https://marymount.smartcatalogiq.com/en/2024-2025/catalog/marymount-university-catalog-2024-25/courses/eco-economics/300/eco-363" xr:uid="{E81B8E8D-F4EC-43BC-A9C1-EE9EB5CE411E}"/>
    <hyperlink ref="A169" r:id="rId158" display="https://marymount.smartcatalogiq.com/en/2024-2025/catalog/marymount-university-catalog-2024-25/courses/eco-economics/400/eco-431" xr:uid="{AF7DDFF8-9056-47A9-965D-8E7037B4F36D}"/>
    <hyperlink ref="A170" r:id="rId159" display="https://marymount.smartcatalogiq.com/en/2024-2025/catalog/marymount-university-catalog-2024-25/courses/eco-economics/400/eco-450" xr:uid="{898F2C92-DCFC-4665-933F-1B49E63A210D}"/>
    <hyperlink ref="A171" r:id="rId160" display="https://marymount.smartcatalogiq.com/en/2024-2025/catalog/marymount-university-catalog-2024-25/courses/hpr-health-and-human-performance/400/hpr-406" xr:uid="{6713667C-35EA-4B27-BA9C-42ABFA117083}"/>
    <hyperlink ref="A172" r:id="rId161" display="https://marymount.smartcatalogiq.com/en/2024-2025/catalog/marymount-university-catalog-2024-25/courses/pol-politics/200/pol-230" xr:uid="{46F39240-2EC5-44D1-90C3-ACA0827CB936}"/>
    <hyperlink ref="A173" r:id="rId162" display="https://marymount.smartcatalogiq.com/en/2024-2025/catalog/marymount-university-catalog-2024-25/courses/pol-politics/200/pol-231" xr:uid="{2F320184-9065-4F70-AC57-55482378A903}"/>
    <hyperlink ref="A174" r:id="rId163" display="https://marymount.smartcatalogiq.com/en/2024-2025/catalog/marymount-university-catalog-2024-25/courses/pol-politics/200/pol-240" xr:uid="{C371C25A-E602-4ECE-B513-9D70AD565240}"/>
    <hyperlink ref="A175" r:id="rId164" display="https://marymount.smartcatalogiq.com/en/2024-2025/catalog/marymount-university-catalog-2024-25/courses/pol-politics/200/pol-241" xr:uid="{45B09F86-4C97-48EE-BE8E-BB8548254B0B}"/>
    <hyperlink ref="A176" r:id="rId165" display="https://marymount.smartcatalogiq.com/en/2024-2025/catalog/marymount-university-catalog-2024-25/courses/pol-politics/200/pol-280" xr:uid="{5F74DEC8-5BBB-464B-88D1-1531D56708F8}"/>
    <hyperlink ref="A177" r:id="rId166" display="https://marymount.smartcatalogiq.com/en/2024-2025/catalog/marymount-university-catalog-2024-25/courses/pol-politics/300/pol-300" xr:uid="{D2EFA48E-1FD8-402A-8823-6E0942DFEF3A}"/>
    <hyperlink ref="A178" r:id="rId167" display="https://marymount.smartcatalogiq.com/en/2024-2025/catalog/marymount-university-catalog-2024-25/courses/pol-politics/300/pol-307" xr:uid="{F84FADC7-B17F-4E97-B2F0-20A520E07D71}"/>
    <hyperlink ref="A179" r:id="rId168" display="https://marymount.smartcatalogiq.com/en/2024-2025/catalog/marymount-university-catalog-2024-25/courses/pol-politics/300/pol-310" xr:uid="{B40A3FB0-6BBB-49E3-840A-1512B9817489}"/>
    <hyperlink ref="A180" r:id="rId169" display="https://marymount.smartcatalogiq.com/en/2024-2025/catalog/marymount-university-catalog-2024-25/courses/pol-politics/300/pol-315" xr:uid="{ED812010-5175-429D-BB7E-589061E1D494}"/>
    <hyperlink ref="A181" r:id="rId170" display="https://marymount.smartcatalogiq.com/en/2024-2025/catalog/marymount-university-catalog-2024-25/courses/pol-politics/300/pol-320" xr:uid="{31B1EBD2-C585-49F1-A7EB-47BCCD04B063}"/>
    <hyperlink ref="A182" r:id="rId171" display="https://marymount.smartcatalogiq.com/en/2024-2025/catalog/marymount-university-catalog-2024-25/courses/pol-politics/300/pol-325" xr:uid="{4C22596B-9427-42EF-A530-01A082088E21}"/>
    <hyperlink ref="A183" r:id="rId172" display="https://marymount.smartcatalogiq.com/en/2024-2025/catalog/marymount-university-catalog-2024-25/courses/pol-politics/300/pol-330" xr:uid="{F2009109-E558-4257-B365-418BEC75077B}"/>
    <hyperlink ref="A184" r:id="rId173" display="https://marymount.smartcatalogiq.com/en/2024-2025/catalog/marymount-university-catalog-2024-25/courses/pol-politics/300/pol-375" xr:uid="{07C6AAF4-CD5A-4BA5-8ED9-733998B2714F}"/>
    <hyperlink ref="A185" r:id="rId174" display="https://marymount.smartcatalogiq.com/en/2024-2025/catalog/marymount-university-catalog-2024-25/courses/pol-politics/300/pol-380" xr:uid="{39E8D0B3-6332-4651-A3B3-3A4C3053DA2E}"/>
    <hyperlink ref="A186" r:id="rId175" display="https://marymount.smartcatalogiq.com/en/2024-2025/catalog/marymount-university-catalog-2024-25/courses/pol-politics/300/pol-382" xr:uid="{4A2CEC44-9ED6-44E1-8928-5AF31FCA0A77}"/>
    <hyperlink ref="A187" r:id="rId176" display="https://marymount.smartcatalogiq.com/en/2024-2025/catalog/marymount-university-catalog-2024-25/courses/pol-politics/300/pol-385" xr:uid="{4A44D707-1C10-4110-B431-29794688EAA2}"/>
    <hyperlink ref="A188" r:id="rId177" display="https://marymount.smartcatalogiq.com/en/2024-2025/catalog/marymount-university-catalog-2024-25/courses/pol-politics/300/pol-386" xr:uid="{68D1D51C-25DC-45C5-8FAF-D2C795F198AE}"/>
    <hyperlink ref="A189" r:id="rId178" display="https://marymount.smartcatalogiq.com/en/2024-2025/catalog/marymount-university-catalog-2024-25/courses/pol-politics/300/pol-388" xr:uid="{89D98FDE-9319-4E96-AB46-145D0CBD001C}"/>
    <hyperlink ref="A190" r:id="rId179" display="https://marymount.smartcatalogiq.com/en/2024-2025/catalog/marymount-university-catalog-2024-25/courses/psy-psychology-undergraduate/300/psy-311" xr:uid="{D5D232EB-29BC-4B78-967E-DA7B015FE0A3}"/>
    <hyperlink ref="A191" r:id="rId180" display="https://marymount.smartcatalogiq.com/en/2024-2025/catalog/marymount-university-catalog-2024-25/courses/psy-psychology-undergraduate/300/psy-313" xr:uid="{9C5BF800-F075-4F46-8A04-74F5B173EAAE}"/>
    <hyperlink ref="A192" r:id="rId181" display="https://marymount.smartcatalogiq.com/en/2024-2025/catalog/marymount-university-catalog-2024-25/courses/psy-psychology-undergraduate/300/psy-321" xr:uid="{0950E153-A1AC-4470-A66E-3D4D959A8AAA}"/>
    <hyperlink ref="A193" r:id="rId182" display="https://marymount.smartcatalogiq.com/en/2024-2025/catalog/marymount-university-catalog-2024-25/courses/psy-psychology-undergraduate/300/psy-325" xr:uid="{4D745797-EC7B-45E7-88B8-0E9EC5ED6598}"/>
    <hyperlink ref="A194" r:id="rId183" display="https://marymount.smartcatalogiq.com/en/2024-2025/catalog/marymount-university-catalog-2024-25/courses/psy-psychology-undergraduate/300/psy-363" xr:uid="{0429C682-EF90-41A6-BF68-D177FFDF2166}"/>
    <hyperlink ref="A195" r:id="rId184" display="https://marymount.smartcatalogiq.com/en/2024-2025/catalog/marymount-university-catalog-2024-25/courses/psy-psychology-undergraduate/300/psy-396" xr:uid="{B66576F9-2149-4D42-9557-5DD32EF60081}"/>
    <hyperlink ref="A196" r:id="rId185" display="https://marymount.smartcatalogiq.com/en/2024-2025/catalog/marymount-university-catalog-2024-25/courses/soc-sociology/200/soc-200" xr:uid="{3883AD9B-46B4-4F19-938A-BEA1736C6FFC}"/>
    <hyperlink ref="A197" r:id="rId186" display="https://marymount.smartcatalogiq.com/en/2024-2025/catalog/marymount-university-catalog-2024-25/courses/soc-sociology/200/soc-222" xr:uid="{26F9EF30-A802-425E-B5EA-7419AE8796D0}"/>
    <hyperlink ref="A198" r:id="rId187" display="https://marymount.smartcatalogiq.com/en/2024-2025/catalog/marymount-university-catalog-2024-25/courses/soc-sociology/200/soc-251" xr:uid="{36E34CFF-8FF7-4294-8D8F-EDB0ACC2AE59}"/>
    <hyperlink ref="A199" r:id="rId188" display="https://marymount.smartcatalogiq.com/en/2024-2025/catalog/marymount-university-catalog-2024-25/courses/soc-sociology/300/soc-306" xr:uid="{847DB41E-A3C8-401F-B2C1-59DA7D841C35}"/>
    <hyperlink ref="A200" r:id="rId189" display="https://marymount.smartcatalogiq.com/en/2024-2025/catalog/marymount-university-catalog-2024-25/courses/soc-sociology/300/soc-325" xr:uid="{4715B6A4-9D3F-46D1-BDE7-BF1EFE493867}"/>
    <hyperlink ref="A201" r:id="rId190" display="https://marymount.smartcatalogiq.com/en/2024-2025/catalog/marymount-university-catalog-2024-25/courses/soc-sociology/300/soc-350" xr:uid="{95D396EB-CEC9-4DD8-AD3B-3716CEAD6104}"/>
    <hyperlink ref="A202" r:id="rId191" display="https://marymount.smartcatalogiq.com/en/2024-2025/catalog/marymount-university-catalog-2024-25/courses/soc-sociology/300/soc-351" xr:uid="{20F42689-9787-4630-8FD9-0A7935307976}"/>
    <hyperlink ref="A203" r:id="rId192" display="https://marymount.smartcatalogiq.com/en/2024-2025/catalog/marymount-university-catalog-2024-25/courses/soc-sociology/300/soc-352" xr:uid="{673852FB-31BE-43BC-B059-69444072527A}"/>
    <hyperlink ref="A204" r:id="rId193" display="https://marymount.smartcatalogiq.com/en/2024-2025/catalog/marymount-university-catalog-2024-25/courses/soc-sociology/300/soc-361" xr:uid="{F8B24C42-91FE-4467-AC20-FD14B0DD288E}"/>
    <hyperlink ref="A205" r:id="rId194" display="https://marymount.smartcatalogiq.com/en/2024-2025/catalog/marymount-university-catalog-2024-25/courses/soc-sociology/300/soc-365" xr:uid="{16DBFE02-2054-4A19-AC23-584365085D31}"/>
    <hyperlink ref="A206" r:id="rId195" display="https://marymount.smartcatalogiq.com/en/2024-2025/catalog/marymount-university-catalog-2024-25/courses/soc-sociology/300/soc-375" xr:uid="{78C4F1F0-8336-4FCE-A65D-2335151F1293}"/>
    <hyperlink ref="A207" r:id="rId196" display="https://marymount.smartcatalogiq.com/en/2024-2025/catalog/marymount-university-catalog-2024-25/courses/soc-sociology/300/soc-385" xr:uid="{595A1F12-CF4B-4A6D-B27A-408D3E6AA274}"/>
    <hyperlink ref="A208" r:id="rId197" display="https://marymount.smartcatalogiq.com/en/2024-2025/catalog/marymount-university-catalog-2024-25/courses/soc-sociology/300/soc-395" xr:uid="{A24DC06C-4196-4EFA-9EBA-7F94727AB29E}"/>
    <hyperlink ref="A210" r:id="rId198" display="https://marymount.smartcatalogiq.com/en/2024-2025/catalog/marymount-university-catalog-2024-25/courses/ph-philosophy/100/ph-100" xr:uid="{2644DC30-EE3B-48A1-9B5D-19032423BBAB}"/>
    <hyperlink ref="A211" r:id="rId199" display="https://marymount.smartcatalogiq.com/en/2024-2025/catalog/marymount-university-catalog-2024-25/courses/ph-philosophy/100/ph-102" xr:uid="{77AEC925-D666-4426-B7E5-652F3C09865D}"/>
    <hyperlink ref="A212" r:id="rId200" display="https://marymount.smartcatalogiq.com/en/2024-2025/catalog/marymount-university-catalog-2024-25/courses/ph-philosophy/100/ph-103" xr:uid="{74F8E10A-D36A-49AD-BBEC-9F42F2BA9807}"/>
    <hyperlink ref="A214" r:id="rId201" display="https://marymount.smartcatalogiq.com/en/2024-2025/catalog/marymount-university-catalog-2024-25/courses/trs-theology-and-religious-studies/100/trs-100" xr:uid="{EC4EA147-D83F-4EF0-A4C0-1262E7F9FC7A}"/>
    <hyperlink ref="A216" r:id="rId202" display="https://marymount.smartcatalogiq.com/en/2024-2025/catalog/marymount-university-catalog-2024-25/courses/ph-philosophy/200/ph-215" xr:uid="{388E190A-AC77-449D-B986-8B13673E2979}"/>
    <hyperlink ref="A217" r:id="rId203" display="https://marymount.smartcatalogiq.com/en/2024-2025/catalog/marymount-university-catalog-2024-25/courses/ph-philosophy/200/ph-230" xr:uid="{28BF494F-3D09-4E57-9F1A-C300B610E98E}"/>
    <hyperlink ref="A218" r:id="rId204" display="https://marymount.smartcatalogiq.com/en/2024-2025/catalog/marymount-university-catalog-2024-25/courses/ph-philosophy/200/ph-250" xr:uid="{C3CAB916-1AF7-4578-B0F4-C93BB0C6EA93}"/>
    <hyperlink ref="A219" r:id="rId205" display="https://marymount.smartcatalogiq.com/en/2024-2025/catalog/marymount-university-catalog-2024-25/courses/ph-philosophy/300/ph-300" xr:uid="{2737D24E-1E32-4422-8080-D80DF3AE4604}"/>
    <hyperlink ref="A220" r:id="rId206" display="https://marymount.smartcatalogiq.com/en/2024-2025/catalog/marymount-university-catalog-2024-25/courses/ph-philosophy/300/ph-301" xr:uid="{4909C6AE-365E-4F96-9D0C-1EB42575DA86}"/>
    <hyperlink ref="A221" r:id="rId207" display="https://marymount.smartcatalogiq.com/en/2024-2025/catalog/marymount-university-catalog-2024-25/courses/ph-philosophy/300/ph-303" xr:uid="{272801C1-0263-4417-9580-2DB84FF52510}"/>
    <hyperlink ref="A222" r:id="rId208" display="https://marymount.smartcatalogiq.com/en/2024-2025/catalog/marymount-university-catalog-2024-25/courses/ph-philosophy/300/ph-305" xr:uid="{DC8FF521-AD1E-454D-A0AD-EA917DB29941}"/>
    <hyperlink ref="A223" r:id="rId209" display="https://marymount.smartcatalogiq.com/en/2024-2025/catalog/marymount-university-catalog-2024-25/courses/ph-philosophy/300/ph-305sl" xr:uid="{C303FCD3-4785-41BD-AA52-5D7ABE934D8D}"/>
    <hyperlink ref="A224" r:id="rId210" display="https://marymount.smartcatalogiq.com/en/2024-2025/catalog/marymount-university-catalog-2024-25/courses/ph-philosophy/300/ph-307" xr:uid="{4FF1E000-F269-43D1-BA5B-EC82182C15E8}"/>
    <hyperlink ref="A225" r:id="rId211" display="https://marymount.smartcatalogiq.com/en/2024-2025/catalog/marymount-university-catalog-2024-25/courses/ph-philosophy/300/ph-309" xr:uid="{C4E13E37-1FCC-40D8-ACA5-BB9855A0D73B}"/>
    <hyperlink ref="A226" r:id="rId212" display="https://marymount.smartcatalogiq.com/en/2024-2025/catalog/marymount-university-catalog-2024-25/courses/ph-philosophy/300/ph-311" xr:uid="{D4DF0EF2-6E3B-4BF6-85CE-ADC07D35C777}"/>
    <hyperlink ref="A227" r:id="rId213" display="https://marymount.smartcatalogiq.com/en/2024-2025/catalog/marymount-university-catalog-2024-25/courses/ph-philosophy/300/ph-313" xr:uid="{2297076A-D29C-482C-A151-D1A25564583A}"/>
    <hyperlink ref="A228" r:id="rId214" display="https://marymount.smartcatalogiq.com/en/2024-2025/catalog/marymount-university-catalog-2024-25/courses/ph-philosophy/300/ph-325" xr:uid="{A862414C-CD72-4A72-BA4F-4438E0B53ED4}"/>
    <hyperlink ref="A229" r:id="rId215" display="https://marymount.smartcatalogiq.com/en/2024-2025/catalog/marymount-university-catalog-2024-25/courses/ph-philosophy/300/ph-326" xr:uid="{D3C83B1A-F835-4030-B8B8-1A4104BF70FA}"/>
    <hyperlink ref="A230" r:id="rId216" display="https://marymount.smartcatalogiq.com/en/2024-2025/catalog/marymount-university-catalog-2024-25/courses/ph-philosophy/300/ph-327" xr:uid="{51B67DA6-0850-49CF-8C93-B1385549603D}"/>
    <hyperlink ref="A231" r:id="rId217" display="https://marymount.smartcatalogiq.com/en/2024-2025/catalog/marymount-university-catalog-2024-25/courses/ph-philosophy/300/ph-328" xr:uid="{3E8C1B07-F58F-45C4-9CF9-9AEB6E3333A1}"/>
    <hyperlink ref="A232" r:id="rId218" display="https://marymount.smartcatalogiq.com/en/2024-2025/catalog/marymount-university-catalog-2024-25/courses/ph-philosophy/300/ph-345" xr:uid="{E6988599-1ECC-4D8C-AED4-30F6EEC4D521}"/>
    <hyperlink ref="A233" r:id="rId219" display="https://marymount.smartcatalogiq.com/en/2024-2025/catalog/marymount-university-catalog-2024-25/courses/ph-philosophy/300/ph-355" xr:uid="{099F600E-F9A8-43E5-A59A-E78310E89797}"/>
    <hyperlink ref="A234" r:id="rId220" display="https://marymount.smartcatalogiq.com/en/2024-2025/catalog/marymount-university-catalog-2024-25/courses/ph-philosophy/300/ph-360" xr:uid="{01ED6957-0956-4AA7-BA0C-CFC408F4C974}"/>
    <hyperlink ref="A235" r:id="rId221" display="https://marymount.smartcatalogiq.com/en/2024-2025/catalog/marymount-university-catalog-2024-25/courses/ph-philosophy/300/ph-365" xr:uid="{E9A1D4EF-64BE-4D2D-A0A3-991C4A348632}"/>
    <hyperlink ref="A236" r:id="rId222" display="https://marymount.smartcatalogiq.com/en/2024-2025/catalog/marymount-university-catalog-2024-25/courses/ph-philosophy/300/ph-370" xr:uid="{0063D265-F21E-42A9-A5B0-67EBF267F0F7}"/>
    <hyperlink ref="A237" r:id="rId223" display="https://marymount.smartcatalogiq.com/en/2024-2025/catalog/marymount-university-catalog-2024-25/courses/trs-theology-and-religious-studies/200/trs-201" xr:uid="{547E8B7E-4136-4351-85F3-3CB84C977D2D}"/>
    <hyperlink ref="A238" r:id="rId224" display="https://marymount.smartcatalogiq.com/en/2024-2025/catalog/marymount-university-catalog-2024-25/courses/trs-theology-and-religious-studies/200/trs-202" xr:uid="{45D58D4C-C6EC-4D75-BD11-5A833F8019D6}"/>
    <hyperlink ref="A239" r:id="rId225" display="https://marymount.smartcatalogiq.com/en/2024-2025/catalog/marymount-university-catalog-2024-25/courses/trs-theology-and-religious-studies/200/trs-210-religion-nature-and-human-flourishing" xr:uid="{EC76FBF8-9C95-4943-9141-D81763C815BF}"/>
    <hyperlink ref="A240" r:id="rId226" display="https://marymount.smartcatalogiq.com/en/2024-2025/catalog/marymount-university-catalog-2024-25/courses/trs-theology-and-religious-studies/200/trs-251" xr:uid="{88A7F1AC-FA3E-4CC5-A85E-B43595243FCD}"/>
    <hyperlink ref="A241" r:id="rId227" display="https://marymount.smartcatalogiq.com/en/2024-2025/catalog/marymount-university-catalog-2024-25/courses/trs-theology-and-religious-studies/200/trs-260" xr:uid="{2A2AC74B-CFC4-4E82-82E4-EF73A70EA81F}"/>
    <hyperlink ref="A242" r:id="rId228" display="https://marymount.smartcatalogiq.com/en/2024-2025/catalog/marymount-university-catalog-2024-25/courses/trs-theology-and-religious-studies/200/trs-261" xr:uid="{C4818000-3789-40E9-BC98-E43B6E3EF450}"/>
    <hyperlink ref="A243" r:id="rId229" display="https://marymount.smartcatalogiq.com/en/2024-2025/catalog/marymount-university-catalog-2024-25/courses/trs-theology-and-religious-studies/200/trs-270" xr:uid="{38577A80-D621-47EF-B812-667F6DB6CCF5}"/>
    <hyperlink ref="A244" r:id="rId230" display="https://marymount.smartcatalogiq.com/en/2024-2025/catalog/marymount-university-catalog-2024-25/courses/trs-theology-and-religious-studies/200/trs-271" xr:uid="{B4DDD25E-E717-4829-8E52-DA47E987CC3A}"/>
    <hyperlink ref="A245" r:id="rId231" display="https://marymount.smartcatalogiq.com/en/2024-2025/catalog/marymount-university-catalog-2024-25/courses/trs-theology-and-religious-studies/200/trs-272" xr:uid="{4D062979-1945-4DA5-AC35-A11C61D65F10}"/>
    <hyperlink ref="A246" r:id="rId232" display="https://marymount.smartcatalogiq.com/en/2024-2025/catalog/marymount-university-catalog-2024-25/courses/trs-theology-and-religious-studies/200/trs-273" xr:uid="{86EBCC00-28B4-46FC-823A-78B8F8A4BEBC}"/>
    <hyperlink ref="A247" r:id="rId233" display="https://marymount.smartcatalogiq.com/en/2024-2025/catalog/marymount-university-catalog-2024-25/courses/trs-theology-and-religious-studies/200/trs-280" xr:uid="{500B3C64-E0CE-4E6F-9008-FE759398C210}"/>
    <hyperlink ref="A248" r:id="rId234" display="https://marymount.smartcatalogiq.com/en/2024-2025/catalog/marymount-university-catalog-2024-25/courses/trs-theology-and-religious-studies/300/trs-310-religion-violence-and-peace" xr:uid="{FC2A641C-D70C-48A3-B905-3DB1BAF2AF62}"/>
    <hyperlink ref="A249" r:id="rId235" display="https://marymount.smartcatalogiq.com/en/2024-2025/catalog/marymount-university-catalog-2024-25/courses/trs-theology-and-religious-studies/300/trs-320" xr:uid="{CD2A5EE4-FA43-416F-82DD-AD238F235332}"/>
    <hyperlink ref="A250" r:id="rId236" display="https://marymount.smartcatalogiq.com/en/2024-2025/catalog/marymount-university-catalog-2024-25/courses/trs-theology-and-religious-studies/300/trs-325" xr:uid="{AD4173A4-1C6B-434C-B554-A68E56DF2A30}"/>
    <hyperlink ref="A251" r:id="rId237" display="https://marymount.smartcatalogiq.com/en/2024-2025/catalog/marymount-university-catalog-2024-25/courses/trs-theology-and-religious-studies/300/trs-330" xr:uid="{CCC46C44-E415-45CF-9CD8-8609E04FA6C9}"/>
    <hyperlink ref="A252" r:id="rId238" display="https://marymount.smartcatalogiq.com/en/2024-2025/catalog/marymount-university-catalog-2024-25/courses/trs-theology-and-religious-studies/300/trs-351sl" xr:uid="{4E829B19-28AA-4015-B53A-B586C9B8437C}"/>
    <hyperlink ref="A253" r:id="rId239" display="https://marymount.smartcatalogiq.com/en/2024-2025/catalog/marymount-university-catalog-2024-25/courses/trs-theology-and-religious-studies/300/trs-352" xr:uid="{EF77E651-5324-4866-AA3D-7264194680CA}"/>
    <hyperlink ref="A254" r:id="rId240" display="https://marymount.smartcatalogiq.com/en/2024-2025/catalog/marymount-university-catalog-2024-25/courses/trs-theology-and-religious-studies/300/trs-353sl" xr:uid="{6FC263D1-F47E-4A0F-AA22-E8AF7544A713}"/>
    <hyperlink ref="A255" r:id="rId241" display="https://marymount.smartcatalogiq.com/en/2024-2025/catalog/marymount-university-catalog-2024-25/courses/trs-theology-and-religious-studies/300/trs-361" xr:uid="{FDA7E156-6161-45D1-8D9A-3762A2676458}"/>
    <hyperlink ref="A256" r:id="rId242" display="https://marymount.smartcatalogiq.com/en/2024-2025/catalog/marymount-university-catalog-2024-25/courses/trs-theology-and-religious-studies/300/trs-362" xr:uid="{CEEE81F1-279B-4A49-A108-1E76B701EF27}"/>
    <hyperlink ref="A257" r:id="rId243" display="https://marymount.smartcatalogiq.com/en/2024-2025/catalog/marymount-university-catalog-2024-25/courses/trs-theology-and-religious-studies/300/trs-370" xr:uid="{E250A8B4-B78E-4EC3-BBAD-DEA060663CE0}"/>
    <hyperlink ref="A258" r:id="rId244" display="https://marymount.smartcatalogiq.com/en/2024-2025/catalog/marymount-university-catalog-2024-25/courses/trs-theology-and-religious-studies/300/trs-380" xr:uid="{399CEA49-CBC5-4234-98F3-EBA6A889F5FF}"/>
    <hyperlink ref="A259" r:id="rId245" display="https://marymount.smartcatalogiq.com/en/2024-2025/catalog/marymount-university-catalog-2024-25/courses/trs-theology-and-religious-studies/300/trs-381" xr:uid="{85439261-3644-42E7-BA18-143E3D224F07}"/>
    <hyperlink ref="A260" r:id="rId246" display="https://marymount.smartcatalogiq.com/en/2024-2025/catalog/marymount-university-catalog-2024-25/courses/trs-theology-and-religious-studies/300/trs-382" xr:uid="{81167861-F6BB-45A7-A465-3DDB8A15BF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7383-8E6A-4055-AF03-C96FA192E5BC}">
  <sheetPr>
    <tabColor theme="3" tint="0.749992370372631"/>
  </sheetPr>
  <dimension ref="A1:D35"/>
  <sheetViews>
    <sheetView workbookViewId="0">
      <selection sqref="A1:C1"/>
    </sheetView>
  </sheetViews>
  <sheetFormatPr defaultRowHeight="13.2" x14ac:dyDescent="0.25"/>
  <cols>
    <col min="1" max="1" width="10" customWidth="1"/>
    <col min="2" max="2" width="58" bestFit="1" customWidth="1"/>
    <col min="3" max="3" width="10" customWidth="1"/>
    <col min="4" max="4" width="15.5546875" bestFit="1" customWidth="1"/>
  </cols>
  <sheetData>
    <row r="1" spans="1:4" ht="17.399999999999999" x14ac:dyDescent="0.3">
      <c r="A1" s="35" t="s">
        <v>636</v>
      </c>
      <c r="B1" s="36"/>
      <c r="C1" s="36"/>
      <c r="D1" s="37" t="str">
        <f>IF(COUNTIF(D2:D35,"FULFILLED"=3),"CONGRADULATIONS!","")</f>
        <v/>
      </c>
    </row>
    <row r="2" spans="1:4" ht="15.6" x14ac:dyDescent="0.3">
      <c r="A2" s="38" t="s">
        <v>634</v>
      </c>
      <c r="B2" s="32"/>
      <c r="C2" s="32"/>
      <c r="D2" s="39" t="str">
        <f>Core_Requirements_All_Degrees!D1</f>
        <v/>
      </c>
    </row>
    <row r="3" spans="1:4" x14ac:dyDescent="0.25">
      <c r="A3" s="40" t="s">
        <v>660</v>
      </c>
      <c r="B3" s="22" t="s">
        <v>661</v>
      </c>
      <c r="C3" s="23" t="s">
        <v>662</v>
      </c>
      <c r="D3" s="41" t="s">
        <v>663</v>
      </c>
    </row>
    <row r="4" spans="1:4" x14ac:dyDescent="0.25">
      <c r="A4" s="42" t="s">
        <v>635</v>
      </c>
      <c r="B4" s="24"/>
      <c r="C4" s="25"/>
      <c r="D4" s="43" t="str">
        <f>IF(Core_Requirements_All_Degrees!D1="FULFILLED","COMPLETED","INCOMPLETE")</f>
        <v>INCOMPLETE</v>
      </c>
    </row>
    <row r="5" spans="1:4" ht="15.6" x14ac:dyDescent="0.3">
      <c r="A5" s="50" t="s">
        <v>637</v>
      </c>
      <c r="B5" s="31"/>
      <c r="C5" s="31"/>
      <c r="D5" s="39" t="str">
        <f>IF(COUNTIF(D7:D9,"COMPLETED")&gt;=3,"COMPLETED","")</f>
        <v/>
      </c>
    </row>
    <row r="6" spans="1:4" x14ac:dyDescent="0.25">
      <c r="A6" s="51" t="s">
        <v>660</v>
      </c>
      <c r="B6" s="20" t="s">
        <v>661</v>
      </c>
      <c r="C6" s="20" t="s">
        <v>662</v>
      </c>
      <c r="D6" s="41" t="s">
        <v>663</v>
      </c>
    </row>
    <row r="7" spans="1:4" x14ac:dyDescent="0.25">
      <c r="A7" s="14" t="s">
        <v>146</v>
      </c>
      <c r="B7" s="15" t="s">
        <v>147</v>
      </c>
      <c r="C7" s="15">
        <v>4</v>
      </c>
      <c r="D7" s="11" t="str" cm="1">
        <f t="array" ref="D7">_xlfn.IFNA(_xlfn.IFS(COUNTIF(Classes_Taken!B:B,A7)&gt;0,"COMPLETED",COUNTIF(Classes_Planned!B:B,A7)&gt;0,"PLANNED"),"")</f>
        <v/>
      </c>
    </row>
    <row r="8" spans="1:4" x14ac:dyDescent="0.25">
      <c r="A8" s="14" t="s">
        <v>148</v>
      </c>
      <c r="B8" s="15" t="s">
        <v>149</v>
      </c>
      <c r="C8" s="15">
        <v>3</v>
      </c>
      <c r="D8" s="11" t="str" cm="1">
        <f t="array" ref="D8">_xlfn.IFNA(_xlfn.IFS(COUNTIF(Classes_Taken!B:B,A8)&gt;0,"COMPLETED",COUNTIF(Classes_Planned!B:B,A8)&gt;0,"PLANNED"),"")</f>
        <v/>
      </c>
    </row>
    <row r="9" spans="1:4" x14ac:dyDescent="0.25">
      <c r="A9" s="49" t="s">
        <v>150</v>
      </c>
      <c r="B9" s="21" t="s">
        <v>151</v>
      </c>
      <c r="C9" s="21">
        <v>3</v>
      </c>
      <c r="D9" s="43" t="str" cm="1">
        <f t="array" ref="D9">_xlfn.IFNA(_xlfn.IFS(COUNTIF(Classes_Taken!B:B,A9)&gt;0,"COMPLETED",COUNTIF(Classes_Planned!B:B,A9)&gt;0,"PLANNED"),"")</f>
        <v/>
      </c>
    </row>
    <row r="10" spans="1:4" ht="15.6" x14ac:dyDescent="0.3">
      <c r="A10" s="47" t="s">
        <v>638</v>
      </c>
      <c r="B10" s="48"/>
      <c r="C10" s="48"/>
      <c r="D10" s="39" t="str">
        <f>IF(COUNTIF(D12:D35,"COMPLETED")&gt;=24,"COMPLETED","")</f>
        <v/>
      </c>
    </row>
    <row r="11" spans="1:4" x14ac:dyDescent="0.25">
      <c r="A11" s="51" t="s">
        <v>660</v>
      </c>
      <c r="B11" s="20" t="s">
        <v>661</v>
      </c>
      <c r="C11" s="20" t="s">
        <v>662</v>
      </c>
      <c r="D11" s="41" t="s">
        <v>663</v>
      </c>
    </row>
    <row r="12" spans="1:4" x14ac:dyDescent="0.25">
      <c r="A12" s="14" t="s">
        <v>152</v>
      </c>
      <c r="B12" s="15" t="s">
        <v>153</v>
      </c>
      <c r="C12" s="15">
        <v>3</v>
      </c>
      <c r="D12" s="11" t="str" cm="1">
        <f t="array" ref="D12">_xlfn.IFNA(_xlfn.IFS(COUNTIF(Classes_Taken!B:B,A12)&gt;0,"COMPLETED",COUNTIF(Classes_Planned!B:B,A12)&gt;0,"PLANNED"),"")</f>
        <v/>
      </c>
    </row>
    <row r="13" spans="1:4" x14ac:dyDescent="0.25">
      <c r="A13" s="14" t="s">
        <v>100</v>
      </c>
      <c r="B13" s="15" t="s">
        <v>101</v>
      </c>
      <c r="C13" s="15">
        <v>3</v>
      </c>
      <c r="D13" s="11" t="str" cm="1">
        <f t="array" ref="D13">_xlfn.IFNA(_xlfn.IFS(COUNTIF(Classes_Taken!B:B,A13)&gt;0,"COMPLETED",COUNTIF(Classes_Planned!B:B,A13)&gt;0,"PLANNED"),"")</f>
        <v/>
      </c>
    </row>
    <row r="14" spans="1:4" x14ac:dyDescent="0.25">
      <c r="A14" s="14" t="s">
        <v>154</v>
      </c>
      <c r="B14" s="15" t="s">
        <v>155</v>
      </c>
      <c r="C14" s="15">
        <v>3</v>
      </c>
      <c r="D14" s="11" t="str" cm="1">
        <f t="array" ref="D14">_xlfn.IFNA(_xlfn.IFS(COUNTIF(Classes_Taken!B:B,A14)&gt;0,"COMPLETED",COUNTIF(Classes_Planned!B:B,A14)&gt;0,"PLANNED"),"")</f>
        <v/>
      </c>
    </row>
    <row r="15" spans="1:4" x14ac:dyDescent="0.25">
      <c r="A15" s="14" t="s">
        <v>140</v>
      </c>
      <c r="B15" s="15" t="s">
        <v>141</v>
      </c>
      <c r="C15" s="15">
        <v>3</v>
      </c>
      <c r="D15" s="11" t="str" cm="1">
        <f t="array" ref="D15">_xlfn.IFNA(_xlfn.IFS(COUNTIF(Classes_Taken!B:B,A15)&gt;0,"COMPLETED",COUNTIF(Classes_Planned!B:B,A15)&gt;0,"PLANNED"),"")</f>
        <v/>
      </c>
    </row>
    <row r="16" spans="1:4" x14ac:dyDescent="0.25">
      <c r="A16" s="14" t="s">
        <v>144</v>
      </c>
      <c r="B16" s="15" t="s">
        <v>145</v>
      </c>
      <c r="C16" s="15">
        <v>3</v>
      </c>
      <c r="D16" s="11" t="str" cm="1">
        <f t="array" ref="D16">_xlfn.IFNA(_xlfn.IFS(COUNTIF(Classes_Taken!B:B,A16)&gt;0,"COMPLETED",COUNTIF(Classes_Planned!B:B,A16)&gt;0,"PLANNED"),"")</f>
        <v/>
      </c>
    </row>
    <row r="17" spans="1:4" x14ac:dyDescent="0.25">
      <c r="A17" s="14" t="s">
        <v>156</v>
      </c>
      <c r="B17" s="15" t="s">
        <v>157</v>
      </c>
      <c r="C17" s="15">
        <v>3</v>
      </c>
      <c r="D17" s="11" t="str" cm="1">
        <f t="array" ref="D17">_xlfn.IFNA(_xlfn.IFS(COUNTIF(Classes_Taken!B:B,A17)&gt;0,"COMPLETED",COUNTIF(Classes_Planned!B:B,A17)&gt;0,"PLANNED"),"")</f>
        <v/>
      </c>
    </row>
    <row r="18" spans="1:4" x14ac:dyDescent="0.25">
      <c r="A18" s="14" t="s">
        <v>53</v>
      </c>
      <c r="B18" s="15" t="s">
        <v>158</v>
      </c>
      <c r="C18" s="15">
        <v>3</v>
      </c>
      <c r="D18" s="11" t="str" cm="1">
        <f t="array" ref="D18">_xlfn.IFNA(_xlfn.IFS(COUNTIF(Classes_Taken!B:B,A18)&gt;0,"COMPLETED",COUNTIF(Classes_Planned!B:B,A18)&gt;0,"PLANNED"),"")</f>
        <v>COMPLETED</v>
      </c>
    </row>
    <row r="19" spans="1:4" x14ac:dyDescent="0.25">
      <c r="A19" s="14" t="s">
        <v>31</v>
      </c>
      <c r="B19" s="15" t="s">
        <v>66</v>
      </c>
      <c r="C19" s="15">
        <v>3</v>
      </c>
      <c r="D19" s="11" t="str" cm="1">
        <f t="array" ref="D19">_xlfn.IFNA(_xlfn.IFS(COUNTIF(Classes_Taken!B:B,A19)&gt;0,"COMPLETED",COUNTIF(Classes_Planned!B:B,A19)&gt;0,"PLANNED"),"")</f>
        <v>COMPLETED</v>
      </c>
    </row>
    <row r="20" spans="1:4" x14ac:dyDescent="0.25">
      <c r="A20" s="14" t="s">
        <v>159</v>
      </c>
      <c r="B20" s="15" t="s">
        <v>160</v>
      </c>
      <c r="C20" s="15">
        <v>3</v>
      </c>
      <c r="D20" s="11" t="str" cm="1">
        <f t="array" ref="D20">_xlfn.IFNA(_xlfn.IFS(COUNTIF(Classes_Taken!B:B,A20)&gt;0,"COMPLETED",COUNTIF(Classes_Planned!B:B,A20)&gt;0,"PLANNED"),"")</f>
        <v/>
      </c>
    </row>
    <row r="21" spans="1:4" x14ac:dyDescent="0.25">
      <c r="A21" s="14" t="s">
        <v>48</v>
      </c>
      <c r="B21" s="15" t="s">
        <v>68</v>
      </c>
      <c r="C21" s="15">
        <v>3</v>
      </c>
      <c r="D21" s="11" t="str" cm="1">
        <f t="array" ref="D21">_xlfn.IFNA(_xlfn.IFS(COUNTIF(Classes_Taken!B:B,A21)&gt;0,"COMPLETED",COUNTIF(Classes_Planned!B:B,A21)&gt;0,"PLANNED"),"")</f>
        <v>COMPLETED</v>
      </c>
    </row>
    <row r="22" spans="1:4" x14ac:dyDescent="0.25">
      <c r="A22" s="14" t="s">
        <v>32</v>
      </c>
      <c r="B22" s="15" t="s">
        <v>69</v>
      </c>
      <c r="C22" s="15">
        <v>3</v>
      </c>
      <c r="D22" s="11" t="str" cm="1">
        <f t="array" ref="D22">_xlfn.IFNA(_xlfn.IFS(COUNTIF(Classes_Taken!B:B,A22)&gt;0,"COMPLETED",COUNTIF(Classes_Planned!B:B,A22)&gt;0,"PLANNED"),"")</f>
        <v>COMPLETED</v>
      </c>
    </row>
    <row r="23" spans="1:4" x14ac:dyDescent="0.25">
      <c r="A23" s="14" t="s">
        <v>57</v>
      </c>
      <c r="B23" s="15" t="s">
        <v>161</v>
      </c>
      <c r="C23" s="15">
        <v>3</v>
      </c>
      <c r="D23" s="11" t="str" cm="1">
        <f t="array" ref="D23">_xlfn.IFNA(_xlfn.IFS(COUNTIF(Classes_Taken!B:B,A23)&gt;0,"COMPLETED",COUNTIF(Classes_Planned!B:B,A23)&gt;0,"PLANNED"),"")</f>
        <v/>
      </c>
    </row>
    <row r="24" spans="1:4" x14ac:dyDescent="0.25">
      <c r="A24" s="14" t="s">
        <v>72</v>
      </c>
      <c r="B24" s="15" t="s">
        <v>73</v>
      </c>
      <c r="C24" s="15">
        <v>3</v>
      </c>
      <c r="D24" s="11" t="str" cm="1">
        <f t="array" ref="D24">_xlfn.IFNA(_xlfn.IFS(COUNTIF(Classes_Taken!B:B,A24)&gt;0,"COMPLETED",COUNTIF(Classes_Planned!B:B,A24)&gt;0,"PLANNED"),"")</f>
        <v>PLANNED</v>
      </c>
    </row>
    <row r="25" spans="1:4" x14ac:dyDescent="0.25">
      <c r="A25" s="14" t="s">
        <v>162</v>
      </c>
      <c r="B25" s="15" t="s">
        <v>163</v>
      </c>
      <c r="C25" s="15">
        <v>3</v>
      </c>
      <c r="D25" s="11" t="str" cm="1">
        <f t="array" ref="D25">_xlfn.IFNA(_xlfn.IFS(COUNTIF(Classes_Taken!B:B,A25)&gt;0,"COMPLETED",COUNTIF(Classes_Planned!B:B,A25)&gt;0,"PLANNED"),"")</f>
        <v/>
      </c>
    </row>
    <row r="26" spans="1:4" x14ac:dyDescent="0.25">
      <c r="A26" s="14" t="s">
        <v>74</v>
      </c>
      <c r="B26" s="15" t="s">
        <v>75</v>
      </c>
      <c r="C26" s="15">
        <v>3</v>
      </c>
      <c r="D26" s="11" t="str" cm="1">
        <f t="array" ref="D26">_xlfn.IFNA(_xlfn.IFS(COUNTIF(Classes_Taken!B:B,A26)&gt;0,"COMPLETED",COUNTIF(Classes_Planned!B:B,A26)&gt;0,"PLANNED"),"")</f>
        <v>PLANNED</v>
      </c>
    </row>
    <row r="27" spans="1:4" x14ac:dyDescent="0.25">
      <c r="A27" s="14" t="s">
        <v>56</v>
      </c>
      <c r="B27" s="15" t="s">
        <v>76</v>
      </c>
      <c r="C27" s="15">
        <v>3</v>
      </c>
      <c r="D27" s="11" t="str" cm="1">
        <f t="array" ref="D27">_xlfn.IFNA(_xlfn.IFS(COUNTIF(Classes_Taken!B:B,A27)&gt;0,"COMPLETED",COUNTIF(Classes_Planned!B:B,A27)&gt;0,"PLANNED"),"")</f>
        <v>COMPLETED</v>
      </c>
    </row>
    <row r="28" spans="1:4" x14ac:dyDescent="0.25">
      <c r="A28" s="14" t="s">
        <v>77</v>
      </c>
      <c r="B28" s="15" t="s">
        <v>78</v>
      </c>
      <c r="C28" s="15">
        <v>3</v>
      </c>
      <c r="D28" s="11" t="str" cm="1">
        <f t="array" ref="D28">_xlfn.IFNA(_xlfn.IFS(COUNTIF(Classes_Taken!B:B,A28)&gt;0,"COMPLETED",COUNTIF(Classes_Planned!B:B,A28)&gt;0,"PLANNED"),"")</f>
        <v>PLANNED</v>
      </c>
    </row>
    <row r="29" spans="1:4" x14ac:dyDescent="0.25">
      <c r="A29" s="14" t="s">
        <v>33</v>
      </c>
      <c r="B29" s="15" t="s">
        <v>79</v>
      </c>
      <c r="C29" s="15">
        <v>1</v>
      </c>
      <c r="D29" s="11" t="str" cm="1">
        <f t="array" ref="D29">_xlfn.IFNA(_xlfn.IFS(COUNTIF(Classes_Taken!B:B,A29)&gt;0,"COMPLETED",COUNTIF(Classes_Planned!B:B,A29)&gt;0,"PLANNED"),"")</f>
        <v>COMPLETED</v>
      </c>
    </row>
    <row r="30" spans="1:4" x14ac:dyDescent="0.25">
      <c r="A30" s="14" t="s">
        <v>131</v>
      </c>
      <c r="B30" s="15" t="s">
        <v>164</v>
      </c>
      <c r="C30" s="15">
        <v>3</v>
      </c>
      <c r="D30" s="11" t="str" cm="1">
        <f t="array" ref="D30">_xlfn.IFNA(_xlfn.IFS(COUNTIF(Classes_Taken!B:B,A30)&gt;0,"COMPLETED",COUNTIF(Classes_Planned!B:B,A30)&gt;0,"PLANNED"),"")</f>
        <v>PLANNED</v>
      </c>
    </row>
    <row r="31" spans="1:4" x14ac:dyDescent="0.25">
      <c r="A31" s="14" t="s">
        <v>165</v>
      </c>
      <c r="B31" s="15" t="s">
        <v>166</v>
      </c>
      <c r="C31" s="15">
        <v>3</v>
      </c>
      <c r="D31" s="11" t="str" cm="1">
        <f t="array" ref="D31">_xlfn.IFNA(_xlfn.IFS(COUNTIF(Classes_Taken!B:B,A31)&gt;0,"COMPLETED",COUNTIF(Classes_Planned!B:B,A31)&gt;0,"PLANNED"),"")</f>
        <v/>
      </c>
    </row>
    <row r="32" spans="1:4" x14ac:dyDescent="0.25">
      <c r="A32" s="14" t="s">
        <v>167</v>
      </c>
      <c r="B32" s="15" t="s">
        <v>168</v>
      </c>
      <c r="C32" s="15">
        <v>3</v>
      </c>
      <c r="D32" s="11" t="str" cm="1">
        <f t="array" ref="D32">_xlfn.IFNA(_xlfn.IFS(COUNTIF(Classes_Taken!B:B,A32)&gt;0,"COMPLETED",COUNTIF(Classes_Planned!B:B,A32)&gt;0,"PLANNED"),"")</f>
        <v/>
      </c>
    </row>
    <row r="33" spans="1:4" x14ac:dyDescent="0.25">
      <c r="A33" s="14" t="s">
        <v>138</v>
      </c>
      <c r="B33" s="15" t="s">
        <v>139</v>
      </c>
      <c r="C33" s="15">
        <v>3</v>
      </c>
      <c r="D33" s="11" t="str" cm="1">
        <f t="array" ref="D33">_xlfn.IFNA(_xlfn.IFS(COUNTIF(Classes_Taken!B:B,A33)&gt;0,"COMPLETED",COUNTIF(Classes_Planned!B:B,A33)&gt;0,"PLANNED"),"")</f>
        <v/>
      </c>
    </row>
    <row r="34" spans="1:4" x14ac:dyDescent="0.25">
      <c r="A34" s="14" t="s">
        <v>96</v>
      </c>
      <c r="B34" s="15" t="s">
        <v>97</v>
      </c>
      <c r="C34" s="15">
        <v>3</v>
      </c>
      <c r="D34" s="11" t="str" cm="1">
        <f t="array" ref="D34">_xlfn.IFNA(_xlfn.IFS(COUNTIF(Classes_Taken!B:B,A34)&gt;0,"COMPLETED",COUNTIF(Classes_Planned!B:B,A34)&gt;0,"PLANNED"),"")</f>
        <v>PLANNED</v>
      </c>
    </row>
    <row r="35" spans="1:4" x14ac:dyDescent="0.25">
      <c r="A35" s="14" t="s">
        <v>127</v>
      </c>
      <c r="B35" s="15" t="s">
        <v>169</v>
      </c>
      <c r="C35" s="15">
        <v>3</v>
      </c>
      <c r="D35" s="11" t="str" cm="1">
        <f t="array" ref="D35">_xlfn.IFNA(_xlfn.IFS(COUNTIF(Classes_Taken!B:B,A35)&gt;0,"COMPLETED",COUNTIF(Classes_Planned!B:B,A35)&gt;0,"PLANNED"),"")</f>
        <v>PLANNED</v>
      </c>
    </row>
  </sheetData>
  <mergeCells count="4">
    <mergeCell ref="A1:C1"/>
    <mergeCell ref="A5:C5"/>
    <mergeCell ref="A2:C2"/>
    <mergeCell ref="A10:C10"/>
  </mergeCells>
  <conditionalFormatting sqref="D1:D2 D4:D5 D7:D10 D12:D1048576">
    <cfRule type="cellIs" dxfId="65" priority="13" operator="equal">
      <formula>"FULFILLED"</formula>
    </cfRule>
    <cfRule type="cellIs" dxfId="64" priority="14" operator="equal">
      <formula>"INCOMPLETE"</formula>
    </cfRule>
    <cfRule type="cellIs" dxfId="63" priority="15" operator="equal">
      <formula>"PLANNED"</formula>
    </cfRule>
    <cfRule type="cellIs" dxfId="62" priority="16" operator="equal">
      <formula>"COMPLETED"</formula>
    </cfRule>
  </conditionalFormatting>
  <conditionalFormatting sqref="D3">
    <cfRule type="cellIs" dxfId="61" priority="1" operator="equal">
      <formula>"FULFILLED"</formula>
    </cfRule>
    <cfRule type="cellIs" dxfId="60" priority="2" operator="equal">
      <formula>"INCOMPLETE"</formula>
    </cfRule>
    <cfRule type="cellIs" dxfId="59" priority="3" operator="equal">
      <formula>"PLANNED"</formula>
    </cfRule>
    <cfRule type="cellIs" dxfId="58" priority="4" operator="equal">
      <formula>"COMPLETED"</formula>
    </cfRule>
  </conditionalFormatting>
  <conditionalFormatting sqref="D6">
    <cfRule type="cellIs" dxfId="57" priority="9" operator="equal">
      <formula>"FULFILLED"</formula>
    </cfRule>
    <cfRule type="cellIs" dxfId="56" priority="10" operator="equal">
      <formula>"INCOMPLETE"</formula>
    </cfRule>
    <cfRule type="cellIs" dxfId="55" priority="11" operator="equal">
      <formula>"PLANNED"</formula>
    </cfRule>
    <cfRule type="cellIs" dxfId="54" priority="12" operator="equal">
      <formula>"COMPLETED"</formula>
    </cfRule>
  </conditionalFormatting>
  <conditionalFormatting sqref="D11">
    <cfRule type="cellIs" dxfId="53" priority="5" operator="equal">
      <formula>"FULFILLED"</formula>
    </cfRule>
    <cfRule type="cellIs" dxfId="52" priority="6" operator="equal">
      <formula>"INCOMPLETE"</formula>
    </cfRule>
    <cfRule type="cellIs" dxfId="51" priority="7" operator="equal">
      <formula>"PLANNED"</formula>
    </cfRule>
    <cfRule type="cellIs" dxfId="50" priority="8" operator="equal">
      <formula>"COMPLETED"</formula>
    </cfRule>
  </conditionalFormatting>
  <hyperlinks>
    <hyperlink ref="A7" r:id="rId1" display="https://marymount.smartcatalogiq.com/en/2024-2025/catalog/marymount-university-catalog-2024-25/courses/ma-mathematics/100/ma-181-calculus-i" xr:uid="{60D6188E-5BCC-45ED-B22A-17AEA236BE0D}"/>
    <hyperlink ref="A8" r:id="rId2" display="https://marymount.smartcatalogiq.com/en/2024-2025/catalog/marymount-university-catalog-2024-25/courses/ma-mathematics/200/ma-200-calculus-ii" xr:uid="{7C9272B0-D446-4952-ABD7-E5213FAA76AD}"/>
    <hyperlink ref="A9" r:id="rId3" display="https://marymount.smartcatalogiq.com/en/2024-2025/catalog/marymount-university-catalog-2024-25/courses/ma-mathematics/200/ma-218" xr:uid="{BD70412A-B861-4280-9D15-FF9F773DD164}"/>
    <hyperlink ref="A12" r:id="rId4" display="https://marymount.smartcatalogiq.com/en/2024-2025/catalog/marymount-university-catalog-2024-25/courses/data-data-science/200/data-260" xr:uid="{55A641FA-CF02-44EB-BDBE-81DC725939EE}"/>
    <hyperlink ref="A13" r:id="rId5" display="https://marymount.smartcatalogiq.com/en/2024-2025/catalog/marymount-university-catalog-2024-25/courses/data-data-science/300/data-325" xr:uid="{0B80B947-A7CE-4786-8EEC-527846AB316D}"/>
    <hyperlink ref="A14" r:id="rId6" display="https://marymount.smartcatalogiq.com/en/2024-2025/catalog/marymount-university-catalog-2024-25/courses/data-data-science/300/data-360" xr:uid="{711D7BE7-18B5-4CA7-9D46-843208177A51}"/>
    <hyperlink ref="A15" r:id="rId7" display="https://marymount.smartcatalogiq.com/en/2024-2025/catalog/marymount-university-catalog-2024-25/courses/data-data-science/300/data-370" xr:uid="{72221EE0-17D0-49BF-A54F-EE747D6CCB2C}"/>
    <hyperlink ref="A16" r:id="rId8" display="https://marymount.smartcatalogiq.com/en/2024-2025/catalog/marymount-university-catalog-2024-25/courses/data-data-science/300/data-395" xr:uid="{DA9E0E30-BF86-4EA0-8A74-5472AF270B7F}"/>
    <hyperlink ref="A17" r:id="rId9" display="https://marymount.smartcatalogiq.com/en/2024-2025/catalog/marymount-university-catalog-2024-25/courses/data-data-science/400/data-450" xr:uid="{2C8867B2-C8F2-46CB-834A-D694977DFC37}"/>
    <hyperlink ref="A18" r:id="rId10" display="https://marymount.smartcatalogiq.com/en/2024-2025/catalog/marymount-university-catalog-2024-25/courses/it-information-technology/100/it-112" xr:uid="{11250332-D8BE-4676-9038-860936C29312}"/>
    <hyperlink ref="A19" r:id="rId11" display="https://marymount.smartcatalogiq.com/en/2024-2025/catalog/marymount-university-catalog-2024-25/courses/it-information-technology/100/it-129" xr:uid="{28070AD6-2F09-440D-882C-5C760BF998EC}"/>
    <hyperlink ref="A20" r:id="rId12" display="https://marymount.smartcatalogiq.com/en/2024-2025/catalog/marymount-university-catalog-2024-25/courses/it-information-technology/100/it-150" xr:uid="{B37ACC36-6C91-4A1D-9554-BB75D67B056A}"/>
    <hyperlink ref="A21" r:id="rId13" display="https://marymount.smartcatalogiq.com/en/2024-2025/catalog/marymount-university-catalog-2024-25/courses/it-information-technology/200/it-208" xr:uid="{F3873C78-223A-4F2A-BFB4-909B3041A068}"/>
    <hyperlink ref="A22" r:id="rId14" display="https://marymount.smartcatalogiq.com/en/2024-2025/catalog/marymount-university-catalog-2024-25/courses/it-information-technology/200/it-210" xr:uid="{53DE6492-9ED3-4F7C-9DC0-2B2C74C52230}"/>
    <hyperlink ref="A23" r:id="rId15" display="https://marymount.smartcatalogiq.com/en/2024-2025/catalog/marymount-university-catalog-2024-25/courses/it-information-technology/200/it-212" xr:uid="{32CC33EC-F6CB-49E5-B2BA-30677B2FB64B}"/>
    <hyperlink ref="A24" r:id="rId16" display="https://marymount.smartcatalogiq.com/en/2024-2025/catalog/marymount-university-catalog-2024-25/courses/it-information-technology/200/it-229" xr:uid="{E33F3E52-4CC5-415E-A0FD-949DFAF89AA1}"/>
    <hyperlink ref="A25" r:id="rId17" display="https://marymount.smartcatalogiq.com/en/2024-2025/catalog/marymount-university-catalog-2024-25/courses/it-information-technology/200/it-250" xr:uid="{2869716C-1D94-40C6-AB19-F8095333DED4}"/>
    <hyperlink ref="A26" r:id="rId18" display="https://marymount.smartcatalogiq.com/en/2024-2025/catalog/marymount-university-catalog-2024-25/courses/it-information-technology/300/it-310" xr:uid="{BCFF188D-8744-40A2-9806-5E96894F1418}"/>
    <hyperlink ref="A27" r:id="rId19" display="https://marymount.smartcatalogiq.com/en/2024-2025/catalog/marymount-university-catalog-2024-25/courses/it-information-technology/300/it-315" xr:uid="{30F3DAA8-2ABB-47A3-9138-6064A078B5CC}"/>
    <hyperlink ref="A28" r:id="rId20" display="https://marymount.smartcatalogiq.com/en/2024-2025/catalog/marymount-university-catalog-2024-25/courses/it-information-technology/300/it-321" xr:uid="{0C531A1C-5E2A-4AF3-A1E9-D04B1BB55A60}"/>
    <hyperlink ref="A29" r:id="rId21" display="https://marymount.smartcatalogiq.com/en/2024-2025/catalog/marymount-university-catalog-2024-25/courses/it-information-technology/300/it-323-junior-it-seminar" xr:uid="{A04A322B-0280-452E-B7FF-146CFEBEB523}"/>
    <hyperlink ref="A30" r:id="rId22" display="https://marymount.smartcatalogiq.com/en/2024-2025/catalog/marymount-university-catalog-2024-25/courses/it-information-technology/300/it-345" xr:uid="{81BEA14E-7E88-4A9C-827A-068D980B940C}"/>
    <hyperlink ref="A31" r:id="rId23" display="https://marymount.smartcatalogiq.com/en/2024-2025/catalog/marymount-university-catalog-2024-25/courses/it-information-technology/300/it-350" xr:uid="{C8C72301-04EC-4021-BCDB-53398FB07AF6}"/>
    <hyperlink ref="A32" r:id="rId24" display="https://marymount.smartcatalogiq.com/en/2024-2025/catalog/marymount-university-catalog-2024-25/courses/it-information-technology/300/it-352" xr:uid="{EBBCD14D-4E38-4E92-9936-EE3684A2F46F}"/>
    <hyperlink ref="A33" r:id="rId25" display="https://marymount.smartcatalogiq.com/en/2024-2025/catalog/marymount-university-catalog-2024-25/courses/it-information-technology/300/it-385" xr:uid="{A383B86E-5385-41FF-A6DC-130C436C0F8A}"/>
    <hyperlink ref="A34" r:id="rId26" display="https://marymount.smartcatalogiq.com/en/2024-2025/catalog/marymount-university-catalog-2024-25/courses/it-information-technology/400/it-489" xr:uid="{E231167B-F473-4636-BC0E-8F5AB1448C47}"/>
    <hyperlink ref="A35" r:id="rId27" display="https://marymount.smartcatalogiq.com/en/2024-2025/catalog/marymount-university-catalog-2024-25/courses/it-information-technology/400/it-490" xr:uid="{50110DF5-1BD3-4583-BB35-7DA2D282BC8F}"/>
  </hyperlinks>
  <pageMargins left="0.7" right="0.7" top="0.75" bottom="0.75" header="0.3" footer="0.3"/>
  <tableParts count="3">
    <tablePart r:id="rId28"/>
    <tablePart r:id="rId29"/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0F13-D705-4EF8-84A3-AC8F6F88766D}">
  <sheetPr>
    <tabColor theme="8" tint="0.59999389629810485"/>
  </sheetPr>
  <dimension ref="A1:D109"/>
  <sheetViews>
    <sheetView tabSelected="1" workbookViewId="0">
      <selection sqref="A1:C1"/>
    </sheetView>
  </sheetViews>
  <sheetFormatPr defaultRowHeight="13.2" x14ac:dyDescent="0.25"/>
  <cols>
    <col min="1" max="1" width="10" customWidth="1"/>
    <col min="2" max="2" width="48.109375" bestFit="1" customWidth="1"/>
    <col min="3" max="3" width="10" customWidth="1"/>
    <col min="4" max="4" width="15.5546875" bestFit="1" customWidth="1"/>
  </cols>
  <sheetData>
    <row r="1" spans="1:4" ht="17.399999999999999" x14ac:dyDescent="0.3">
      <c r="A1" s="35" t="s">
        <v>655</v>
      </c>
      <c r="B1" s="36"/>
      <c r="C1" s="36"/>
      <c r="D1" s="37" t="str">
        <f>IF(COUNTIF(D2:D38,"FULFILLED"=3),"CONGRADULATIONS!","")</f>
        <v/>
      </c>
    </row>
    <row r="2" spans="1:4" ht="15.6" x14ac:dyDescent="0.3">
      <c r="A2" s="38" t="s">
        <v>634</v>
      </c>
      <c r="B2" s="32"/>
      <c r="C2" s="32"/>
      <c r="D2" s="39" t="str">
        <f>Core_Requirements_All_Degrees!D1</f>
        <v/>
      </c>
    </row>
    <row r="3" spans="1:4" x14ac:dyDescent="0.25">
      <c r="A3" s="40" t="s">
        <v>660</v>
      </c>
      <c r="B3" s="22" t="s">
        <v>661</v>
      </c>
      <c r="C3" s="23" t="s">
        <v>662</v>
      </c>
      <c r="D3" s="41" t="s">
        <v>663</v>
      </c>
    </row>
    <row r="4" spans="1:4" x14ac:dyDescent="0.25">
      <c r="A4" s="42" t="s">
        <v>635</v>
      </c>
      <c r="B4" s="24"/>
      <c r="C4" s="25"/>
      <c r="D4" s="43" t="str">
        <f>IF(Core_Requirements_All_Degrees!D1="FULFILLED","COMPLETED","")</f>
        <v/>
      </c>
    </row>
    <row r="5" spans="1:4" ht="15.6" x14ac:dyDescent="0.3">
      <c r="A5" s="44" t="s">
        <v>657</v>
      </c>
      <c r="B5" s="33"/>
      <c r="C5" s="33"/>
      <c r="D5" s="39" t="str">
        <f>IF(COUNTIF(D7:D8,"COMPLETED")&gt;=2,"FULFILLED","INCOMPLETE")</f>
        <v>FULFILLED</v>
      </c>
    </row>
    <row r="6" spans="1:4" x14ac:dyDescent="0.25">
      <c r="A6" s="40" t="s">
        <v>660</v>
      </c>
      <c r="B6" s="26" t="s">
        <v>661</v>
      </c>
      <c r="C6" s="26" t="s">
        <v>662</v>
      </c>
      <c r="D6" s="41" t="s">
        <v>663</v>
      </c>
    </row>
    <row r="7" spans="1:4" x14ac:dyDescent="0.25">
      <c r="A7" s="45" t="s">
        <v>34</v>
      </c>
      <c r="B7" s="19" t="s">
        <v>656</v>
      </c>
      <c r="C7" s="19">
        <v>3</v>
      </c>
      <c r="D7" s="11" t="str" cm="1">
        <f t="array" ref="D7">_xlfn.IFNA(_xlfn.IFS(COUNTIF(Classes_Taken!B:B,A7)&gt;0,"COMPLETED",COUNTIF(Classes_Planned!B:B,A7)&gt;0,"PLANNED"),"")</f>
        <v>COMPLETED</v>
      </c>
    </row>
    <row r="8" spans="1:4" x14ac:dyDescent="0.25">
      <c r="A8" s="46" t="s">
        <v>51</v>
      </c>
      <c r="B8" s="27" t="s">
        <v>658</v>
      </c>
      <c r="C8" s="27">
        <v>3</v>
      </c>
      <c r="D8" s="43" t="str" cm="1">
        <f t="array" ref="D8">_xlfn.IFNA(_xlfn.IFS(COUNTIF(Classes_Taken!B:B,A8)&gt;0,"COMPLETED",COUNTIF(Classes_Planned!B:B,A8)&gt;0,"PLANNED"),"")</f>
        <v>COMPLETED</v>
      </c>
    </row>
    <row r="9" spans="1:4" ht="15.6" x14ac:dyDescent="0.3">
      <c r="A9" s="47" t="s">
        <v>638</v>
      </c>
      <c r="B9" s="48"/>
      <c r="C9" s="48"/>
      <c r="D9" s="39" t="str">
        <f>IF(COUNTIF(D11:D33,"COMPLETED")&gt;=23,"FULFILLED","")</f>
        <v/>
      </c>
    </row>
    <row r="10" spans="1:4" x14ac:dyDescent="0.25">
      <c r="A10" s="40" t="s">
        <v>660</v>
      </c>
      <c r="B10" s="26" t="s">
        <v>661</v>
      </c>
      <c r="C10" s="26" t="s">
        <v>662</v>
      </c>
      <c r="D10" s="41" t="s">
        <v>663</v>
      </c>
    </row>
    <row r="11" spans="1:4" x14ac:dyDescent="0.25">
      <c r="A11" s="14" t="s">
        <v>42</v>
      </c>
      <c r="B11" s="15" t="s">
        <v>63</v>
      </c>
      <c r="C11" s="15">
        <v>3</v>
      </c>
      <c r="D11" s="11" t="str" cm="1">
        <f t="array" ref="D11">_xlfn.IFNA(_xlfn.IFS(COUNTIF(Classes_Taken!B:B,A11)&gt;0,"COMPLETED",COUNTIF(Classes_Planned!B:B,A11)&gt;0,"PLANNED"),"")</f>
        <v>COMPLETED</v>
      </c>
    </row>
    <row r="12" spans="1:4" x14ac:dyDescent="0.25">
      <c r="A12" s="14" t="s">
        <v>64</v>
      </c>
      <c r="B12" s="15" t="s">
        <v>65</v>
      </c>
      <c r="C12" s="15">
        <v>3</v>
      </c>
      <c r="D12" s="11" t="str" cm="1">
        <f t="array" ref="D12">_xlfn.IFNA(_xlfn.IFS(COUNTIF(Classes_Taken!B:B,A12)&gt;0,"COMPLETED",COUNTIF(Classes_Planned!B:B,A12)&gt;0,"PLANNED"),"")</f>
        <v/>
      </c>
    </row>
    <row r="13" spans="1:4" x14ac:dyDescent="0.25">
      <c r="A13" s="14" t="s">
        <v>31</v>
      </c>
      <c r="B13" s="15" t="s">
        <v>66</v>
      </c>
      <c r="C13" s="15">
        <v>3</v>
      </c>
      <c r="D13" s="11" t="str" cm="1">
        <f t="array" ref="D13">_xlfn.IFNA(_xlfn.IFS(COUNTIF(Classes_Taken!B:B,A13)&gt;0,"COMPLETED",COUNTIF(Classes_Planned!B:B,A13)&gt;0,"PLANNED"),"")</f>
        <v>COMPLETED</v>
      </c>
    </row>
    <row r="14" spans="1:4" x14ac:dyDescent="0.25">
      <c r="A14" s="14" t="s">
        <v>49</v>
      </c>
      <c r="B14" s="15" t="s">
        <v>67</v>
      </c>
      <c r="C14" s="15">
        <v>3</v>
      </c>
      <c r="D14" s="11" t="str" cm="1">
        <f t="array" ref="D14">_xlfn.IFNA(_xlfn.IFS(COUNTIF(Classes_Taken!B:B,A14)&gt;0,"COMPLETED",COUNTIF(Classes_Planned!B:B,A14)&gt;0,"PLANNED"),"")</f>
        <v>COMPLETED</v>
      </c>
    </row>
    <row r="15" spans="1:4" x14ac:dyDescent="0.25">
      <c r="A15" s="14" t="s">
        <v>48</v>
      </c>
      <c r="B15" s="15" t="s">
        <v>68</v>
      </c>
      <c r="C15" s="15">
        <v>3</v>
      </c>
      <c r="D15" s="11" t="str" cm="1">
        <f t="array" ref="D15">_xlfn.IFNA(_xlfn.IFS(COUNTIF(Classes_Taken!B:B,A15)&gt;0,"COMPLETED",COUNTIF(Classes_Planned!B:B,A15)&gt;0,"PLANNED"),"")</f>
        <v>COMPLETED</v>
      </c>
    </row>
    <row r="16" spans="1:4" x14ac:dyDescent="0.25">
      <c r="A16" s="14" t="s">
        <v>32</v>
      </c>
      <c r="B16" s="15" t="s">
        <v>69</v>
      </c>
      <c r="C16" s="15">
        <v>3</v>
      </c>
      <c r="D16" s="11" t="str" cm="1">
        <f t="array" ref="D16">_xlfn.IFNA(_xlfn.IFS(COUNTIF(Classes_Taken!B:B,A16)&gt;0,"COMPLETED",COUNTIF(Classes_Planned!B:B,A16)&gt;0,"PLANNED"),"")</f>
        <v>COMPLETED</v>
      </c>
    </row>
    <row r="17" spans="1:4" x14ac:dyDescent="0.25">
      <c r="A17" s="14" t="s">
        <v>70</v>
      </c>
      <c r="B17" s="15" t="s">
        <v>71</v>
      </c>
      <c r="C17" s="15">
        <v>3</v>
      </c>
      <c r="D17" s="11" t="str" cm="1">
        <f t="array" ref="D17">_xlfn.IFNA(_xlfn.IFS(COUNTIF(Classes_Taken!B:B,A17)&gt;0,"COMPLETED",COUNTIF(Classes_Planned!B:B,A17)&gt;0,"PLANNED"),"")</f>
        <v/>
      </c>
    </row>
    <row r="18" spans="1:4" x14ac:dyDescent="0.25">
      <c r="A18" s="14" t="s">
        <v>72</v>
      </c>
      <c r="B18" s="15" t="s">
        <v>73</v>
      </c>
      <c r="C18" s="15">
        <v>3</v>
      </c>
      <c r="D18" s="11" t="str" cm="1">
        <f t="array" ref="D18">_xlfn.IFNA(_xlfn.IFS(COUNTIF(Classes_Taken!B:B,A18)&gt;0,"COMPLETED",COUNTIF(Classes_Planned!B:B,A18)&gt;0,"PLANNED"),"")</f>
        <v>PLANNED</v>
      </c>
    </row>
    <row r="19" spans="1:4" x14ac:dyDescent="0.25">
      <c r="A19" s="14" t="s">
        <v>74</v>
      </c>
      <c r="B19" s="15" t="s">
        <v>75</v>
      </c>
      <c r="C19" s="15">
        <v>3</v>
      </c>
      <c r="D19" s="11" t="str" cm="1">
        <f t="array" ref="D19">_xlfn.IFNA(_xlfn.IFS(COUNTIF(Classes_Taken!B:B,A19)&gt;0,"COMPLETED",COUNTIF(Classes_Planned!B:B,A19)&gt;0,"PLANNED"),"")</f>
        <v>PLANNED</v>
      </c>
    </row>
    <row r="20" spans="1:4" x14ac:dyDescent="0.25">
      <c r="A20" s="14" t="s">
        <v>56</v>
      </c>
      <c r="B20" s="15" t="s">
        <v>76</v>
      </c>
      <c r="C20" s="15">
        <v>3</v>
      </c>
      <c r="D20" s="11" t="str" cm="1">
        <f t="array" ref="D20">_xlfn.IFNA(_xlfn.IFS(COUNTIF(Classes_Taken!B:B,A20)&gt;0,"COMPLETED",COUNTIF(Classes_Planned!B:B,A20)&gt;0,"PLANNED"),"")</f>
        <v>COMPLETED</v>
      </c>
    </row>
    <row r="21" spans="1:4" x14ac:dyDescent="0.25">
      <c r="A21" s="14" t="s">
        <v>77</v>
      </c>
      <c r="B21" s="15" t="s">
        <v>78</v>
      </c>
      <c r="C21" s="15">
        <v>3</v>
      </c>
      <c r="D21" s="11" t="str" cm="1">
        <f t="array" ref="D21">_xlfn.IFNA(_xlfn.IFS(COUNTIF(Classes_Taken!B:B,A21)&gt;0,"COMPLETED",COUNTIF(Classes_Planned!B:B,A21)&gt;0,"PLANNED"),"")</f>
        <v>PLANNED</v>
      </c>
    </row>
    <row r="22" spans="1:4" x14ac:dyDescent="0.25">
      <c r="A22" s="14" t="s">
        <v>33</v>
      </c>
      <c r="B22" s="15" t="s">
        <v>79</v>
      </c>
      <c r="C22" s="15">
        <v>1</v>
      </c>
      <c r="D22" s="11" t="str" cm="1">
        <f t="array" ref="D22">_xlfn.IFNA(_xlfn.IFS(COUNTIF(Classes_Taken!B:B,A22)&gt;0,"COMPLETED",COUNTIF(Classes_Planned!B:B,A22)&gt;0,"PLANNED"),"")</f>
        <v>COMPLETED</v>
      </c>
    </row>
    <row r="23" spans="1:4" x14ac:dyDescent="0.25">
      <c r="A23" s="14" t="s">
        <v>80</v>
      </c>
      <c r="B23" s="15" t="s">
        <v>81</v>
      </c>
      <c r="C23" s="15">
        <v>3</v>
      </c>
      <c r="D23" s="11" t="str" cm="1">
        <f t="array" ref="D23">_xlfn.IFNA(_xlfn.IFS(COUNTIF(Classes_Taken!B:B,A23)&gt;0,"COMPLETED",COUNTIF(Classes_Planned!B:B,A23)&gt;0,"PLANNED"),"")</f>
        <v/>
      </c>
    </row>
    <row r="24" spans="1:4" x14ac:dyDescent="0.25">
      <c r="A24" s="14" t="s">
        <v>82</v>
      </c>
      <c r="B24" s="15" t="s">
        <v>83</v>
      </c>
      <c r="C24" s="15">
        <v>3</v>
      </c>
      <c r="D24" s="11" t="str" cm="1">
        <f t="array" ref="D24">_xlfn.IFNA(_xlfn.IFS(COUNTIF(Classes_Taken!B:B,A24)&gt;0,"COMPLETED",COUNTIF(Classes_Planned!B:B,A24)&gt;0,"PLANNED"),"")</f>
        <v/>
      </c>
    </row>
    <row r="25" spans="1:4" x14ac:dyDescent="0.25">
      <c r="A25" s="14" t="s">
        <v>84</v>
      </c>
      <c r="B25" s="15" t="s">
        <v>85</v>
      </c>
      <c r="C25" s="15">
        <v>3</v>
      </c>
      <c r="D25" s="11" t="str" cm="1">
        <f t="array" ref="D25">_xlfn.IFNA(_xlfn.IFS(COUNTIF(Classes_Taken!B:B,A25)&gt;0,"COMPLETED",COUNTIF(Classes_Planned!B:B,A25)&gt;0,"PLANNED"),"")</f>
        <v/>
      </c>
    </row>
    <row r="26" spans="1:4" x14ac:dyDescent="0.25">
      <c r="A26" s="14" t="s">
        <v>86</v>
      </c>
      <c r="B26" s="15" t="s">
        <v>87</v>
      </c>
      <c r="C26" s="15">
        <v>3</v>
      </c>
      <c r="D26" s="11" t="str" cm="1">
        <f t="array" ref="D26">_xlfn.IFNA(_xlfn.IFS(COUNTIF(Classes_Taken!B:B,A26)&gt;0,"COMPLETED",COUNTIF(Classes_Planned!B:B,A26)&gt;0,"PLANNED"),"")</f>
        <v/>
      </c>
    </row>
    <row r="27" spans="1:4" x14ac:dyDescent="0.25">
      <c r="A27" s="14" t="s">
        <v>88</v>
      </c>
      <c r="B27" s="15" t="s">
        <v>89</v>
      </c>
      <c r="C27" s="15">
        <v>3</v>
      </c>
      <c r="D27" s="11" t="str" cm="1">
        <f t="array" ref="D27">_xlfn.IFNA(_xlfn.IFS(COUNTIF(Classes_Taken!B:B,A27)&gt;0,"COMPLETED",COUNTIF(Classes_Planned!B:B,A27)&gt;0,"PLANNED"),"")</f>
        <v>PLANNED</v>
      </c>
    </row>
    <row r="28" spans="1:4" x14ac:dyDescent="0.25">
      <c r="A28" s="14" t="s">
        <v>90</v>
      </c>
      <c r="B28" s="15" t="s">
        <v>91</v>
      </c>
      <c r="C28" s="15">
        <v>3</v>
      </c>
      <c r="D28" s="11" t="str" cm="1">
        <f t="array" ref="D28">_xlfn.IFNA(_xlfn.IFS(COUNTIF(Classes_Taken!B:B,A28)&gt;0,"COMPLETED",COUNTIF(Classes_Planned!B:B,A28)&gt;0,"PLANNED"),"")</f>
        <v/>
      </c>
    </row>
    <row r="29" spans="1:4" x14ac:dyDescent="0.25">
      <c r="A29" s="14" t="s">
        <v>92</v>
      </c>
      <c r="B29" s="15" t="s">
        <v>93</v>
      </c>
      <c r="C29" s="15">
        <v>3</v>
      </c>
      <c r="D29" s="11" t="str" cm="1">
        <f t="array" ref="D29">_xlfn.IFNA(_xlfn.IFS(COUNTIF(Classes_Taken!B:B,A29)&gt;0,"COMPLETED",COUNTIF(Classes_Planned!B:B,A29)&gt;0,"PLANNED"),"")</f>
        <v>PLANNED</v>
      </c>
    </row>
    <row r="30" spans="1:4" x14ac:dyDescent="0.25">
      <c r="A30" s="14" t="s">
        <v>94</v>
      </c>
      <c r="B30" s="15" t="s">
        <v>95</v>
      </c>
      <c r="C30" s="15">
        <v>1</v>
      </c>
      <c r="D30" s="11" t="str" cm="1">
        <f t="array" ref="D30">_xlfn.IFNA(_xlfn.IFS(COUNTIF(Classes_Taken!B:B,A30)&gt;0,"COMPLETED",COUNTIF(Classes_Planned!B:B,A30)&gt;0,"PLANNED"),"")</f>
        <v>PLANNED</v>
      </c>
    </row>
    <row r="31" spans="1:4" x14ac:dyDescent="0.25">
      <c r="A31" s="14" t="s">
        <v>96</v>
      </c>
      <c r="B31" s="15" t="s">
        <v>97</v>
      </c>
      <c r="C31" s="15">
        <v>3</v>
      </c>
      <c r="D31" s="11" t="str" cm="1">
        <f t="array" ref="D31">_xlfn.IFNA(_xlfn.IFS(COUNTIF(Classes_Taken!B:B,A31)&gt;0,"COMPLETED",COUNTIF(Classes_Planned!B:B,A31)&gt;0,"PLANNED"),"")</f>
        <v>PLANNED</v>
      </c>
    </row>
    <row r="32" spans="1:4" x14ac:dyDescent="0.25">
      <c r="A32" s="14" t="s">
        <v>98</v>
      </c>
      <c r="B32" s="15" t="s">
        <v>99</v>
      </c>
      <c r="C32" s="15">
        <v>3</v>
      </c>
      <c r="D32" s="11" t="str" cm="1">
        <f t="array" ref="D32">_xlfn.IFNA(_xlfn.IFS(COUNTIF(Classes_Taken!B:B,A32)&gt;0,"COMPLETED",COUNTIF(Classes_Planned!B:B,A32)&gt;0,"PLANNED"),"")</f>
        <v/>
      </c>
    </row>
    <row r="33" spans="1:4" x14ac:dyDescent="0.25">
      <c r="A33" s="49" t="s">
        <v>100</v>
      </c>
      <c r="B33" s="21" t="s">
        <v>101</v>
      </c>
      <c r="C33" s="21">
        <v>3</v>
      </c>
      <c r="D33" s="43" t="str" cm="1">
        <f t="array" ref="D33">_xlfn.IFNA(_xlfn.IFS(COUNTIF(Classes_Taken!B:B,A33)&gt;0,"COMPLETED",COUNTIF(Classes_Planned!B:B,A33)&gt;0,"PLANNED"),"")</f>
        <v/>
      </c>
    </row>
    <row r="34" spans="1:4" ht="15.6" x14ac:dyDescent="0.3">
      <c r="A34" s="47" t="s">
        <v>659</v>
      </c>
      <c r="B34" s="48"/>
      <c r="C34" s="48"/>
      <c r="D34" s="39" t="str">
        <f>IF(COUNTIF(D36:D38,"FULFILLED")&gt;=1,"COMPLETED","")</f>
        <v/>
      </c>
    </row>
    <row r="35" spans="1:4" x14ac:dyDescent="0.25">
      <c r="A35" s="26" t="s">
        <v>660</v>
      </c>
      <c r="B35" s="26" t="s">
        <v>661</v>
      </c>
      <c r="C35" s="26" t="s">
        <v>662</v>
      </c>
      <c r="D35" s="41" t="s">
        <v>663</v>
      </c>
    </row>
    <row r="36" spans="1:4" x14ac:dyDescent="0.25">
      <c r="A36" s="14" t="s">
        <v>102</v>
      </c>
      <c r="B36" s="16" t="s">
        <v>103</v>
      </c>
      <c r="C36" s="16">
        <v>3</v>
      </c>
      <c r="D36" s="11" t="str" cm="1">
        <f t="array" ref="D36">_xlfn.IFNA(_xlfn.IFS(COUNTIF(Classes_Taken!B:B,A36)&gt;0,"COMPLETED",COUNTIF(Classes_Planned!B:B,A36)&gt;0,"PLANNED"),"")</f>
        <v/>
      </c>
    </row>
    <row r="37" spans="1:4" x14ac:dyDescent="0.25">
      <c r="A37" s="14" t="s">
        <v>105</v>
      </c>
      <c r="B37" s="16" t="s">
        <v>103</v>
      </c>
      <c r="C37" s="16">
        <v>3</v>
      </c>
      <c r="D37" s="11" t="str" cm="1">
        <f t="array" ref="D37">_xlfn.IFNA(_xlfn.IFS(COUNTIF(Classes_Taken!B:B,A37)&gt;0,"COMPLETED",COUNTIF(Classes_Planned!B:B,A37)&gt;0,"PLANNED"),"")</f>
        <v/>
      </c>
    </row>
    <row r="38" spans="1:4" x14ac:dyDescent="0.25">
      <c r="A38" s="14" t="s">
        <v>106</v>
      </c>
      <c r="B38" s="16" t="s">
        <v>107</v>
      </c>
      <c r="C38" s="16">
        <v>3</v>
      </c>
      <c r="D38" s="11" t="str" cm="1">
        <f t="array" ref="D38">_xlfn.IFNA(_xlfn.IFS(COUNTIF(Classes_Taken!B:B,A38)&gt;0,"COMPLETED",COUNTIF(Classes_Planned!B:B,A38)&gt;0,"PLANNED"),"")</f>
        <v>PLANNED</v>
      </c>
    </row>
    <row r="39" spans="1:4" x14ac:dyDescent="0.25">
      <c r="A39" s="5"/>
      <c r="B39" s="5"/>
      <c r="C39" s="5"/>
      <c r="D39" t="str" cm="1">
        <f t="array" ref="D39">_xlfn.IFNA(_xlfn.IFS(COUNTIF(Classes_Taken!B:B,A39)&gt;0,"COMPLETED",COUNTIF(Classes_Planned!B:B,A39)&gt;0,"PLANNED"),"")</f>
        <v/>
      </c>
    </row>
    <row r="40" spans="1:4" x14ac:dyDescent="0.25">
      <c r="D40" t="str" cm="1">
        <f t="array" ref="D40">_xlfn.IFNA(_xlfn.IFS(COUNTIF(Classes_Taken!B:B,A40)&gt;0,"COMPLETED",COUNTIF(Classes_Planned!B:B,A40)&gt;0,"PLANNED"),"")</f>
        <v/>
      </c>
    </row>
    <row r="41" spans="1:4" x14ac:dyDescent="0.25">
      <c r="D41" t="str" cm="1">
        <f t="array" ref="D41">_xlfn.IFNA(_xlfn.IFS(COUNTIF(Classes_Taken!B:B,A41)&gt;0,"COMPLETED",COUNTIF(Classes_Planned!B:B,A41)&gt;0,"PLANNED"),"")</f>
        <v/>
      </c>
    </row>
    <row r="42" spans="1:4" x14ac:dyDescent="0.25">
      <c r="D42" t="str" cm="1">
        <f t="array" ref="D42">_xlfn.IFNA(_xlfn.IFS(COUNTIF(Classes_Taken!B:B,A42)&gt;0,"COMPLETED",COUNTIF(Classes_Planned!B:B,A42)&gt;0,"PLANNED"),"")</f>
        <v/>
      </c>
    </row>
    <row r="43" spans="1:4" x14ac:dyDescent="0.25">
      <c r="D43" t="str" cm="1">
        <f t="array" ref="D43">_xlfn.IFNA(_xlfn.IFS(COUNTIF(Classes_Taken!B:B,A43)&gt;0,"COMPLETED",COUNTIF(Classes_Planned!B:B,A43)&gt;0,"PLANNED"),"")</f>
        <v/>
      </c>
    </row>
    <row r="44" spans="1:4" x14ac:dyDescent="0.25">
      <c r="D44" t="str" cm="1">
        <f t="array" ref="D44">_xlfn.IFNA(_xlfn.IFS(COUNTIF(Classes_Taken!B:B,A44)&gt;0,"COMPLETED",COUNTIF(Classes_Planned!B:B,A44)&gt;0,"PLANNED"),"")</f>
        <v/>
      </c>
    </row>
    <row r="45" spans="1:4" x14ac:dyDescent="0.25">
      <c r="D45" t="str" cm="1">
        <f t="array" ref="D45">_xlfn.IFNA(_xlfn.IFS(COUNTIF(Classes_Taken!B:B,A45)&gt;0,"COMPLETED",COUNTIF(Classes_Planned!B:B,A45)&gt;0,"PLANNED"),"")</f>
        <v/>
      </c>
    </row>
    <row r="46" spans="1:4" x14ac:dyDescent="0.25">
      <c r="D46" t="str" cm="1">
        <f t="array" ref="D46">_xlfn.IFNA(_xlfn.IFS(COUNTIF(Classes_Taken!B:B,A46)&gt;0,"COMPLETED",COUNTIF(Classes_Planned!B:B,A46)&gt;0,"PLANNED"),"")</f>
        <v/>
      </c>
    </row>
    <row r="47" spans="1:4" x14ac:dyDescent="0.25">
      <c r="D47" t="str" cm="1">
        <f t="array" ref="D47">_xlfn.IFNA(_xlfn.IFS(COUNTIF(Classes_Taken!B:B,A47)&gt;0,"COMPLETED",COUNTIF(Classes_Planned!B:B,A47)&gt;0,"PLANNED"),"")</f>
        <v/>
      </c>
    </row>
    <row r="48" spans="1:4" x14ac:dyDescent="0.25">
      <c r="D48" t="str" cm="1">
        <f t="array" ref="D48">_xlfn.IFNA(_xlfn.IFS(COUNTIF(Classes_Taken!B:B,A48)&gt;0,"COMPLETED",COUNTIF(Classes_Planned!B:B,A48)&gt;0,"PLANNED"),"")</f>
        <v/>
      </c>
    </row>
    <row r="49" spans="4:4" x14ac:dyDescent="0.25">
      <c r="D49" t="str" cm="1">
        <f t="array" ref="D49">_xlfn.IFNA(_xlfn.IFS(COUNTIF(Classes_Taken!B:B,A49)&gt;0,"COMPLETED",COUNTIF(Classes_Planned!B:B,A49)&gt;0,"PLANNED"),"")</f>
        <v/>
      </c>
    </row>
    <row r="50" spans="4:4" x14ac:dyDescent="0.25">
      <c r="D50" t="str" cm="1">
        <f t="array" ref="D50">_xlfn.IFNA(_xlfn.IFS(COUNTIF(Classes_Taken!B:B,A50)&gt;0,"COMPLETED",COUNTIF(Classes_Planned!B:B,A50)&gt;0,"PLANNED"),"")</f>
        <v/>
      </c>
    </row>
    <row r="51" spans="4:4" x14ac:dyDescent="0.25">
      <c r="D51" t="str" cm="1">
        <f t="array" ref="D51">_xlfn.IFNA(_xlfn.IFS(COUNTIF(Classes_Taken!B:B,A51)&gt;0,"COMPLETED",COUNTIF(Classes_Planned!B:B,A51)&gt;0,"PLANNED"),"")</f>
        <v/>
      </c>
    </row>
    <row r="52" spans="4:4" x14ac:dyDescent="0.25">
      <c r="D52" t="str" cm="1">
        <f t="array" ref="D52">_xlfn.IFNA(_xlfn.IFS(COUNTIF(Classes_Taken!B:B,A52)&gt;0,"COMPLETED",COUNTIF(Classes_Planned!B:B,A52)&gt;0,"PLANNED"),"")</f>
        <v/>
      </c>
    </row>
    <row r="53" spans="4:4" x14ac:dyDescent="0.25">
      <c r="D53" t="str" cm="1">
        <f t="array" ref="D53">_xlfn.IFNA(_xlfn.IFS(COUNTIF(Classes_Taken!B:B,A53)&gt;0,"COMPLETED",COUNTIF(Classes_Planned!B:B,A53)&gt;0,"PLANNED"),"")</f>
        <v/>
      </c>
    </row>
    <row r="54" spans="4:4" x14ac:dyDescent="0.25">
      <c r="D54" t="str" cm="1">
        <f t="array" ref="D54">_xlfn.IFNA(_xlfn.IFS(COUNTIF(Classes_Taken!B:B,A54)&gt;0,"COMPLETED",COUNTIF(Classes_Planned!B:B,A54)&gt;0,"PLANNED"),"")</f>
        <v/>
      </c>
    </row>
    <row r="55" spans="4:4" x14ac:dyDescent="0.25">
      <c r="D55" t="str" cm="1">
        <f t="array" ref="D55">_xlfn.IFNA(_xlfn.IFS(COUNTIF(Classes_Taken!B:B,A55)&gt;0,"COMPLETED",COUNTIF(Classes_Planned!B:B,A55)&gt;0,"PLANNED"),"")</f>
        <v/>
      </c>
    </row>
    <row r="56" spans="4:4" x14ac:dyDescent="0.25">
      <c r="D56" t="str" cm="1">
        <f t="array" ref="D56">_xlfn.IFNA(_xlfn.IFS(COUNTIF(Classes_Taken!B:B,A56)&gt;0,"COMPLETED",COUNTIF(Classes_Planned!B:B,A56)&gt;0,"PLANNED"),"")</f>
        <v/>
      </c>
    </row>
    <row r="57" spans="4:4" x14ac:dyDescent="0.25">
      <c r="D57" t="str" cm="1">
        <f t="array" ref="D57">_xlfn.IFNA(_xlfn.IFS(COUNTIF(Classes_Taken!B:B,A57)&gt;0,"COMPLETED",COUNTIF(Classes_Planned!B:B,A57)&gt;0,"PLANNED"),"")</f>
        <v/>
      </c>
    </row>
    <row r="58" spans="4:4" x14ac:dyDescent="0.25">
      <c r="D58" t="str" cm="1">
        <f t="array" ref="D58">_xlfn.IFNA(_xlfn.IFS(COUNTIF(Classes_Taken!B:B,A58)&gt;0,"COMPLETED",COUNTIF(Classes_Planned!B:B,A58)&gt;0,"PLANNED"),"")</f>
        <v/>
      </c>
    </row>
    <row r="59" spans="4:4" x14ac:dyDescent="0.25">
      <c r="D59" t="str" cm="1">
        <f t="array" ref="D59">_xlfn.IFNA(_xlfn.IFS(COUNTIF(Classes_Taken!B:B,A59)&gt;0,"COMPLETED",COUNTIF(Classes_Planned!B:B,A59)&gt;0,"PLANNED"),"")</f>
        <v/>
      </c>
    </row>
    <row r="60" spans="4:4" x14ac:dyDescent="0.25">
      <c r="D60" t="str" cm="1">
        <f t="array" ref="D60">_xlfn.IFNA(_xlfn.IFS(COUNTIF(Classes_Taken!B:B,A60)&gt;0,"COMPLETED",COUNTIF(Classes_Planned!B:B,A60)&gt;0,"PLANNED"),"")</f>
        <v/>
      </c>
    </row>
    <row r="61" spans="4:4" x14ac:dyDescent="0.25">
      <c r="D61" t="str" cm="1">
        <f t="array" ref="D61">_xlfn.IFNA(_xlfn.IFS(COUNTIF(Classes_Taken!B:B,A61)&gt;0,"COMPLETED",COUNTIF(Classes_Planned!B:B,A61)&gt;0,"PLANNED"),"")</f>
        <v/>
      </c>
    </row>
    <row r="62" spans="4:4" x14ac:dyDescent="0.25">
      <c r="D62" t="str" cm="1">
        <f t="array" ref="D62">_xlfn.IFNA(_xlfn.IFS(COUNTIF(Classes_Taken!B:B,A62)&gt;0,"COMPLETED",COUNTIF(Classes_Planned!B:B,A62)&gt;0,"PLANNED"),"")</f>
        <v/>
      </c>
    </row>
    <row r="63" spans="4:4" x14ac:dyDescent="0.25">
      <c r="D63" t="str" cm="1">
        <f t="array" ref="D63">_xlfn.IFNA(_xlfn.IFS(COUNTIF(Classes_Taken!B:B,A63)&gt;0,"COMPLETED",COUNTIF(Classes_Planned!B:B,A63)&gt;0,"PLANNED"),"")</f>
        <v/>
      </c>
    </row>
    <row r="64" spans="4:4" x14ac:dyDescent="0.25">
      <c r="D64" t="str" cm="1">
        <f t="array" ref="D64">_xlfn.IFNA(_xlfn.IFS(COUNTIF(Classes_Taken!B:B,A64)&gt;0,"COMPLETED",COUNTIF(Classes_Planned!B:B,A64)&gt;0,"PLANNED"),"")</f>
        <v/>
      </c>
    </row>
    <row r="65" spans="4:4" x14ac:dyDescent="0.25">
      <c r="D65" t="str" cm="1">
        <f t="array" ref="D65">_xlfn.IFNA(_xlfn.IFS(COUNTIF(Classes_Taken!B:B,A65)&gt;0,"COMPLETED",COUNTIF(Classes_Planned!B:B,A65)&gt;0,"PLANNED"),"")</f>
        <v/>
      </c>
    </row>
    <row r="66" spans="4:4" x14ac:dyDescent="0.25">
      <c r="D66" t="str" cm="1">
        <f t="array" ref="D66">_xlfn.IFNA(_xlfn.IFS(COUNTIF(Classes_Taken!B:B,A66)&gt;0,"COMPLETED",COUNTIF(Classes_Planned!B:B,A66)&gt;0,"PLANNED"),"")</f>
        <v/>
      </c>
    </row>
    <row r="67" spans="4:4" x14ac:dyDescent="0.25">
      <c r="D67" t="str" cm="1">
        <f t="array" ref="D67">_xlfn.IFNA(_xlfn.IFS(COUNTIF(Classes_Taken!B:B,A67)&gt;0,"COMPLETED",COUNTIF(Classes_Planned!B:B,A67)&gt;0,"PLANNED"),"")</f>
        <v/>
      </c>
    </row>
    <row r="68" spans="4:4" x14ac:dyDescent="0.25">
      <c r="D68" t="str" cm="1">
        <f t="array" ref="D68">_xlfn.IFNA(_xlfn.IFS(COUNTIF(Classes_Taken!B:B,A68)&gt;0,"COMPLETED",COUNTIF(Classes_Planned!B:B,A68)&gt;0,"PLANNED"),"")</f>
        <v/>
      </c>
    </row>
    <row r="69" spans="4:4" x14ac:dyDescent="0.25">
      <c r="D69" t="str" cm="1">
        <f t="array" ref="D69">_xlfn.IFNA(_xlfn.IFS(COUNTIF(Classes_Taken!B:B,A69)&gt;0,"COMPLETED",COUNTIF(Classes_Planned!B:B,A69)&gt;0,"PLANNED"),"")</f>
        <v/>
      </c>
    </row>
    <row r="70" spans="4:4" x14ac:dyDescent="0.25">
      <c r="D70" t="str" cm="1">
        <f t="array" ref="D70">_xlfn.IFNA(_xlfn.IFS(COUNTIF(Classes_Taken!B:B,A70)&gt;0,"COMPLETED",COUNTIF(Classes_Planned!B:B,A70)&gt;0,"PLANNED"),"")</f>
        <v/>
      </c>
    </row>
    <row r="71" spans="4:4" x14ac:dyDescent="0.25">
      <c r="D71" t="str" cm="1">
        <f t="array" ref="D71">_xlfn.IFNA(_xlfn.IFS(COUNTIF(Classes_Taken!B:B,A71)&gt;0,"COMPLETED",COUNTIF(Classes_Planned!B:B,A71)&gt;0,"PLANNED"),"")</f>
        <v/>
      </c>
    </row>
    <row r="72" spans="4:4" x14ac:dyDescent="0.25">
      <c r="D72" t="str" cm="1">
        <f t="array" ref="D72">_xlfn.IFNA(_xlfn.IFS(COUNTIF(Classes_Taken!B:B,A72)&gt;0,"COMPLETED",COUNTIF(Classes_Planned!B:B,A72)&gt;0,"PLANNED"),"")</f>
        <v/>
      </c>
    </row>
    <row r="73" spans="4:4" x14ac:dyDescent="0.25">
      <c r="D73" t="str" cm="1">
        <f t="array" ref="D73">_xlfn.IFNA(_xlfn.IFS(COUNTIF(Classes_Taken!B:B,A73)&gt;0,"COMPLETED",COUNTIF(Classes_Planned!B:B,A73)&gt;0,"PLANNED"),"")</f>
        <v/>
      </c>
    </row>
    <row r="74" spans="4:4" x14ac:dyDescent="0.25">
      <c r="D74" t="str" cm="1">
        <f t="array" ref="D74">_xlfn.IFNA(_xlfn.IFS(COUNTIF(Classes_Taken!B:B,A74)&gt;0,"COMPLETED",COUNTIF(Classes_Planned!B:B,A74)&gt;0,"PLANNED"),"")</f>
        <v/>
      </c>
    </row>
    <row r="75" spans="4:4" x14ac:dyDescent="0.25">
      <c r="D75" t="str" cm="1">
        <f t="array" ref="D75">_xlfn.IFNA(_xlfn.IFS(COUNTIF(Classes_Taken!B:B,A75)&gt;0,"COMPLETED",COUNTIF(Classes_Planned!B:B,A75)&gt;0,"PLANNED"),"")</f>
        <v/>
      </c>
    </row>
    <row r="76" spans="4:4" x14ac:dyDescent="0.25">
      <c r="D76" t="str" cm="1">
        <f t="array" ref="D76">_xlfn.IFNA(_xlfn.IFS(COUNTIF(Classes_Taken!B:B,A76)&gt;0,"COMPLETED",COUNTIF(Classes_Planned!B:B,A76)&gt;0,"PLANNED"),"")</f>
        <v/>
      </c>
    </row>
    <row r="77" spans="4:4" x14ac:dyDescent="0.25">
      <c r="D77" t="str" cm="1">
        <f t="array" ref="D77">_xlfn.IFNA(_xlfn.IFS(COUNTIF(Classes_Taken!B:B,A77)&gt;0,"COMPLETED",COUNTIF(Classes_Planned!B:B,A77)&gt;0,"PLANNED"),"")</f>
        <v/>
      </c>
    </row>
    <row r="78" spans="4:4" x14ac:dyDescent="0.25">
      <c r="D78" t="str" cm="1">
        <f t="array" ref="D78">_xlfn.IFNA(_xlfn.IFS(COUNTIF(Classes_Taken!B:B,A78)&gt;0,"COMPLETED",COUNTIF(Classes_Planned!B:B,A78)&gt;0,"PLANNED"),"")</f>
        <v/>
      </c>
    </row>
    <row r="79" spans="4:4" x14ac:dyDescent="0.25">
      <c r="D79" t="str" cm="1">
        <f t="array" ref="D79">_xlfn.IFNA(_xlfn.IFS(COUNTIF(Classes_Taken!B:B,A79)&gt;0,"COMPLETED",COUNTIF(Classes_Planned!B:B,A79)&gt;0,"PLANNED"),"")</f>
        <v/>
      </c>
    </row>
    <row r="80" spans="4:4" x14ac:dyDescent="0.25">
      <c r="D80" t="str" cm="1">
        <f t="array" ref="D80">_xlfn.IFNA(_xlfn.IFS(COUNTIF(Classes_Taken!B:B,A80)&gt;0,"COMPLETED",COUNTIF(Classes_Planned!B:B,A80)&gt;0,"PLANNED"),"")</f>
        <v/>
      </c>
    </row>
    <row r="81" spans="4:4" x14ac:dyDescent="0.25">
      <c r="D81" t="str" cm="1">
        <f t="array" ref="D81">_xlfn.IFNA(_xlfn.IFS(COUNTIF(Classes_Taken!B:B,A81)&gt;0,"COMPLETED",COUNTIF(Classes_Planned!B:B,A81)&gt;0,"PLANNED"),"")</f>
        <v/>
      </c>
    </row>
    <row r="82" spans="4:4" x14ac:dyDescent="0.25">
      <c r="D82" t="str" cm="1">
        <f t="array" ref="D82">_xlfn.IFNA(_xlfn.IFS(COUNTIF(Classes_Taken!B:B,A82)&gt;0,"COMPLETED",COUNTIF(Classes_Planned!B:B,A82)&gt;0,"PLANNED"),"")</f>
        <v/>
      </c>
    </row>
    <row r="83" spans="4:4" x14ac:dyDescent="0.25">
      <c r="D83" t="str" cm="1">
        <f t="array" ref="D83">_xlfn.IFNA(_xlfn.IFS(COUNTIF(Classes_Taken!B:B,A83)&gt;0,"COMPLETED",COUNTIF(Classes_Planned!B:B,A83)&gt;0,"PLANNED"),"")</f>
        <v/>
      </c>
    </row>
    <row r="84" spans="4:4" x14ac:dyDescent="0.25">
      <c r="D84" t="str" cm="1">
        <f t="array" ref="D84">_xlfn.IFNA(_xlfn.IFS(COUNTIF(Classes_Taken!B:B,A84)&gt;0,"COMPLETED",COUNTIF(Classes_Planned!B:B,A84)&gt;0,"PLANNED"),"")</f>
        <v/>
      </c>
    </row>
    <row r="85" spans="4:4" x14ac:dyDescent="0.25">
      <c r="D85" t="str" cm="1">
        <f t="array" ref="D85">_xlfn.IFNA(_xlfn.IFS(COUNTIF(Classes_Taken!B:B,A85)&gt;0,"COMPLETED",COUNTIF(Classes_Planned!B:B,A85)&gt;0,"PLANNED"),"")</f>
        <v/>
      </c>
    </row>
    <row r="86" spans="4:4" x14ac:dyDescent="0.25">
      <c r="D86" t="str" cm="1">
        <f t="array" ref="D86">_xlfn.IFNA(_xlfn.IFS(COUNTIF(Classes_Taken!B:B,A86)&gt;0,"COMPLETED",COUNTIF(Classes_Planned!B:B,A86)&gt;0,"PLANNED"),"")</f>
        <v/>
      </c>
    </row>
    <row r="87" spans="4:4" x14ac:dyDescent="0.25">
      <c r="D87" t="str" cm="1">
        <f t="array" ref="D87">_xlfn.IFNA(_xlfn.IFS(COUNTIF(Classes_Taken!B:B,A87)&gt;0,"COMPLETED",COUNTIF(Classes_Planned!B:B,A87)&gt;0,"PLANNED"),"")</f>
        <v/>
      </c>
    </row>
    <row r="88" spans="4:4" x14ac:dyDescent="0.25">
      <c r="D88" t="str" cm="1">
        <f t="array" ref="D88">_xlfn.IFNA(_xlfn.IFS(COUNTIF(Classes_Taken!B:B,A88)&gt;0,"COMPLETED",COUNTIF(Classes_Planned!B:B,A88)&gt;0,"PLANNED"),"")</f>
        <v/>
      </c>
    </row>
    <row r="89" spans="4:4" x14ac:dyDescent="0.25">
      <c r="D89" t="str" cm="1">
        <f t="array" ref="D89">_xlfn.IFNA(_xlfn.IFS(COUNTIF(Classes_Taken!B:B,A89)&gt;0,"COMPLETED",COUNTIF(Classes_Planned!B:B,A89)&gt;0,"PLANNED"),"")</f>
        <v/>
      </c>
    </row>
    <row r="90" spans="4:4" x14ac:dyDescent="0.25">
      <c r="D90" t="str" cm="1">
        <f t="array" ref="D90">_xlfn.IFNA(_xlfn.IFS(COUNTIF(Classes_Taken!B:B,A90)&gt;0,"COMPLETED",COUNTIF(Classes_Planned!B:B,A90)&gt;0,"PLANNED"),"")</f>
        <v/>
      </c>
    </row>
    <row r="91" spans="4:4" x14ac:dyDescent="0.25">
      <c r="D91" t="str" cm="1">
        <f t="array" ref="D91">_xlfn.IFNA(_xlfn.IFS(COUNTIF(Classes_Taken!B:B,A91)&gt;0,"COMPLETED",COUNTIF(Classes_Planned!B:B,A91)&gt;0,"PLANNED"),"")</f>
        <v/>
      </c>
    </row>
    <row r="92" spans="4:4" x14ac:dyDescent="0.25">
      <c r="D92" t="str" cm="1">
        <f t="array" ref="D92">_xlfn.IFNA(_xlfn.IFS(COUNTIF(Classes_Taken!B:B,A92)&gt;0,"COMPLETED",COUNTIF(Classes_Planned!B:B,A92)&gt;0,"PLANNED"),"")</f>
        <v/>
      </c>
    </row>
    <row r="93" spans="4:4" x14ac:dyDescent="0.25">
      <c r="D93" t="str" cm="1">
        <f t="array" ref="D93">_xlfn.IFNA(_xlfn.IFS(COUNTIF(Classes_Taken!B:B,A93)&gt;0,"COMPLETED",COUNTIF(Classes_Planned!B:B,A93)&gt;0,"PLANNED"),"")</f>
        <v/>
      </c>
    </row>
    <row r="94" spans="4:4" x14ac:dyDescent="0.25">
      <c r="D94" t="str" cm="1">
        <f t="array" ref="D94">_xlfn.IFNA(_xlfn.IFS(COUNTIF(Classes_Taken!B:B,A94)&gt;0,"COMPLETED",COUNTIF(Classes_Planned!B:B,A94)&gt;0,"PLANNED"),"")</f>
        <v/>
      </c>
    </row>
    <row r="95" spans="4:4" x14ac:dyDescent="0.25">
      <c r="D95" t="str" cm="1">
        <f t="array" ref="D95">_xlfn.IFNA(_xlfn.IFS(COUNTIF(Classes_Taken!B:B,A95)&gt;0,"COMPLETED",COUNTIF(Classes_Planned!B:B,A95)&gt;0,"PLANNED"),"")</f>
        <v/>
      </c>
    </row>
    <row r="96" spans="4:4" x14ac:dyDescent="0.25">
      <c r="D96" t="str" cm="1">
        <f t="array" ref="D96">_xlfn.IFNA(_xlfn.IFS(COUNTIF(Classes_Taken!B:B,A96)&gt;0,"COMPLETED",COUNTIF(Classes_Planned!B:B,A96)&gt;0,"PLANNED"),"")</f>
        <v/>
      </c>
    </row>
    <row r="97" spans="4:4" x14ac:dyDescent="0.25">
      <c r="D97" t="str" cm="1">
        <f t="array" ref="D97">_xlfn.IFNA(_xlfn.IFS(COUNTIF(Classes_Taken!B:B,A97)&gt;0,"COMPLETED",COUNTIF(Classes_Planned!B:B,A97)&gt;0,"PLANNED"),"")</f>
        <v/>
      </c>
    </row>
    <row r="98" spans="4:4" x14ac:dyDescent="0.25">
      <c r="D98" t="str" cm="1">
        <f t="array" ref="D98">_xlfn.IFNA(_xlfn.IFS(COUNTIF(Classes_Taken!B:B,A98)&gt;0,"COMPLETED",COUNTIF(Classes_Planned!B:B,A98)&gt;0,"PLANNED"),"")</f>
        <v/>
      </c>
    </row>
    <row r="99" spans="4:4" x14ac:dyDescent="0.25">
      <c r="D99" t="str" cm="1">
        <f t="array" ref="D99">_xlfn.IFNA(_xlfn.IFS(COUNTIF(Classes_Taken!B:B,A99)&gt;0,"COMPLETED",COUNTIF(Classes_Planned!B:B,A99)&gt;0,"PLANNED"),"")</f>
        <v/>
      </c>
    </row>
    <row r="100" spans="4:4" x14ac:dyDescent="0.25">
      <c r="D100" t="str" cm="1">
        <f t="array" ref="D100">_xlfn.IFNA(_xlfn.IFS(COUNTIF(Classes_Taken!B:B,A100)&gt;0,"COMPLETED",COUNTIF(Classes_Planned!B:B,A100)&gt;0,"PLANNED"),"")</f>
        <v/>
      </c>
    </row>
    <row r="101" spans="4:4" x14ac:dyDescent="0.25">
      <c r="D101" t="str" cm="1">
        <f t="array" ref="D101">_xlfn.IFNA(_xlfn.IFS(COUNTIF(Classes_Taken!B:B,A101)&gt;0,"COMPLETED",COUNTIF(Classes_Planned!B:B,A101)&gt;0,"PLANNED"),"")</f>
        <v/>
      </c>
    </row>
    <row r="102" spans="4:4" x14ac:dyDescent="0.25">
      <c r="D102" t="str" cm="1">
        <f t="array" ref="D102">_xlfn.IFNA(_xlfn.IFS(COUNTIF(Classes_Taken!B:B,A102)&gt;0,"COMPLETED",COUNTIF(Classes_Planned!B:B,A102)&gt;0,"PLANNED"),"")</f>
        <v/>
      </c>
    </row>
    <row r="103" spans="4:4" x14ac:dyDescent="0.25">
      <c r="D103" t="str" cm="1">
        <f t="array" ref="D103">_xlfn.IFNA(_xlfn.IFS(COUNTIF(Classes_Taken!B:B,A103)&gt;0,"COMPLETED",COUNTIF(Classes_Planned!B:B,A103)&gt;0,"PLANNED"),"")</f>
        <v/>
      </c>
    </row>
    <row r="104" spans="4:4" x14ac:dyDescent="0.25">
      <c r="D104" t="str" cm="1">
        <f t="array" ref="D104">_xlfn.IFNA(_xlfn.IFS(COUNTIF(Classes_Taken!B:B,A104)&gt;0,"COMPLETED",COUNTIF(Classes_Planned!B:B,A104)&gt;0,"PLANNED"),"")</f>
        <v/>
      </c>
    </row>
    <row r="105" spans="4:4" x14ac:dyDescent="0.25">
      <c r="D105" t="str" cm="1">
        <f t="array" ref="D105">_xlfn.IFNA(_xlfn.IFS(COUNTIF(Classes_Taken!B:B,A105)&gt;0,"COMPLETED",COUNTIF(Classes_Planned!B:B,A105)&gt;0,"PLANNED"),"")</f>
        <v/>
      </c>
    </row>
    <row r="106" spans="4:4" x14ac:dyDescent="0.25">
      <c r="D106" t="str" cm="1">
        <f t="array" ref="D106">_xlfn.IFNA(_xlfn.IFS(COUNTIF(Classes_Taken!B:B,A106)&gt;0,"COMPLETED",COUNTIF(Classes_Planned!B:B,A106)&gt;0,"PLANNED"),"")</f>
        <v/>
      </c>
    </row>
    <row r="107" spans="4:4" x14ac:dyDescent="0.25">
      <c r="D107" t="str" cm="1">
        <f t="array" ref="D107">_xlfn.IFNA(_xlfn.IFS(COUNTIF(Classes_Taken!B:B,A107)&gt;0,"COMPLETED",COUNTIF(Classes_Planned!B:B,A107)&gt;0,"PLANNED"),"")</f>
        <v/>
      </c>
    </row>
    <row r="108" spans="4:4" x14ac:dyDescent="0.25">
      <c r="D108" t="str" cm="1">
        <f t="array" ref="D108">_xlfn.IFNA(_xlfn.IFS(COUNTIF(Classes_Taken!B:B,A108)&gt;0,"COMPLETED",COUNTIF(Classes_Planned!B:B,A108)&gt;0,"PLANNED"),"")</f>
        <v/>
      </c>
    </row>
    <row r="109" spans="4:4" x14ac:dyDescent="0.25">
      <c r="D109" t="str" cm="1">
        <f t="array" ref="D109">_xlfn.IFNA(_xlfn.IFS(COUNTIF(Classes_Taken!B:B,A109)&gt;0,"COMPLETED",COUNTIF(Classes_Planned!B:B,A109)&gt;0,"PLANNED"),"")</f>
        <v/>
      </c>
    </row>
  </sheetData>
  <mergeCells count="5">
    <mergeCell ref="A9:C9"/>
    <mergeCell ref="A34:C34"/>
    <mergeCell ref="A1:C1"/>
    <mergeCell ref="A2:C2"/>
    <mergeCell ref="A5:C5"/>
  </mergeCells>
  <conditionalFormatting sqref="D1:D2 D4:D5 D7:D9 D11:D34 D36:D1048576">
    <cfRule type="cellIs" dxfId="49" priority="25" operator="equal">
      <formula>"FULFILLED"</formula>
    </cfRule>
    <cfRule type="cellIs" dxfId="48" priority="26" operator="equal">
      <formula>"INCOMPLETE"</formula>
    </cfRule>
    <cfRule type="cellIs" dxfId="47" priority="27" operator="equal">
      <formula>"PLANNED"</formula>
    </cfRule>
    <cfRule type="cellIs" dxfId="46" priority="28" operator="equal">
      <formula>"COMPLETED"</formula>
    </cfRule>
  </conditionalFormatting>
  <conditionalFormatting sqref="D3">
    <cfRule type="cellIs" dxfId="45" priority="21" operator="equal">
      <formula>"FULFILLED"</formula>
    </cfRule>
    <cfRule type="cellIs" dxfId="44" priority="22" operator="equal">
      <formula>"INCOMPLETE"</formula>
    </cfRule>
    <cfRule type="cellIs" dxfId="43" priority="23" operator="equal">
      <formula>"PLANNED"</formula>
    </cfRule>
    <cfRule type="cellIs" dxfId="42" priority="24" operator="equal">
      <formula>"COMPLETED"</formula>
    </cfRule>
  </conditionalFormatting>
  <conditionalFormatting sqref="D6">
    <cfRule type="cellIs" dxfId="41" priority="17" operator="equal">
      <formula>"FULFILLED"</formula>
    </cfRule>
    <cfRule type="cellIs" dxfId="40" priority="18" operator="equal">
      <formula>"INCOMPLETE"</formula>
    </cfRule>
    <cfRule type="cellIs" dxfId="39" priority="19" operator="equal">
      <formula>"PLANNED"</formula>
    </cfRule>
    <cfRule type="cellIs" dxfId="38" priority="20" operator="equal">
      <formula>"COMPLETED"</formula>
    </cfRule>
  </conditionalFormatting>
  <conditionalFormatting sqref="D10">
    <cfRule type="cellIs" dxfId="37" priority="9" operator="equal">
      <formula>"FULFILLED"</formula>
    </cfRule>
    <cfRule type="cellIs" dxfId="36" priority="10" operator="equal">
      <formula>"INCOMPLETE"</formula>
    </cfRule>
    <cfRule type="cellIs" dxfId="35" priority="11" operator="equal">
      <formula>"PLANNED"</formula>
    </cfRule>
    <cfRule type="cellIs" dxfId="34" priority="12" operator="equal">
      <formula>"COMPLETED"</formula>
    </cfRule>
  </conditionalFormatting>
  <conditionalFormatting sqref="D35">
    <cfRule type="cellIs" dxfId="33" priority="1" operator="equal">
      <formula>"FULFILLED"</formula>
    </cfRule>
    <cfRule type="cellIs" dxfId="32" priority="2" operator="equal">
      <formula>"INCOMPLETE"</formula>
    </cfRule>
    <cfRule type="cellIs" dxfId="31" priority="3" operator="equal">
      <formula>"PLANNED"</formula>
    </cfRule>
    <cfRule type="cellIs" dxfId="30" priority="4" operator="equal">
      <formula>"COMPLETED"</formula>
    </cfRule>
  </conditionalFormatting>
  <hyperlinks>
    <hyperlink ref="A7" r:id="rId1" display="https://marymount.smartcatalogiq.com/en/2024-2025/catalog/marymount-university-catalog-2024-25/courses/ma-mathematics/100/ma-132" xr:uid="{29E8EC47-9934-4F0F-AB2C-413DC4827FA5}"/>
    <hyperlink ref="A8" r:id="rId2" display="https://marymount.smartcatalogiq.com/en/2024-2025/catalog/marymount-university-catalog-2024-25/courses/it-information-technology/100/it-110" xr:uid="{4D30197A-03B8-4345-BC69-A6A463D6EF34}"/>
    <hyperlink ref="A11" r:id="rId3" display="https://marymount.smartcatalogiq.com/en/2024-2025/catalog/marymount-university-catalog-2024-25/courses/it-information-technology/100/it-120" xr:uid="{CEB118BE-1886-4F01-B6C3-21DC65040C65}"/>
    <hyperlink ref="A12" r:id="rId4" display="https://marymount.smartcatalogiq.com/en/2024-2025/catalog/marymount-university-catalog-2024-25/courses/it-information-technology/100/it-125" xr:uid="{9BB6B38D-92F2-4826-BDA2-5D6278022DF3}"/>
    <hyperlink ref="A13" r:id="rId5" display="https://marymount.smartcatalogiq.com/en/2024-2025/catalog/marymount-university-catalog-2024-25/courses/it-information-technology/100/it-129" xr:uid="{98986A48-EAB8-4323-8170-ECF042954B25}"/>
    <hyperlink ref="A14" r:id="rId6" display="https://marymount.smartcatalogiq.com/en/2024-2025/catalog/marymount-university-catalog-2024-25/courses/it-information-technology/200/it-205" xr:uid="{C5F6054D-F1D9-4F43-952F-0DE139ED55D7}"/>
    <hyperlink ref="A15" r:id="rId7" display="https://marymount.smartcatalogiq.com/en/2024-2025/catalog/marymount-university-catalog-2024-25/courses/it-information-technology/200/it-208" xr:uid="{59C23B64-4B77-4275-A6EB-88D1C58CEDA5}"/>
    <hyperlink ref="A16" r:id="rId8" display="https://marymount.smartcatalogiq.com/en/2024-2025/catalog/marymount-university-catalog-2024-25/courses/it-information-technology/200/it-210" xr:uid="{4DD43CEC-40F9-4554-B279-C84D3CA885C8}"/>
    <hyperlink ref="A17" r:id="rId9" display="https://marymount.smartcatalogiq.com/en/2024-2025/catalog/marymount-university-catalog-2024-25/courses/it-information-technology/200/it-225" xr:uid="{58124883-EECF-4B21-9985-102C16C92163}"/>
    <hyperlink ref="A18" r:id="rId10" display="https://marymount.smartcatalogiq.com/en/2024-2025/catalog/marymount-university-catalog-2024-25/courses/it-information-technology/200/it-229" xr:uid="{180602A4-2A11-42AE-8CD6-25F1036D0BCD}"/>
    <hyperlink ref="A19" r:id="rId11" display="https://marymount.smartcatalogiq.com/en/2024-2025/catalog/marymount-university-catalog-2024-25/courses/it-information-technology/300/it-310" xr:uid="{BCC2AF51-A48E-472F-9F98-7470F7CC0B9F}"/>
    <hyperlink ref="A20" r:id="rId12" display="https://marymount.smartcatalogiq.com/en/2024-2025/catalog/marymount-university-catalog-2024-25/courses/it-information-technology/300/it-315" xr:uid="{7C05D102-0FC0-45C0-9E23-4E6581AA6B72}"/>
    <hyperlink ref="A21" r:id="rId13" display="https://marymount.smartcatalogiq.com/en/2024-2025/catalog/marymount-university-catalog-2024-25/courses/it-information-technology/300/it-321" xr:uid="{B1F242DD-C1FC-4B0C-B019-E16D495FA842}"/>
    <hyperlink ref="A22" r:id="rId14" display="https://marymount.smartcatalogiq.com/en/2024-2025/catalog/marymount-university-catalog-2024-25/courses/it-information-technology/300/it-323-junior-it-seminar" xr:uid="{3292108D-6C0F-4D75-9D78-721A37E42ACB}"/>
    <hyperlink ref="A23" r:id="rId15" display="https://marymount.smartcatalogiq.com/en/2024-2025/catalog/marymount-university-catalog-2024-25/courses/it-information-technology/300/it-331" xr:uid="{4BC3AF4F-6918-4196-96AD-15945B0C0A66}"/>
    <hyperlink ref="A24" r:id="rId16" display="https://marymount.smartcatalogiq.com/en/2024-2025/catalog/marymount-university-catalog-2024-25/courses/it-information-technology/300/it-341" xr:uid="{F7A705F8-F135-4F93-BB2B-C3190DE56FA5}"/>
    <hyperlink ref="A25" r:id="rId17" display="https://marymount.smartcatalogiq.com/en/2024-2025/catalog/marymount-university-catalog-2024-25/courses/it-information-technology/300/it-343" xr:uid="{B63C7DD3-091B-44AD-8B9D-EAFF2366F329}"/>
    <hyperlink ref="A26" r:id="rId18" display="https://marymount.smartcatalogiq.com/en/2024-2025/catalog/marymount-university-catalog-2024-25/courses/it-information-technology/300/it-351" xr:uid="{60ABDB65-0A2F-4171-BDAF-83F0A53CE8C6}"/>
    <hyperlink ref="A27" r:id="rId19" display="https://marymount.smartcatalogiq.com/en/2024-2025/catalog/marymount-university-catalog-2024-25/courses/it-information-technology/300/it-355" xr:uid="{DEE29B99-70B9-4EFD-848D-8488C910E230}"/>
    <hyperlink ref="A28" r:id="rId20" display="https://marymount.smartcatalogiq.com/en/2024-2025/catalog/marymount-university-catalog-2024-25/courses/it-information-technology/300/it-357" xr:uid="{DE762A3D-FB4F-48DD-8135-49B1FC95BE50}"/>
    <hyperlink ref="A29" r:id="rId21" display="https://marymount.smartcatalogiq.com/en/2024-2025/catalog/marymount-university-catalog-2024-25/courses/it-information-technology/300/it-370" xr:uid="{56E2AC63-655E-4D26-BF32-15B4971191B4}"/>
    <hyperlink ref="A30" r:id="rId22" display="https://marymount.smartcatalogiq.com/en/2024-2025/catalog/marymount-university-catalog-2024-25/courses/it-information-technology/400/it-423-senior-it-seminar" xr:uid="{1AE582ED-0620-4F73-A3F2-962AF6CC8684}"/>
    <hyperlink ref="A31" r:id="rId23" display="https://marymount.smartcatalogiq.com/en/2024-2025/catalog/marymount-university-catalog-2024-25/courses/it-information-technology/400/it-489" xr:uid="{9F72CACA-271F-4601-BD29-E62605596194}"/>
    <hyperlink ref="A32" r:id="rId24" display="https://marymount.smartcatalogiq.com/en/2024-2025/catalog/marymount-university-catalog-2024-25/courses/it-information-technology/400/it-433" xr:uid="{BB0804AE-04AB-4675-9127-3B4F0D3EBB1F}"/>
    <hyperlink ref="A33" r:id="rId25" display="https://marymount.smartcatalogiq.com/en/2024-2025/catalog/marymount-university-catalog-2024-25/courses/data-data-science/300/data-325" xr:uid="{2761367E-827D-4AD5-8320-9CD3751A36A7}"/>
    <hyperlink ref="A36" r:id="rId26" display="https://marymount.smartcatalogiq.com/en/2024-2025/catalog/marymount-university-catalog-2024-25/courses/ph-philosophy/300/ph-305" xr:uid="{84B1AD69-D97F-46D4-9A2A-32AE83EAC409}"/>
    <hyperlink ref="A37" r:id="rId27" display="https://marymount.smartcatalogiq.com/en/2024-2025/catalog/marymount-university-catalog-2024-25/courses/ph-philosophy/300/ph-305sl" xr:uid="{AC2179C7-F092-4516-9130-E544E3CE5B79}"/>
    <hyperlink ref="A38" r:id="rId28" display="https://marymount.smartcatalogiq.com/en/2024-2025/catalog/marymount-university-catalog-2024-25/courses/ph-philosophy/300/ph-313" xr:uid="{D3F0EDF2-B5A9-48B4-93F3-B304F16490A5}"/>
  </hyperlinks>
  <pageMargins left="0.7" right="0.7" top="0.75" bottom="0.75" header="0.3" footer="0.3"/>
  <pageSetup orientation="portrait" horizontalDpi="300" verticalDpi="300" r:id="rId29"/>
  <ignoredErrors>
    <ignoredError sqref="D34 D9" formula="1"/>
  </ignoredErrors>
  <tableParts count="4">
    <tablePart r:id="rId30"/>
    <tablePart r:id="rId31"/>
    <tablePart r:id="rId32"/>
    <tablePart r:id="rId3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0EB0-9BEA-4F43-B693-F14BA7ADD459}">
  <sheetPr>
    <tabColor theme="5" tint="0.59999389629810485"/>
  </sheetPr>
  <dimension ref="A1:D101"/>
  <sheetViews>
    <sheetView workbookViewId="0">
      <selection activeCell="L23" sqref="L23"/>
    </sheetView>
  </sheetViews>
  <sheetFormatPr defaultRowHeight="13.2" x14ac:dyDescent="0.25"/>
  <cols>
    <col min="1" max="1" width="9.33203125" bestFit="1" customWidth="1"/>
    <col min="2" max="2" width="48.109375" bestFit="1" customWidth="1"/>
    <col min="3" max="3" width="2" bestFit="1" customWidth="1"/>
    <col min="4" max="4" width="12.109375" bestFit="1" customWidth="1"/>
  </cols>
  <sheetData>
    <row r="1" spans="1:4" x14ac:dyDescent="0.25">
      <c r="A1" s="34" t="s">
        <v>135</v>
      </c>
      <c r="B1" s="34"/>
      <c r="C1" s="34"/>
      <c r="D1" s="34"/>
    </row>
    <row r="2" spans="1:4" x14ac:dyDescent="0.25">
      <c r="A2" s="4" t="s">
        <v>72</v>
      </c>
      <c r="B2" s="7" t="s">
        <v>73</v>
      </c>
      <c r="C2" s="7">
        <v>3</v>
      </c>
      <c r="D2" t="str" cm="1">
        <f t="array" ref="D2">_xlfn.IFNA(_xlfn.IFS(COUNTIF(Classes_Taken!B:B,A2)&gt;0,"COMPLETED",COUNTIF(Classes_Planned!B:B,A2)&gt;0,"PLANNED"),"")</f>
        <v>PLANNED</v>
      </c>
    </row>
    <row r="3" spans="1:4" x14ac:dyDescent="0.25">
      <c r="A3" s="4" t="s">
        <v>74</v>
      </c>
      <c r="B3" s="7" t="s">
        <v>75</v>
      </c>
      <c r="C3" s="7">
        <v>3</v>
      </c>
      <c r="D3" t="str" cm="1">
        <f t="array" ref="D3">_xlfn.IFNA(_xlfn.IFS(COUNTIF(Classes_Taken!B:B,A3)&gt;0,"COMPLETED",COUNTIF(Classes_Planned!B:B,A3)&gt;0,"PLANNED"),"")</f>
        <v>PLANNED</v>
      </c>
    </row>
    <row r="4" spans="1:4" x14ac:dyDescent="0.25">
      <c r="A4" s="4" t="s">
        <v>100</v>
      </c>
      <c r="B4" s="7" t="s">
        <v>101</v>
      </c>
      <c r="C4" s="7">
        <v>3</v>
      </c>
      <c r="D4" t="str" cm="1">
        <f t="array" ref="D4">_xlfn.IFNA(_xlfn.IFS(COUNTIF(Classes_Taken!B:B,A4)&gt;0,"COMPLETED",COUNTIF(Classes_Planned!B:B,A4)&gt;0,"PLANNED"),"")</f>
        <v/>
      </c>
    </row>
    <row r="5" spans="1:4" x14ac:dyDescent="0.25">
      <c r="A5" s="4"/>
      <c r="B5" s="7"/>
      <c r="C5" s="3"/>
      <c r="D5" t="str" cm="1">
        <f t="array" ref="D5">_xlfn.IFNA(_xlfn.IFS(COUNTIF(Classes_Taken!B:B,A5)&gt;0,"COMPLETED",COUNTIF(Classes_Planned!B:B,A5)&gt;0,"PLANNED"),"")</f>
        <v/>
      </c>
    </row>
    <row r="6" spans="1:4" x14ac:dyDescent="0.25">
      <c r="A6" s="4" t="s">
        <v>136</v>
      </c>
      <c r="B6" s="7" t="s">
        <v>137</v>
      </c>
      <c r="C6" s="7">
        <v>3</v>
      </c>
      <c r="D6" t="str" cm="1">
        <f t="array" ref="D6">_xlfn.IFNA(_xlfn.IFS(COUNTIF(Classes_Taken!B:B,A6)&gt;0,"COMPLETED",COUNTIF(Classes_Planned!B:B,A6)&gt;0,"PLANNED"),"")</f>
        <v/>
      </c>
    </row>
    <row r="7" spans="1:4" x14ac:dyDescent="0.25">
      <c r="A7" s="3"/>
      <c r="B7" s="7" t="s">
        <v>104</v>
      </c>
      <c r="C7" s="3"/>
      <c r="D7" t="str" cm="1">
        <f t="array" ref="D7">_xlfn.IFNA(_xlfn.IFS(COUNTIF(Classes_Taken!B:B,A7)&gt;0,"COMPLETED",COUNTIF(Classes_Planned!B:B,A7)&gt;0,"PLANNED"),"")</f>
        <v/>
      </c>
    </row>
    <row r="8" spans="1:4" x14ac:dyDescent="0.25">
      <c r="A8" s="4" t="s">
        <v>138</v>
      </c>
      <c r="B8" s="7" t="s">
        <v>139</v>
      </c>
      <c r="C8" s="7">
        <v>3</v>
      </c>
      <c r="D8" t="str" cm="1">
        <f t="array" ref="D8">_xlfn.IFNA(_xlfn.IFS(COUNTIF(Classes_Taken!B:B,A8)&gt;0,"COMPLETED",COUNTIF(Classes_Planned!B:B,A8)&gt;0,"PLANNED"),"")</f>
        <v/>
      </c>
    </row>
    <row r="9" spans="1:4" x14ac:dyDescent="0.25">
      <c r="A9" s="4"/>
      <c r="B9" s="7"/>
      <c r="C9" s="3"/>
      <c r="D9" t="str" cm="1">
        <f t="array" ref="D9">_xlfn.IFNA(_xlfn.IFS(COUNTIF(Classes_Taken!B:B,A9)&gt;0,"COMPLETED",COUNTIF(Classes_Planned!B:B,A9)&gt;0,"PLANNED"),"")</f>
        <v/>
      </c>
    </row>
    <row r="10" spans="1:4" x14ac:dyDescent="0.25">
      <c r="A10" s="4" t="s">
        <v>140</v>
      </c>
      <c r="B10" s="7" t="s">
        <v>141</v>
      </c>
      <c r="C10" s="7">
        <v>3</v>
      </c>
      <c r="D10" t="str" cm="1">
        <f t="array" ref="D10">_xlfn.IFNA(_xlfn.IFS(COUNTIF(Classes_Taken!B:B,A10)&gt;0,"COMPLETED",COUNTIF(Classes_Planned!B:B,A10)&gt;0,"PLANNED"),"")</f>
        <v/>
      </c>
    </row>
    <row r="11" spans="1:4" x14ac:dyDescent="0.25">
      <c r="A11" s="3"/>
      <c r="B11" s="7" t="s">
        <v>104</v>
      </c>
      <c r="C11" s="3"/>
      <c r="D11" t="str" cm="1">
        <f t="array" ref="D11">_xlfn.IFNA(_xlfn.IFS(COUNTIF(Classes_Taken!B:B,A11)&gt;0,"COMPLETED",COUNTIF(Classes_Planned!B:B,A11)&gt;0,"PLANNED"),"")</f>
        <v/>
      </c>
    </row>
    <row r="12" spans="1:4" x14ac:dyDescent="0.25">
      <c r="A12" s="4" t="s">
        <v>142</v>
      </c>
      <c r="B12" s="7" t="s">
        <v>143</v>
      </c>
      <c r="C12" s="7">
        <v>3</v>
      </c>
      <c r="D12" t="str" cm="1">
        <f t="array" ref="D12">_xlfn.IFNA(_xlfn.IFS(COUNTIF(Classes_Taken!B:B,A12)&gt;0,"COMPLETED",COUNTIF(Classes_Planned!B:B,A12)&gt;0,"PLANNED"),"")</f>
        <v/>
      </c>
    </row>
    <row r="13" spans="1:4" x14ac:dyDescent="0.25">
      <c r="A13" s="3"/>
      <c r="B13" s="7"/>
      <c r="C13" s="3"/>
      <c r="D13" t="str" cm="1">
        <f t="array" ref="D13">_xlfn.IFNA(_xlfn.IFS(COUNTIF(Classes_Taken!B:B,A13)&gt;0,"COMPLETED",COUNTIF(Classes_Planned!B:B,A13)&gt;0,"PLANNED"),"")</f>
        <v/>
      </c>
    </row>
    <row r="14" spans="1:4" x14ac:dyDescent="0.25">
      <c r="A14" s="4" t="s">
        <v>144</v>
      </c>
      <c r="B14" s="7" t="s">
        <v>145</v>
      </c>
      <c r="C14" s="7">
        <v>3</v>
      </c>
      <c r="D14" t="str" cm="1">
        <f t="array" ref="D14">_xlfn.IFNA(_xlfn.IFS(COUNTIF(Classes_Taken!B:B,A14)&gt;0,"COMPLETED",COUNTIF(Classes_Planned!B:B,A14)&gt;0,"PLANNED"),"")</f>
        <v/>
      </c>
    </row>
    <row r="15" spans="1:4" x14ac:dyDescent="0.25">
      <c r="A15" s="6"/>
      <c r="B15" s="5"/>
      <c r="C15" s="5"/>
      <c r="D15" t="str" cm="1">
        <f t="array" ref="D15">_xlfn.IFNA(_xlfn.IFS(COUNTIF(Classes_Taken!B:B,A15)&gt;0,"COMPLETED",COUNTIF(Classes_Planned!B:B,A15)&gt;0,"PLANNED"),"")</f>
        <v/>
      </c>
    </row>
    <row r="16" spans="1:4" x14ac:dyDescent="0.25">
      <c r="A16" s="6"/>
      <c r="B16" s="5"/>
      <c r="C16" s="5"/>
      <c r="D16" t="str" cm="1">
        <f t="array" ref="D16">_xlfn.IFNA(_xlfn.IFS(COUNTIF(Classes_Taken!B:B,A16)&gt;0,"COMPLETED",COUNTIF(Classes_Planned!B:B,A16)&gt;0,"PLANNED"),"")</f>
        <v/>
      </c>
    </row>
    <row r="17" spans="1:4" x14ac:dyDescent="0.25">
      <c r="A17" s="6"/>
      <c r="B17" s="5"/>
      <c r="C17" s="5"/>
      <c r="D17" t="str" cm="1">
        <f t="array" ref="D17">_xlfn.IFNA(_xlfn.IFS(COUNTIF(Classes_Taken!B:B,A17)&gt;0,"COMPLETED",COUNTIF(Classes_Planned!B:B,A17)&gt;0,"PLANNED"),"")</f>
        <v/>
      </c>
    </row>
    <row r="18" spans="1:4" x14ac:dyDescent="0.25">
      <c r="A18" s="6"/>
      <c r="B18" s="5"/>
      <c r="C18" s="5"/>
      <c r="D18" t="str" cm="1">
        <f t="array" ref="D18">_xlfn.IFNA(_xlfn.IFS(COUNTIF(Classes_Taken!B:B,A18)&gt;0,"COMPLETED",COUNTIF(Classes_Planned!B:B,A18)&gt;0,"PLANNED"),"")</f>
        <v/>
      </c>
    </row>
    <row r="19" spans="1:4" x14ac:dyDescent="0.25">
      <c r="A19" s="6"/>
      <c r="B19" s="5"/>
      <c r="C19" s="5"/>
      <c r="D19" t="str" cm="1">
        <f t="array" ref="D19">_xlfn.IFNA(_xlfn.IFS(COUNTIF(Classes_Taken!B:B,A19)&gt;0,"COMPLETED",COUNTIF(Classes_Planned!B:B,A19)&gt;0,"PLANNED"),"")</f>
        <v/>
      </c>
    </row>
    <row r="20" spans="1:4" x14ac:dyDescent="0.25">
      <c r="A20" s="6"/>
      <c r="B20" s="5"/>
      <c r="C20" s="5"/>
      <c r="D20" t="str" cm="1">
        <f t="array" ref="D20">_xlfn.IFNA(_xlfn.IFS(COUNTIF(Classes_Taken!B:B,A20)&gt;0,"COMPLETED",COUNTIF(Classes_Planned!B:B,A20)&gt;0,"PLANNED"),"")</f>
        <v/>
      </c>
    </row>
    <row r="21" spans="1:4" x14ac:dyDescent="0.25">
      <c r="A21" s="6"/>
      <c r="B21" s="5"/>
      <c r="C21" s="5"/>
      <c r="D21" t="str" cm="1">
        <f t="array" ref="D21">_xlfn.IFNA(_xlfn.IFS(COUNTIF(Classes_Taken!B:B,A21)&gt;0,"COMPLETED",COUNTIF(Classes_Planned!B:B,A21)&gt;0,"PLANNED"),"")</f>
        <v/>
      </c>
    </row>
    <row r="22" spans="1:4" x14ac:dyDescent="0.25">
      <c r="A22" s="6"/>
      <c r="B22" s="5"/>
      <c r="C22" s="5"/>
      <c r="D22" t="str" cm="1">
        <f t="array" ref="D22">_xlfn.IFNA(_xlfn.IFS(COUNTIF(Classes_Taken!B:B,A22)&gt;0,"COMPLETED",COUNTIF(Classes_Planned!B:B,A22)&gt;0,"PLANNED"),"")</f>
        <v/>
      </c>
    </row>
    <row r="23" spans="1:4" x14ac:dyDescent="0.25">
      <c r="A23" s="6"/>
      <c r="B23" s="5"/>
      <c r="C23" s="5"/>
      <c r="D23" t="str" cm="1">
        <f t="array" ref="D23">_xlfn.IFNA(_xlfn.IFS(COUNTIF(Classes_Taken!B:B,A23)&gt;0,"COMPLETED",COUNTIF(Classes_Planned!B:B,A23)&gt;0,"PLANNED"),"")</f>
        <v/>
      </c>
    </row>
    <row r="24" spans="1:4" x14ac:dyDescent="0.25">
      <c r="A24" s="6"/>
      <c r="B24" s="5"/>
      <c r="C24" s="5"/>
      <c r="D24" t="str" cm="1">
        <f t="array" ref="D24">_xlfn.IFNA(_xlfn.IFS(COUNTIF(Classes_Taken!B:B,A24)&gt;0,"COMPLETED",COUNTIF(Classes_Planned!B:B,A24)&gt;0,"PLANNED"),"")</f>
        <v/>
      </c>
    </row>
    <row r="25" spans="1:4" x14ac:dyDescent="0.25">
      <c r="A25" s="5"/>
      <c r="B25" s="5"/>
      <c r="C25" s="5"/>
      <c r="D25" t="str" cm="1">
        <f t="array" ref="D25">_xlfn.IFNA(_xlfn.IFS(COUNTIF(Classes_Taken!B:B,A25)&gt;0,"COMPLETED",COUNTIF(Classes_Planned!B:B,A25)&gt;0,"PLANNED"),"")</f>
        <v/>
      </c>
    </row>
    <row r="26" spans="1:4" x14ac:dyDescent="0.25">
      <c r="A26" s="6"/>
      <c r="B26" s="5"/>
      <c r="C26" s="5"/>
      <c r="D26" t="str" cm="1">
        <f t="array" ref="D26">_xlfn.IFNA(_xlfn.IFS(COUNTIF(Classes_Taken!B:B,A26)&gt;0,"COMPLETED",COUNTIF(Classes_Planned!B:B,A26)&gt;0,"PLANNED"),"")</f>
        <v/>
      </c>
    </row>
    <row r="27" spans="1:4" x14ac:dyDescent="0.25">
      <c r="A27" s="5"/>
      <c r="B27" s="5"/>
      <c r="C27" s="5"/>
      <c r="D27" t="str" cm="1">
        <f t="array" ref="D27">_xlfn.IFNA(_xlfn.IFS(COUNTIF(Classes_Taken!B:B,A27)&gt;0,"COMPLETED",COUNTIF(Classes_Planned!B:B,A27)&gt;0,"PLANNED"),"")</f>
        <v/>
      </c>
    </row>
    <row r="28" spans="1:4" x14ac:dyDescent="0.25">
      <c r="A28" s="6"/>
      <c r="B28" s="5"/>
      <c r="C28" s="5"/>
      <c r="D28" t="str" cm="1">
        <f t="array" ref="D28">_xlfn.IFNA(_xlfn.IFS(COUNTIF(Classes_Taken!B:B,A28)&gt;0,"COMPLETED",COUNTIF(Classes_Planned!B:B,A28)&gt;0,"PLANNED"),"")</f>
        <v/>
      </c>
    </row>
    <row r="29" spans="1:4" x14ac:dyDescent="0.25">
      <c r="A29" s="5"/>
      <c r="B29" s="5"/>
      <c r="C29" s="5"/>
      <c r="D29" t="str" cm="1">
        <f t="array" ref="D29">_xlfn.IFNA(_xlfn.IFS(COUNTIF(Classes_Taken!B:B,A29)&gt;0,"COMPLETED",COUNTIF(Classes_Planned!B:B,A29)&gt;0,"PLANNED"),"")</f>
        <v/>
      </c>
    </row>
    <row r="30" spans="1:4" x14ac:dyDescent="0.25">
      <c r="A30" s="6"/>
      <c r="B30" s="5"/>
      <c r="C30" s="5"/>
      <c r="D30" t="str" cm="1">
        <f t="array" ref="D30">_xlfn.IFNA(_xlfn.IFS(COUNTIF(Classes_Taken!B:B,A30)&gt;0,"COMPLETED",COUNTIF(Classes_Planned!B:B,A30)&gt;0,"PLANNED"),"")</f>
        <v/>
      </c>
    </row>
    <row r="31" spans="1:4" x14ac:dyDescent="0.25">
      <c r="A31" s="5"/>
      <c r="B31" s="5"/>
      <c r="C31" s="5"/>
      <c r="D31" t="str" cm="1">
        <f t="array" ref="D31">_xlfn.IFNA(_xlfn.IFS(COUNTIF(Classes_Taken!B:B,A31)&gt;0,"COMPLETED",COUNTIF(Classes_Planned!B:B,A31)&gt;0,"PLANNED"),"")</f>
        <v/>
      </c>
    </row>
    <row r="32" spans="1:4" x14ac:dyDescent="0.25">
      <c r="D32" t="str" cm="1">
        <f t="array" ref="D32">_xlfn.IFNA(_xlfn.IFS(COUNTIF(Classes_Taken!B:B,A32)&gt;0,"COMPLETED",COUNTIF(Classes_Planned!B:B,A32)&gt;0,"PLANNED"),"")</f>
        <v/>
      </c>
    </row>
    <row r="33" spans="4:4" x14ac:dyDescent="0.25">
      <c r="D33" t="str" cm="1">
        <f t="array" ref="D33">_xlfn.IFNA(_xlfn.IFS(COUNTIF(Classes_Taken!B:B,A33)&gt;0,"COMPLETED",COUNTIF(Classes_Planned!B:B,A33)&gt;0,"PLANNED"),"")</f>
        <v/>
      </c>
    </row>
    <row r="34" spans="4:4" x14ac:dyDescent="0.25">
      <c r="D34" t="str" cm="1">
        <f t="array" ref="D34">_xlfn.IFNA(_xlfn.IFS(COUNTIF(Classes_Taken!B:B,A34)&gt;0,"COMPLETED",COUNTIF(Classes_Planned!B:B,A34)&gt;0,"PLANNED"),"")</f>
        <v/>
      </c>
    </row>
    <row r="35" spans="4:4" x14ac:dyDescent="0.25">
      <c r="D35" t="str" cm="1">
        <f t="array" ref="D35">_xlfn.IFNA(_xlfn.IFS(COUNTIF(Classes_Taken!B:B,A35)&gt;0,"COMPLETED",COUNTIF(Classes_Planned!B:B,A35)&gt;0,"PLANNED"),"")</f>
        <v/>
      </c>
    </row>
    <row r="36" spans="4:4" x14ac:dyDescent="0.25">
      <c r="D36" t="str" cm="1">
        <f t="array" ref="D36">_xlfn.IFNA(_xlfn.IFS(COUNTIF(Classes_Taken!B:B,A36)&gt;0,"COMPLETED",COUNTIF(Classes_Planned!B:B,A36)&gt;0,"PLANNED"),"")</f>
        <v/>
      </c>
    </row>
    <row r="37" spans="4:4" x14ac:dyDescent="0.25">
      <c r="D37" t="str" cm="1">
        <f t="array" ref="D37">_xlfn.IFNA(_xlfn.IFS(COUNTIF(Classes_Taken!B:B,A37)&gt;0,"COMPLETED",COUNTIF(Classes_Planned!B:B,A37)&gt;0,"PLANNED"),"")</f>
        <v/>
      </c>
    </row>
    <row r="38" spans="4:4" x14ac:dyDescent="0.25">
      <c r="D38" t="str" cm="1">
        <f t="array" ref="D38">_xlfn.IFNA(_xlfn.IFS(COUNTIF(Classes_Taken!B:B,A38)&gt;0,"COMPLETED",COUNTIF(Classes_Planned!B:B,A38)&gt;0,"PLANNED"),"")</f>
        <v/>
      </c>
    </row>
    <row r="39" spans="4:4" x14ac:dyDescent="0.25">
      <c r="D39" t="str" cm="1">
        <f t="array" ref="D39">_xlfn.IFNA(_xlfn.IFS(COUNTIF(Classes_Taken!B:B,A39)&gt;0,"COMPLETED",COUNTIF(Classes_Planned!B:B,A39)&gt;0,"PLANNED"),"")</f>
        <v/>
      </c>
    </row>
    <row r="40" spans="4:4" x14ac:dyDescent="0.25">
      <c r="D40" t="str" cm="1">
        <f t="array" ref="D40">_xlfn.IFNA(_xlfn.IFS(COUNTIF(Classes_Taken!B:B,A40)&gt;0,"COMPLETED",COUNTIF(Classes_Planned!B:B,A40)&gt;0,"PLANNED"),"")</f>
        <v/>
      </c>
    </row>
    <row r="41" spans="4:4" x14ac:dyDescent="0.25">
      <c r="D41" t="str" cm="1">
        <f t="array" ref="D41">_xlfn.IFNA(_xlfn.IFS(COUNTIF(Classes_Taken!B:B,A41)&gt;0,"COMPLETED",COUNTIF(Classes_Planned!B:B,A41)&gt;0,"PLANNED"),"")</f>
        <v/>
      </c>
    </row>
    <row r="42" spans="4:4" x14ac:dyDescent="0.25">
      <c r="D42" t="str" cm="1">
        <f t="array" ref="D42">_xlfn.IFNA(_xlfn.IFS(COUNTIF(Classes_Taken!B:B,A42)&gt;0,"COMPLETED",COUNTIF(Classes_Planned!B:B,A42)&gt;0,"PLANNED"),"")</f>
        <v/>
      </c>
    </row>
    <row r="43" spans="4:4" x14ac:dyDescent="0.25">
      <c r="D43" t="str" cm="1">
        <f t="array" ref="D43">_xlfn.IFNA(_xlfn.IFS(COUNTIF(Classes_Taken!B:B,A43)&gt;0,"COMPLETED",COUNTIF(Classes_Planned!B:B,A43)&gt;0,"PLANNED"),"")</f>
        <v/>
      </c>
    </row>
    <row r="44" spans="4:4" x14ac:dyDescent="0.25">
      <c r="D44" t="str" cm="1">
        <f t="array" ref="D44">_xlfn.IFNA(_xlfn.IFS(COUNTIF(Classes_Taken!B:B,A44)&gt;0,"COMPLETED",COUNTIF(Classes_Planned!B:B,A44)&gt;0,"PLANNED"),"")</f>
        <v/>
      </c>
    </row>
    <row r="45" spans="4:4" x14ac:dyDescent="0.25">
      <c r="D45" t="str" cm="1">
        <f t="array" ref="D45">_xlfn.IFNA(_xlfn.IFS(COUNTIF(Classes_Taken!B:B,A45)&gt;0,"COMPLETED",COUNTIF(Classes_Planned!B:B,A45)&gt;0,"PLANNED"),"")</f>
        <v/>
      </c>
    </row>
    <row r="46" spans="4:4" x14ac:dyDescent="0.25">
      <c r="D46" t="str" cm="1">
        <f t="array" ref="D46">_xlfn.IFNA(_xlfn.IFS(COUNTIF(Classes_Taken!B:B,A46)&gt;0,"COMPLETED",COUNTIF(Classes_Planned!B:B,A46)&gt;0,"PLANNED"),"")</f>
        <v/>
      </c>
    </row>
    <row r="47" spans="4:4" x14ac:dyDescent="0.25">
      <c r="D47" t="str" cm="1">
        <f t="array" ref="D47">_xlfn.IFNA(_xlfn.IFS(COUNTIF(Classes_Taken!B:B,A47)&gt;0,"COMPLETED",COUNTIF(Classes_Planned!B:B,A47)&gt;0,"PLANNED"),"")</f>
        <v/>
      </c>
    </row>
    <row r="48" spans="4:4" x14ac:dyDescent="0.25">
      <c r="D48" t="str" cm="1">
        <f t="array" ref="D48">_xlfn.IFNA(_xlfn.IFS(COUNTIF(Classes_Taken!B:B,A48)&gt;0,"COMPLETED",COUNTIF(Classes_Planned!B:B,A48)&gt;0,"PLANNED"),"")</f>
        <v/>
      </c>
    </row>
    <row r="49" spans="4:4" x14ac:dyDescent="0.25">
      <c r="D49" t="str" cm="1">
        <f t="array" ref="D49">_xlfn.IFNA(_xlfn.IFS(COUNTIF(Classes_Taken!B:B,A49)&gt;0,"COMPLETED",COUNTIF(Classes_Planned!B:B,A49)&gt;0,"PLANNED"),"")</f>
        <v/>
      </c>
    </row>
    <row r="50" spans="4:4" x14ac:dyDescent="0.25">
      <c r="D50" t="str" cm="1">
        <f t="array" ref="D50">_xlfn.IFNA(_xlfn.IFS(COUNTIF(Classes_Taken!B:B,A50)&gt;0,"COMPLETED",COUNTIF(Classes_Planned!B:B,A50)&gt;0,"PLANNED"),"")</f>
        <v/>
      </c>
    </row>
    <row r="51" spans="4:4" x14ac:dyDescent="0.25">
      <c r="D51" t="str" cm="1">
        <f t="array" ref="D51">_xlfn.IFNA(_xlfn.IFS(COUNTIF(Classes_Taken!B:B,A51)&gt;0,"COMPLETED",COUNTIF(Classes_Planned!B:B,A51)&gt;0,"PLANNED"),"")</f>
        <v/>
      </c>
    </row>
    <row r="52" spans="4:4" x14ac:dyDescent="0.25">
      <c r="D52" t="str" cm="1">
        <f t="array" ref="D52">_xlfn.IFNA(_xlfn.IFS(COUNTIF(Classes_Taken!B:B,A52)&gt;0,"COMPLETED",COUNTIF(Classes_Planned!B:B,A52)&gt;0,"PLANNED"),"")</f>
        <v/>
      </c>
    </row>
    <row r="53" spans="4:4" x14ac:dyDescent="0.25">
      <c r="D53" t="str" cm="1">
        <f t="array" ref="D53">_xlfn.IFNA(_xlfn.IFS(COUNTIF(Classes_Taken!B:B,A53)&gt;0,"COMPLETED",COUNTIF(Classes_Planned!B:B,A53)&gt;0,"PLANNED"),"")</f>
        <v/>
      </c>
    </row>
    <row r="54" spans="4:4" x14ac:dyDescent="0.25">
      <c r="D54" t="str" cm="1">
        <f t="array" ref="D54">_xlfn.IFNA(_xlfn.IFS(COUNTIF(Classes_Taken!B:B,A54)&gt;0,"COMPLETED",COUNTIF(Classes_Planned!B:B,A54)&gt;0,"PLANNED"),"")</f>
        <v/>
      </c>
    </row>
    <row r="55" spans="4:4" x14ac:dyDescent="0.25">
      <c r="D55" t="str" cm="1">
        <f t="array" ref="D55">_xlfn.IFNA(_xlfn.IFS(COUNTIF(Classes_Taken!B:B,A55)&gt;0,"COMPLETED",COUNTIF(Classes_Planned!B:B,A55)&gt;0,"PLANNED"),"")</f>
        <v/>
      </c>
    </row>
    <row r="56" spans="4:4" x14ac:dyDescent="0.25">
      <c r="D56" t="str" cm="1">
        <f t="array" ref="D56">_xlfn.IFNA(_xlfn.IFS(COUNTIF(Classes_Taken!B:B,A56)&gt;0,"COMPLETED",COUNTIF(Classes_Planned!B:B,A56)&gt;0,"PLANNED"),"")</f>
        <v/>
      </c>
    </row>
    <row r="57" spans="4:4" x14ac:dyDescent="0.25">
      <c r="D57" t="str" cm="1">
        <f t="array" ref="D57">_xlfn.IFNA(_xlfn.IFS(COUNTIF(Classes_Taken!B:B,A57)&gt;0,"COMPLETED",COUNTIF(Classes_Planned!B:B,A57)&gt;0,"PLANNED"),"")</f>
        <v/>
      </c>
    </row>
    <row r="58" spans="4:4" x14ac:dyDescent="0.25">
      <c r="D58" t="str" cm="1">
        <f t="array" ref="D58">_xlfn.IFNA(_xlfn.IFS(COUNTIF(Classes_Taken!B:B,A58)&gt;0,"COMPLETED",COUNTIF(Classes_Planned!B:B,A58)&gt;0,"PLANNED"),"")</f>
        <v/>
      </c>
    </row>
    <row r="59" spans="4:4" x14ac:dyDescent="0.25">
      <c r="D59" t="str" cm="1">
        <f t="array" ref="D59">_xlfn.IFNA(_xlfn.IFS(COUNTIF(Classes_Taken!B:B,A59)&gt;0,"COMPLETED",COUNTIF(Classes_Planned!B:B,A59)&gt;0,"PLANNED"),"")</f>
        <v/>
      </c>
    </row>
    <row r="60" spans="4:4" x14ac:dyDescent="0.25">
      <c r="D60" t="str" cm="1">
        <f t="array" ref="D60">_xlfn.IFNA(_xlfn.IFS(COUNTIF(Classes_Taken!B:B,A60)&gt;0,"COMPLETED",COUNTIF(Classes_Planned!B:B,A60)&gt;0,"PLANNED"),"")</f>
        <v/>
      </c>
    </row>
    <row r="61" spans="4:4" x14ac:dyDescent="0.25">
      <c r="D61" t="str" cm="1">
        <f t="array" ref="D61">_xlfn.IFNA(_xlfn.IFS(COUNTIF(Classes_Taken!B:B,A61)&gt;0,"COMPLETED",COUNTIF(Classes_Planned!B:B,A61)&gt;0,"PLANNED"),"")</f>
        <v/>
      </c>
    </row>
    <row r="62" spans="4:4" x14ac:dyDescent="0.25">
      <c r="D62" t="str" cm="1">
        <f t="array" ref="D62">_xlfn.IFNA(_xlfn.IFS(COUNTIF(Classes_Taken!B:B,A62)&gt;0,"COMPLETED",COUNTIF(Classes_Planned!B:B,A62)&gt;0,"PLANNED"),"")</f>
        <v/>
      </c>
    </row>
    <row r="63" spans="4:4" x14ac:dyDescent="0.25">
      <c r="D63" t="str" cm="1">
        <f t="array" ref="D63">_xlfn.IFNA(_xlfn.IFS(COUNTIF(Classes_Taken!B:B,A63)&gt;0,"COMPLETED",COUNTIF(Classes_Planned!B:B,A63)&gt;0,"PLANNED"),"")</f>
        <v/>
      </c>
    </row>
    <row r="64" spans="4:4" x14ac:dyDescent="0.25">
      <c r="D64" t="str" cm="1">
        <f t="array" ref="D64">_xlfn.IFNA(_xlfn.IFS(COUNTIF(Classes_Taken!B:B,A64)&gt;0,"COMPLETED",COUNTIF(Classes_Planned!B:B,A64)&gt;0,"PLANNED"),"")</f>
        <v/>
      </c>
    </row>
    <row r="65" spans="4:4" x14ac:dyDescent="0.25">
      <c r="D65" t="str" cm="1">
        <f t="array" ref="D65">_xlfn.IFNA(_xlfn.IFS(COUNTIF(Classes_Taken!B:B,A65)&gt;0,"COMPLETED",COUNTIF(Classes_Planned!B:B,A65)&gt;0,"PLANNED"),"")</f>
        <v/>
      </c>
    </row>
    <row r="66" spans="4:4" x14ac:dyDescent="0.25">
      <c r="D66" t="str" cm="1">
        <f t="array" ref="D66">_xlfn.IFNA(_xlfn.IFS(COUNTIF(Classes_Taken!B:B,A66)&gt;0,"COMPLETED",COUNTIF(Classes_Planned!B:B,A66)&gt;0,"PLANNED"),"")</f>
        <v/>
      </c>
    </row>
    <row r="67" spans="4:4" x14ac:dyDescent="0.25">
      <c r="D67" t="str" cm="1">
        <f t="array" ref="D67">_xlfn.IFNA(_xlfn.IFS(COUNTIF(Classes_Taken!B:B,A67)&gt;0,"COMPLETED",COUNTIF(Classes_Planned!B:B,A67)&gt;0,"PLANNED"),"")</f>
        <v/>
      </c>
    </row>
    <row r="68" spans="4:4" x14ac:dyDescent="0.25">
      <c r="D68" t="str" cm="1">
        <f t="array" ref="D68">_xlfn.IFNA(_xlfn.IFS(COUNTIF(Classes_Taken!B:B,A68)&gt;0,"COMPLETED",COUNTIF(Classes_Planned!B:B,A68)&gt;0,"PLANNED"),"")</f>
        <v/>
      </c>
    </row>
    <row r="69" spans="4:4" x14ac:dyDescent="0.25">
      <c r="D69" t="str" cm="1">
        <f t="array" ref="D69">_xlfn.IFNA(_xlfn.IFS(COUNTIF(Classes_Taken!B:B,A69)&gt;0,"COMPLETED",COUNTIF(Classes_Planned!B:B,A69)&gt;0,"PLANNED"),"")</f>
        <v/>
      </c>
    </row>
    <row r="70" spans="4:4" x14ac:dyDescent="0.25">
      <c r="D70" t="str" cm="1">
        <f t="array" ref="D70">_xlfn.IFNA(_xlfn.IFS(COUNTIF(Classes_Taken!B:B,A70)&gt;0,"COMPLETED",COUNTIF(Classes_Planned!B:B,A70)&gt;0,"PLANNED"),"")</f>
        <v/>
      </c>
    </row>
    <row r="71" spans="4:4" x14ac:dyDescent="0.25">
      <c r="D71" t="str" cm="1">
        <f t="array" ref="D71">_xlfn.IFNA(_xlfn.IFS(COUNTIF(Classes_Taken!B:B,A71)&gt;0,"COMPLETED",COUNTIF(Classes_Planned!B:B,A71)&gt;0,"PLANNED"),"")</f>
        <v/>
      </c>
    </row>
    <row r="72" spans="4:4" x14ac:dyDescent="0.25">
      <c r="D72" t="str" cm="1">
        <f t="array" ref="D72">_xlfn.IFNA(_xlfn.IFS(COUNTIF(Classes_Taken!B:B,A72)&gt;0,"COMPLETED",COUNTIF(Classes_Planned!B:B,A72)&gt;0,"PLANNED"),"")</f>
        <v/>
      </c>
    </row>
    <row r="73" spans="4:4" x14ac:dyDescent="0.25">
      <c r="D73" t="str" cm="1">
        <f t="array" ref="D73">_xlfn.IFNA(_xlfn.IFS(COUNTIF(Classes_Taken!B:B,A73)&gt;0,"COMPLETED",COUNTIF(Classes_Planned!B:B,A73)&gt;0,"PLANNED"),"")</f>
        <v/>
      </c>
    </row>
    <row r="74" spans="4:4" x14ac:dyDescent="0.25">
      <c r="D74" t="str" cm="1">
        <f t="array" ref="D74">_xlfn.IFNA(_xlfn.IFS(COUNTIF(Classes_Taken!B:B,A74)&gt;0,"COMPLETED",COUNTIF(Classes_Planned!B:B,A74)&gt;0,"PLANNED"),"")</f>
        <v/>
      </c>
    </row>
    <row r="75" spans="4:4" x14ac:dyDescent="0.25">
      <c r="D75" t="str" cm="1">
        <f t="array" ref="D75">_xlfn.IFNA(_xlfn.IFS(COUNTIF(Classes_Taken!B:B,A75)&gt;0,"COMPLETED",COUNTIF(Classes_Planned!B:B,A75)&gt;0,"PLANNED"),"")</f>
        <v/>
      </c>
    </row>
    <row r="76" spans="4:4" x14ac:dyDescent="0.25">
      <c r="D76" t="str" cm="1">
        <f t="array" ref="D76">_xlfn.IFNA(_xlfn.IFS(COUNTIF(Classes_Taken!B:B,A76)&gt;0,"COMPLETED",COUNTIF(Classes_Planned!B:B,A76)&gt;0,"PLANNED"),"")</f>
        <v/>
      </c>
    </row>
    <row r="77" spans="4:4" x14ac:dyDescent="0.25">
      <c r="D77" t="str" cm="1">
        <f t="array" ref="D77">_xlfn.IFNA(_xlfn.IFS(COUNTIF(Classes_Taken!B:B,A77)&gt;0,"COMPLETED",COUNTIF(Classes_Planned!B:B,A77)&gt;0,"PLANNED"),"")</f>
        <v/>
      </c>
    </row>
    <row r="78" spans="4:4" x14ac:dyDescent="0.25">
      <c r="D78" t="str" cm="1">
        <f t="array" ref="D78">_xlfn.IFNA(_xlfn.IFS(COUNTIF(Classes_Taken!B:B,A78)&gt;0,"COMPLETED",COUNTIF(Classes_Planned!B:B,A78)&gt;0,"PLANNED"),"")</f>
        <v/>
      </c>
    </row>
    <row r="79" spans="4:4" x14ac:dyDescent="0.25">
      <c r="D79" t="str" cm="1">
        <f t="array" ref="D79">_xlfn.IFNA(_xlfn.IFS(COUNTIF(Classes_Taken!B:B,A79)&gt;0,"COMPLETED",COUNTIF(Classes_Planned!B:B,A79)&gt;0,"PLANNED"),"")</f>
        <v/>
      </c>
    </row>
    <row r="80" spans="4:4" x14ac:dyDescent="0.25">
      <c r="D80" t="str" cm="1">
        <f t="array" ref="D80">_xlfn.IFNA(_xlfn.IFS(COUNTIF(Classes_Taken!B:B,A80)&gt;0,"COMPLETED",COUNTIF(Classes_Planned!B:B,A80)&gt;0,"PLANNED"),"")</f>
        <v/>
      </c>
    </row>
    <row r="81" spans="4:4" x14ac:dyDescent="0.25">
      <c r="D81" t="str" cm="1">
        <f t="array" ref="D81">_xlfn.IFNA(_xlfn.IFS(COUNTIF(Classes_Taken!B:B,A81)&gt;0,"COMPLETED",COUNTIF(Classes_Planned!B:B,A81)&gt;0,"PLANNED"),"")</f>
        <v/>
      </c>
    </row>
    <row r="82" spans="4:4" x14ac:dyDescent="0.25">
      <c r="D82" t="str" cm="1">
        <f t="array" ref="D82">_xlfn.IFNA(_xlfn.IFS(COUNTIF(Classes_Taken!B:B,A82)&gt;0,"COMPLETED",COUNTIF(Classes_Planned!B:B,A82)&gt;0,"PLANNED"),"")</f>
        <v/>
      </c>
    </row>
    <row r="83" spans="4:4" x14ac:dyDescent="0.25">
      <c r="D83" t="str" cm="1">
        <f t="array" ref="D83">_xlfn.IFNA(_xlfn.IFS(COUNTIF(Classes_Taken!B:B,A83)&gt;0,"COMPLETED",COUNTIF(Classes_Planned!B:B,A83)&gt;0,"PLANNED"),"")</f>
        <v/>
      </c>
    </row>
    <row r="84" spans="4:4" x14ac:dyDescent="0.25">
      <c r="D84" t="str" cm="1">
        <f t="array" ref="D84">_xlfn.IFNA(_xlfn.IFS(COUNTIF(Classes_Taken!B:B,A84)&gt;0,"COMPLETED",COUNTIF(Classes_Planned!B:B,A84)&gt;0,"PLANNED"),"")</f>
        <v/>
      </c>
    </row>
    <row r="85" spans="4:4" x14ac:dyDescent="0.25">
      <c r="D85" t="str" cm="1">
        <f t="array" ref="D85">_xlfn.IFNA(_xlfn.IFS(COUNTIF(Classes_Taken!B:B,A85)&gt;0,"COMPLETED",COUNTIF(Classes_Planned!B:B,A85)&gt;0,"PLANNED"),"")</f>
        <v/>
      </c>
    </row>
    <row r="86" spans="4:4" x14ac:dyDescent="0.25">
      <c r="D86" t="str" cm="1">
        <f t="array" ref="D86">_xlfn.IFNA(_xlfn.IFS(COUNTIF(Classes_Taken!B:B,A86)&gt;0,"COMPLETED",COUNTIF(Classes_Planned!B:B,A86)&gt;0,"PLANNED"),"")</f>
        <v/>
      </c>
    </row>
    <row r="87" spans="4:4" x14ac:dyDescent="0.25">
      <c r="D87" t="str" cm="1">
        <f t="array" ref="D87">_xlfn.IFNA(_xlfn.IFS(COUNTIF(Classes_Taken!B:B,A87)&gt;0,"COMPLETED",COUNTIF(Classes_Planned!B:B,A87)&gt;0,"PLANNED"),"")</f>
        <v/>
      </c>
    </row>
    <row r="88" spans="4:4" x14ac:dyDescent="0.25">
      <c r="D88" t="str" cm="1">
        <f t="array" ref="D88">_xlfn.IFNA(_xlfn.IFS(COUNTIF(Classes_Taken!B:B,A88)&gt;0,"COMPLETED",COUNTIF(Classes_Planned!B:B,A88)&gt;0,"PLANNED"),"")</f>
        <v/>
      </c>
    </row>
    <row r="89" spans="4:4" x14ac:dyDescent="0.25">
      <c r="D89" t="str" cm="1">
        <f t="array" ref="D89">_xlfn.IFNA(_xlfn.IFS(COUNTIF(Classes_Taken!B:B,A89)&gt;0,"COMPLETED",COUNTIF(Classes_Planned!B:B,A89)&gt;0,"PLANNED"),"")</f>
        <v/>
      </c>
    </row>
    <row r="90" spans="4:4" x14ac:dyDescent="0.25">
      <c r="D90" t="str" cm="1">
        <f t="array" ref="D90">_xlfn.IFNA(_xlfn.IFS(COUNTIF(Classes_Taken!B:B,A90)&gt;0,"COMPLETED",COUNTIF(Classes_Planned!B:B,A90)&gt;0,"PLANNED"),"")</f>
        <v/>
      </c>
    </row>
    <row r="91" spans="4:4" x14ac:dyDescent="0.25">
      <c r="D91" t="str" cm="1">
        <f t="array" ref="D91">_xlfn.IFNA(_xlfn.IFS(COUNTIF(Classes_Taken!B:B,A91)&gt;0,"COMPLETED",COUNTIF(Classes_Planned!B:B,A91)&gt;0,"PLANNED"),"")</f>
        <v/>
      </c>
    </row>
    <row r="92" spans="4:4" x14ac:dyDescent="0.25">
      <c r="D92" t="str" cm="1">
        <f t="array" ref="D92">_xlfn.IFNA(_xlfn.IFS(COUNTIF(Classes_Taken!B:B,A92)&gt;0,"COMPLETED",COUNTIF(Classes_Planned!B:B,A92)&gt;0,"PLANNED"),"")</f>
        <v/>
      </c>
    </row>
    <row r="93" spans="4:4" x14ac:dyDescent="0.25">
      <c r="D93" t="str" cm="1">
        <f t="array" ref="D93">_xlfn.IFNA(_xlfn.IFS(COUNTIF(Classes_Taken!B:B,A93)&gt;0,"COMPLETED",COUNTIF(Classes_Planned!B:B,A93)&gt;0,"PLANNED"),"")</f>
        <v/>
      </c>
    </row>
    <row r="94" spans="4:4" x14ac:dyDescent="0.25">
      <c r="D94" t="str" cm="1">
        <f t="array" ref="D94">_xlfn.IFNA(_xlfn.IFS(COUNTIF(Classes_Taken!B:B,A94)&gt;0,"COMPLETED",COUNTIF(Classes_Planned!B:B,A94)&gt;0,"PLANNED"),"")</f>
        <v/>
      </c>
    </row>
    <row r="95" spans="4:4" x14ac:dyDescent="0.25">
      <c r="D95" t="str" cm="1">
        <f t="array" ref="D95">_xlfn.IFNA(_xlfn.IFS(COUNTIF(Classes_Taken!B:B,A95)&gt;0,"COMPLETED",COUNTIF(Classes_Planned!B:B,A95)&gt;0,"PLANNED"),"")</f>
        <v/>
      </c>
    </row>
    <row r="96" spans="4:4" x14ac:dyDescent="0.25">
      <c r="D96" t="str" cm="1">
        <f t="array" ref="D96">_xlfn.IFNA(_xlfn.IFS(COUNTIF(Classes_Taken!B:B,A96)&gt;0,"COMPLETED",COUNTIF(Classes_Planned!B:B,A96)&gt;0,"PLANNED"),"")</f>
        <v/>
      </c>
    </row>
    <row r="97" spans="4:4" x14ac:dyDescent="0.25">
      <c r="D97" t="str" cm="1">
        <f t="array" ref="D97">_xlfn.IFNA(_xlfn.IFS(COUNTIF(Classes_Taken!B:B,A97)&gt;0,"COMPLETED",COUNTIF(Classes_Planned!B:B,A97)&gt;0,"PLANNED"),"")</f>
        <v/>
      </c>
    </row>
    <row r="98" spans="4:4" x14ac:dyDescent="0.25">
      <c r="D98" t="str" cm="1">
        <f t="array" ref="D98">_xlfn.IFNA(_xlfn.IFS(COUNTIF(Classes_Taken!B:B,A98)&gt;0,"COMPLETED",COUNTIF(Classes_Planned!B:B,A98)&gt;0,"PLANNED"),"")</f>
        <v/>
      </c>
    </row>
    <row r="99" spans="4:4" x14ac:dyDescent="0.25">
      <c r="D99" t="str" cm="1">
        <f t="array" ref="D99">_xlfn.IFNA(_xlfn.IFS(COUNTIF(Classes_Taken!B:B,A99)&gt;0,"COMPLETED",COUNTIF(Classes_Planned!B:B,A99)&gt;0,"PLANNED"),"")</f>
        <v/>
      </c>
    </row>
    <row r="100" spans="4:4" x14ac:dyDescent="0.25">
      <c r="D100" t="str" cm="1">
        <f t="array" ref="D100">_xlfn.IFNA(_xlfn.IFS(COUNTIF(Classes_Taken!B:B,A100)&gt;0,"COMPLETED",COUNTIF(Classes_Planned!B:B,A100)&gt;0,"PLANNED"),"")</f>
        <v/>
      </c>
    </row>
    <row r="101" spans="4:4" x14ac:dyDescent="0.25">
      <c r="D101" t="str" cm="1">
        <f t="array" ref="D101">_xlfn.IFNA(_xlfn.IFS(COUNTIF(Classes_Taken!B:B,A101)&gt;0,"COMPLETED",COUNTIF(Classes_Planned!B:B,A101)&gt;0,"PLANNED"),"")</f>
        <v/>
      </c>
    </row>
  </sheetData>
  <mergeCells count="1">
    <mergeCell ref="A1:D1"/>
  </mergeCells>
  <conditionalFormatting sqref="D2:D1048576">
    <cfRule type="cellIs" dxfId="29" priority="1" operator="equal">
      <formula>"PLANNED"</formula>
    </cfRule>
    <cfRule type="cellIs" dxfId="28" priority="2" operator="equal">
      <formula>"COMPLETED"</formula>
    </cfRule>
  </conditionalFormatting>
  <hyperlinks>
    <hyperlink ref="A2" r:id="rId1" display="https://marymount.smartcatalogiq.com/en/2024-2025/catalog/marymount-university-catalog-2024-25/courses/it-information-technology/200/it-229" xr:uid="{DD43B9F4-5915-46EC-85ED-78C87EF438B3}"/>
    <hyperlink ref="A3" r:id="rId2" display="https://marymount.smartcatalogiq.com/en/2024-2025/catalog/marymount-university-catalog-2024-25/courses/it-information-technology/300/it-310" xr:uid="{082924E6-958C-4FA3-A0A5-2C8237768575}"/>
    <hyperlink ref="A4" r:id="rId3" display="https://marymount.smartcatalogiq.com/en/2024-2025/catalog/marymount-university-catalog-2024-25/courses/data-data-science/300/data-325" xr:uid="{27F76B8A-9C8B-4D4C-A257-1345BD1FB0FA}"/>
    <hyperlink ref="A5" r:id="rId4" display="https://marymount.smartcatalogiq.com/en/2024-2025/catalog/marymount-university-catalog-2024-25/courses/narrative-courses/gr-narrative-courses/space" xr:uid="{AEA81087-AF34-4039-A519-92219B9A3B5A}"/>
    <hyperlink ref="A6" r:id="rId5" display="https://marymount.smartcatalogiq.com/en/2024-2025/catalog/marymount-university-catalog-2024-25/courses/data-data-science/300/data-310-decision-analysis" xr:uid="{0E0C6EC6-AA5D-44B5-83EE-80097ACFB0BD}"/>
    <hyperlink ref="A8" r:id="rId6" display="https://marymount.smartcatalogiq.com/en/2024-2025/catalog/marymount-university-catalog-2024-25/courses/it-information-technology/300/it-385" xr:uid="{57C51B59-F8E1-440B-80DE-11B713DC58C1}"/>
    <hyperlink ref="A9" r:id="rId7" display="https://marymount.smartcatalogiq.com/en/2024-2025/catalog/marymount-university-catalog-2024-25/courses/narrative-courses/gr-narrative-courses/space" xr:uid="{A1944F84-DFAB-4795-90C4-C2B7A6B77B65}"/>
    <hyperlink ref="A10" r:id="rId8" display="https://marymount.smartcatalogiq.com/en/2024-2025/catalog/marymount-university-catalog-2024-25/courses/data-data-science/300/data-370" xr:uid="{F89DB69B-630B-4013-A3BE-755EC5622FD7}"/>
    <hyperlink ref="A12" r:id="rId9" display="https://marymount.smartcatalogiq.com/en/2024-2025/catalog/marymount-university-catalog-2024-25/courses/data-data-science/300/data-390" xr:uid="{6963E65D-2746-4028-BD21-047F75687B04}"/>
    <hyperlink ref="A14" r:id="rId10" display="https://marymount.smartcatalogiq.com/en/2024-2025/catalog/marymount-university-catalog-2024-25/courses/data-data-science/300/data-395" xr:uid="{E8DE793A-467E-47BF-800F-01378C6572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Classes_Taken</vt:lpstr>
      <vt:lpstr>Classes_Planned</vt:lpstr>
      <vt:lpstr>Core_Requirements_All_Degrees</vt:lpstr>
      <vt:lpstr>BS_Artificial_Intelligence</vt:lpstr>
      <vt:lpstr>2BS_Cloud_Computing</vt:lpstr>
      <vt:lpstr>CERT_Data_Science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Flores</cp:lastModifiedBy>
  <cp:lastPrinted>2024-10-03T16:46:54Z</cp:lastPrinted>
  <dcterms:modified xsi:type="dcterms:W3CDTF">2024-10-03T16:47:30Z</dcterms:modified>
</cp:coreProperties>
</file>