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o\Documents\rocketSimulator\test\test_Rocket\"/>
    </mc:Choice>
  </mc:AlternateContent>
  <xr:revisionPtr revIDLastSave="0" documentId="8_{ED112D2C-291A-48F1-BEFA-B8D782EF3A13}" xr6:coauthVersionLast="45" xr6:coauthVersionMax="45" xr10:uidLastSave="{00000000-0000-0000-0000-000000000000}"/>
  <bookViews>
    <workbookView xWindow="-16200" yWindow="-2010" windowWidth="16215" windowHeight="14190" xr2:uid="{82F07692-51C0-4329-A653-F6CB96848C32}"/>
  </bookViews>
  <sheets>
    <sheet name="Sheet1" sheetId="1" r:id="rId1"/>
    <sheet name="NASARocketTabulatedAeroForces" sheetId="2" r:id="rId2"/>
    <sheet name="NASARocketTabulatedAeroMo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2" i="1"/>
  <c r="B21" i="1"/>
  <c r="B22" i="1" s="1"/>
  <c r="E22" i="1"/>
  <c r="E21" i="1"/>
  <c r="A9" i="3"/>
  <c r="A11" i="3" s="1"/>
  <c r="A8" i="3"/>
  <c r="A10" i="3" s="1"/>
  <c r="E11" i="1"/>
  <c r="E8" i="1"/>
  <c r="B11" i="1"/>
  <c r="B8" i="1"/>
  <c r="E5" i="1"/>
  <c r="B5" i="1"/>
  <c r="E3" i="1"/>
  <c r="B3" i="1"/>
</calcChain>
</file>

<file path=xl/sharedStrings.xml><?xml version="1.0" encoding="utf-8"?>
<sst xmlns="http://schemas.openxmlformats.org/spreadsheetml/2006/main" count="41" uniqueCount="25">
  <si>
    <t>Stage 2</t>
  </si>
  <si>
    <t>Stage 1</t>
  </si>
  <si>
    <t>Thrust</t>
  </si>
  <si>
    <t>mdot</t>
  </si>
  <si>
    <t>Prop weight</t>
  </si>
  <si>
    <t>Burn Time</t>
  </si>
  <si>
    <t>Iroll Full</t>
  </si>
  <si>
    <t>Iroll Empty</t>
  </si>
  <si>
    <t>Iroll Prop</t>
  </si>
  <si>
    <t>Ilong Full</t>
  </si>
  <si>
    <t>Ilong Empty</t>
  </si>
  <si>
    <t>Ilong Prop</t>
  </si>
  <si>
    <t>AOA</t>
  </si>
  <si>
    <t>CD</t>
  </si>
  <si>
    <t>CL</t>
  </si>
  <si>
    <t>CMx</t>
  </si>
  <si>
    <t>CMy</t>
  </si>
  <si>
    <t>RollAngle</t>
  </si>
  <si>
    <t>Loaded CG</t>
  </si>
  <si>
    <t>Empty CG</t>
  </si>
  <si>
    <t>Empty Mass</t>
  </si>
  <si>
    <t>Full Mass</t>
  </si>
  <si>
    <t>Zprop</t>
  </si>
  <si>
    <t>FixedIroll</t>
  </si>
  <si>
    <t>FixedIlong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</si>
</sst>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2ECCB0"/>
      <name val="Fira Code"/>
      <family val="3"/>
    </font>
    <font>
      <sz val="11"/>
      <name val="Calibri"/>
      <family val="2"/>
      <scheme val="minor"/>
    </font>
    <font>
      <sz val="9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8008-9706-4376-B9A9-A0461CAA7861}">
  <dimension ref="A1:E22"/>
  <sheetViews>
    <sheetView tabSelected="1" workbookViewId="0">
      <selection activeCell="D25" sqref="D25"/>
    </sheetView>
  </sheetViews>
  <sheetFormatPr defaultRowHeight="15" x14ac:dyDescent="0.25"/>
  <cols>
    <col min="1" max="1" width="11.7109375" customWidth="1"/>
    <col min="2" max="4" width="20.85546875" customWidth="1"/>
    <col min="5" max="5" width="19.7109375" customWidth="1"/>
  </cols>
  <sheetData>
    <row r="1" spans="1:5" x14ac:dyDescent="0.25">
      <c r="B1" t="s">
        <v>1</v>
      </c>
      <c r="E1" t="s">
        <v>0</v>
      </c>
    </row>
    <row r="2" spans="1:5" x14ac:dyDescent="0.25">
      <c r="A2" t="s">
        <v>2</v>
      </c>
      <c r="B2">
        <v>17000000</v>
      </c>
      <c r="D2" t="s">
        <v>2</v>
      </c>
      <c r="E2">
        <v>5000000</v>
      </c>
    </row>
    <row r="3" spans="1:5" x14ac:dyDescent="0.25">
      <c r="A3" t="s">
        <v>3</v>
      </c>
      <c r="B3">
        <f>B2/(9.8066*360)</f>
        <v>4815.3511127426655</v>
      </c>
      <c r="D3" t="s">
        <v>3</v>
      </c>
      <c r="E3">
        <f>E2/(9.8066*390)</f>
        <v>1307.3351437310405</v>
      </c>
    </row>
    <row r="4" spans="1:5" x14ac:dyDescent="0.25">
      <c r="A4" t="s">
        <v>4</v>
      </c>
      <c r="B4">
        <v>180000</v>
      </c>
      <c r="D4" t="s">
        <v>4</v>
      </c>
      <c r="E4">
        <v>80000</v>
      </c>
    </row>
    <row r="5" spans="1:5" x14ac:dyDescent="0.25">
      <c r="A5" t="s">
        <v>5</v>
      </c>
      <c r="B5">
        <f>B4/B3</f>
        <v>37.380451764705882</v>
      </c>
      <c r="D5" t="s">
        <v>5</v>
      </c>
      <c r="E5">
        <f>E4/E3</f>
        <v>61.193183999999995</v>
      </c>
    </row>
    <row r="6" spans="1:5" x14ac:dyDescent="0.25">
      <c r="A6" t="s">
        <v>6</v>
      </c>
      <c r="B6" s="1">
        <v>353250</v>
      </c>
      <c r="D6" t="s">
        <v>6</v>
      </c>
      <c r="E6" s="1">
        <v>111375</v>
      </c>
    </row>
    <row r="7" spans="1:5" x14ac:dyDescent="0.25">
      <c r="A7" t="s">
        <v>7</v>
      </c>
      <c r="B7" s="1">
        <v>134000</v>
      </c>
      <c r="D7" t="s">
        <v>7</v>
      </c>
      <c r="E7" s="1">
        <v>21375</v>
      </c>
    </row>
    <row r="8" spans="1:5" x14ac:dyDescent="0.25">
      <c r="A8" t="s">
        <v>8</v>
      </c>
      <c r="B8">
        <f>B6-B7</f>
        <v>219250</v>
      </c>
      <c r="D8" t="s">
        <v>8</v>
      </c>
      <c r="E8">
        <f>E6-E7</f>
        <v>90000</v>
      </c>
    </row>
    <row r="9" spans="1:5" x14ac:dyDescent="0.25">
      <c r="A9" t="s">
        <v>9</v>
      </c>
      <c r="B9" s="1">
        <v>33501637.473460998</v>
      </c>
      <c r="D9" t="s">
        <v>9</v>
      </c>
      <c r="E9" s="1">
        <v>941063.76262599998</v>
      </c>
    </row>
    <row r="10" spans="1:5" x14ac:dyDescent="0.25">
      <c r="A10" t="s">
        <v>10</v>
      </c>
      <c r="B10" s="1">
        <v>10886636.572139001</v>
      </c>
      <c r="D10" t="s">
        <v>10</v>
      </c>
      <c r="E10" s="1">
        <v>212384.86842099999</v>
      </c>
    </row>
    <row r="11" spans="1:5" x14ac:dyDescent="0.25">
      <c r="A11" t="s">
        <v>11</v>
      </c>
      <c r="B11">
        <f>B9-B10</f>
        <v>22615000.901322</v>
      </c>
      <c r="D11" t="s">
        <v>11</v>
      </c>
      <c r="E11">
        <f>E9-E10</f>
        <v>728678.89420500002</v>
      </c>
    </row>
    <row r="12" spans="1:5" x14ac:dyDescent="0.25">
      <c r="A12" t="s">
        <v>23</v>
      </c>
      <c r="B12">
        <f>B7-E6</f>
        <v>22625</v>
      </c>
    </row>
    <row r="13" spans="1:5" x14ac:dyDescent="0.25">
      <c r="A13" t="s">
        <v>24</v>
      </c>
      <c r="B13">
        <f>B10-E9</f>
        <v>9945572.8095130008</v>
      </c>
    </row>
    <row r="18" spans="1:5" x14ac:dyDescent="0.25">
      <c r="A18" s="2" t="s">
        <v>18</v>
      </c>
      <c r="B18" s="3">
        <v>16.918790000000001</v>
      </c>
      <c r="D18" s="2" t="s">
        <v>18</v>
      </c>
      <c r="E18" s="3">
        <v>4.7979799999999999</v>
      </c>
    </row>
    <row r="19" spans="1:5" x14ac:dyDescent="0.25">
      <c r="A19" s="2" t="s">
        <v>19</v>
      </c>
      <c r="B19" s="3">
        <v>9.4216420000000003</v>
      </c>
      <c r="D19" s="2" t="s">
        <v>19</v>
      </c>
      <c r="E19" s="3">
        <v>3.947368</v>
      </c>
    </row>
    <row r="20" spans="1:5" x14ac:dyDescent="0.25">
      <c r="A20" t="s">
        <v>20</v>
      </c>
      <c r="B20">
        <v>134000</v>
      </c>
      <c r="D20" t="s">
        <v>20</v>
      </c>
      <c r="E20">
        <v>19000</v>
      </c>
    </row>
    <row r="21" spans="1:5" x14ac:dyDescent="0.25">
      <c r="A21" t="s">
        <v>21</v>
      </c>
      <c r="B21">
        <f>B20+B4</f>
        <v>314000</v>
      </c>
      <c r="D21" t="s">
        <v>21</v>
      </c>
      <c r="E21">
        <f>E20+E4</f>
        <v>99000</v>
      </c>
    </row>
    <row r="22" spans="1:5" x14ac:dyDescent="0.25">
      <c r="A22" t="s">
        <v>22</v>
      </c>
      <c r="B22">
        <f>(B18*B21-(B19*B20))/B4</f>
        <v>22.500000177777782</v>
      </c>
      <c r="D22" t="s">
        <v>22</v>
      </c>
      <c r="E22">
        <f>(E18*E21-(E19*E20))/E4</f>
        <v>5.0000003500000005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4878-CF35-4BBA-A3DC-EBB39F66DD58}">
  <dimension ref="A1:C7"/>
  <sheetViews>
    <sheetView workbookViewId="0">
      <selection activeCell="E26" sqref="E26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0</v>
      </c>
      <c r="B2">
        <v>0.21</v>
      </c>
      <c r="C2">
        <v>0</v>
      </c>
    </row>
    <row r="3" spans="1:3" x14ac:dyDescent="0.25">
      <c r="A3">
        <v>2</v>
      </c>
      <c r="B3">
        <v>0.23</v>
      </c>
      <c r="C3">
        <v>0.24</v>
      </c>
    </row>
    <row r="4" spans="1:3" x14ac:dyDescent="0.25">
      <c r="A4">
        <v>4</v>
      </c>
      <c r="B4">
        <v>0.25</v>
      </c>
      <c r="C4">
        <v>0.49</v>
      </c>
    </row>
    <row r="5" spans="1:3" x14ac:dyDescent="0.25">
      <c r="A5">
        <v>6</v>
      </c>
      <c r="B5">
        <v>0.31</v>
      </c>
      <c r="C5">
        <v>0.73</v>
      </c>
    </row>
    <row r="6" spans="1:3" x14ac:dyDescent="0.25">
      <c r="A6">
        <v>8</v>
      </c>
      <c r="B6">
        <v>0.38</v>
      </c>
      <c r="C6">
        <v>1</v>
      </c>
    </row>
    <row r="7" spans="1:3" x14ac:dyDescent="0.25">
      <c r="A7">
        <v>10</v>
      </c>
      <c r="B7">
        <v>0.48</v>
      </c>
      <c r="C7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A17B-8E52-47B8-B500-7FC1E801030C}">
  <dimension ref="A1:D11"/>
  <sheetViews>
    <sheetView workbookViewId="0">
      <selection activeCell="H10" sqref="H10"/>
    </sheetView>
  </sheetViews>
  <sheetFormatPr defaultRowHeight="15" x14ac:dyDescent="0.25"/>
  <sheetData>
    <row r="1" spans="1:4" x14ac:dyDescent="0.25">
      <c r="A1" t="s">
        <v>17</v>
      </c>
      <c r="B1" t="s">
        <v>12</v>
      </c>
      <c r="C1" t="s">
        <v>15</v>
      </c>
      <c r="D1" t="s">
        <v>16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</v>
      </c>
      <c r="B3">
        <v>10</v>
      </c>
      <c r="C3">
        <v>0.3</v>
      </c>
      <c r="D3">
        <v>0</v>
      </c>
    </row>
    <row r="4" spans="1:4" x14ac:dyDescent="0.25">
      <c r="A4">
        <v>90</v>
      </c>
      <c r="B4">
        <v>0</v>
      </c>
      <c r="C4">
        <v>0</v>
      </c>
      <c r="D4">
        <v>0</v>
      </c>
    </row>
    <row r="5" spans="1:4" x14ac:dyDescent="0.25">
      <c r="A5">
        <v>90</v>
      </c>
      <c r="B5">
        <v>10</v>
      </c>
      <c r="C5">
        <v>0</v>
      </c>
      <c r="D5">
        <v>0.3</v>
      </c>
    </row>
    <row r="6" spans="1:4" x14ac:dyDescent="0.25">
      <c r="A6">
        <v>180</v>
      </c>
      <c r="B6">
        <v>0</v>
      </c>
      <c r="C6">
        <v>0</v>
      </c>
      <c r="D6">
        <v>0</v>
      </c>
    </row>
    <row r="7" spans="1:4" x14ac:dyDescent="0.25">
      <c r="A7">
        <v>180</v>
      </c>
      <c r="B7">
        <v>10</v>
      </c>
      <c r="C7">
        <v>-0.3</v>
      </c>
      <c r="D7">
        <v>0</v>
      </c>
    </row>
    <row r="8" spans="1:4" x14ac:dyDescent="0.25">
      <c r="A8">
        <f>A6+90</f>
        <v>270</v>
      </c>
      <c r="B8">
        <v>0</v>
      </c>
      <c r="C8">
        <v>0</v>
      </c>
      <c r="D8">
        <v>0</v>
      </c>
    </row>
    <row r="9" spans="1:4" x14ac:dyDescent="0.25">
      <c r="A9">
        <f>A7+90</f>
        <v>270</v>
      </c>
      <c r="B9">
        <v>10</v>
      </c>
      <c r="C9">
        <v>0</v>
      </c>
      <c r="D9">
        <v>-0.3</v>
      </c>
    </row>
    <row r="10" spans="1:4" x14ac:dyDescent="0.25">
      <c r="A10">
        <f>A8+90</f>
        <v>360</v>
      </c>
      <c r="B10">
        <v>0</v>
      </c>
      <c r="C10">
        <v>0</v>
      </c>
      <c r="D10">
        <v>0</v>
      </c>
    </row>
    <row r="11" spans="1:4" x14ac:dyDescent="0.25">
      <c r="A11">
        <f t="shared" ref="A11" si="0">A9+90</f>
        <v>360</v>
      </c>
      <c r="B11">
        <v>10</v>
      </c>
      <c r="C11">
        <v>0.3</v>
      </c>
      <c r="D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NASARocketTabulatedAeroForces</vt:lpstr>
      <vt:lpstr>NASARocketTabulatedAeroMoments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Stoldt</dc:creator>
  <cp:lastModifiedBy>Henry Stoldt</cp:lastModifiedBy>
  <dcterms:created xsi:type="dcterms:W3CDTF">2020-08-13T23:43:57Z</dcterms:created>
  <dcterms:modified xsi:type="dcterms:W3CDTF">2020-08-14T23:45:33Z</dcterms:modified>
</cp:coreProperties>
</file>