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84\First-Test\"/>
    </mc:Choice>
  </mc:AlternateContent>
  <xr:revisionPtr revIDLastSave="0" documentId="13_ncr:1_{4538A95B-AA1F-43E1-BFE4-5A02B194CF16}" xr6:coauthVersionLast="45" xr6:coauthVersionMax="45" xr10:uidLastSave="{00000000-0000-0000-0000-000000000000}"/>
  <bookViews>
    <workbookView xWindow="-110" yWindow="-110" windowWidth="19420" windowHeight="10420" xr2:uid="{AC42E626-5A29-4158-A6DB-462C3042F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27" i="1"/>
  <c r="I27" i="1"/>
  <c r="I26" i="1"/>
  <c r="D26" i="1"/>
  <c r="I25" i="1"/>
  <c r="D25" i="1"/>
  <c r="I24" i="1"/>
  <c r="D24" i="1"/>
  <c r="I23" i="1"/>
  <c r="D23" i="1"/>
  <c r="I22" i="1"/>
  <c r="D22" i="1"/>
  <c r="K24" i="1" l="1"/>
  <c r="J25" i="1"/>
  <c r="K25" i="1" s="1"/>
  <c r="J26" i="1"/>
  <c r="J23" i="1"/>
  <c r="K23" i="1" s="1"/>
  <c r="J27" i="1"/>
  <c r="K27" i="1" s="1"/>
  <c r="J24" i="1"/>
  <c r="K26" i="1"/>
  <c r="J22" i="1"/>
  <c r="K22" i="1" s="1"/>
  <c r="I21" i="1"/>
  <c r="D21" i="1"/>
  <c r="I20" i="1"/>
  <c r="D20" i="1"/>
  <c r="D7" i="1"/>
  <c r="D8" i="1"/>
  <c r="D9" i="1"/>
  <c r="D10" i="1"/>
  <c r="D12" i="1"/>
  <c r="D13" i="1"/>
  <c r="D14" i="1"/>
  <c r="D15" i="1"/>
  <c r="D16" i="1"/>
  <c r="D17" i="1"/>
  <c r="D18" i="1"/>
  <c r="D19" i="1"/>
  <c r="D6" i="1"/>
  <c r="D5" i="1"/>
  <c r="D4" i="1"/>
  <c r="D3" i="1"/>
  <c r="D2" i="1"/>
  <c r="K21" i="1" l="1"/>
  <c r="J7" i="1"/>
  <c r="K7" i="1"/>
  <c r="J20" i="1"/>
  <c r="K20" i="1" s="1"/>
  <c r="J21" i="1"/>
  <c r="H7" i="1"/>
  <c r="I3" i="1"/>
  <c r="J3" i="1" s="1"/>
  <c r="K3" i="1" s="1"/>
  <c r="I4" i="1"/>
  <c r="K4" i="1" s="1"/>
  <c r="I5" i="1"/>
  <c r="J5" i="1" s="1"/>
  <c r="K5" i="1" s="1"/>
  <c r="I6" i="1"/>
  <c r="K6" i="1" s="1"/>
  <c r="I8" i="1"/>
  <c r="K8" i="1" s="1"/>
  <c r="I9" i="1"/>
  <c r="K9" i="1" s="1"/>
  <c r="I10" i="1"/>
  <c r="J10" i="1" s="1"/>
  <c r="K10" i="1" s="1"/>
  <c r="I11" i="1"/>
  <c r="J11" i="1" s="1"/>
  <c r="K11" i="1" s="1"/>
  <c r="I12" i="1"/>
  <c r="K12" i="1" s="1"/>
  <c r="I13" i="1"/>
  <c r="K13" i="1" s="1"/>
  <c r="I14" i="1"/>
  <c r="J14" i="1" s="1"/>
  <c r="K14" i="1" s="1"/>
  <c r="I15" i="1"/>
  <c r="I16" i="1"/>
  <c r="K16" i="1" s="1"/>
  <c r="I17" i="1"/>
  <c r="J17" i="1" s="1"/>
  <c r="K17" i="1" s="1"/>
  <c r="I18" i="1"/>
  <c r="K18" i="1" s="1"/>
  <c r="I19" i="1"/>
  <c r="K19" i="1" s="1"/>
  <c r="I2" i="1"/>
  <c r="K2" i="1" s="1"/>
  <c r="J8" i="1" l="1"/>
  <c r="J15" i="1"/>
  <c r="K15" i="1"/>
  <c r="J6" i="1"/>
  <c r="J13" i="1"/>
  <c r="J2" i="1"/>
  <c r="J12" i="1"/>
  <c r="J19" i="1"/>
  <c r="J4" i="1"/>
  <c r="J18" i="1"/>
  <c r="J16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AB84</author>
  </authors>
  <commentList>
    <comment ref="N4" authorId="0" shapeId="0" xr:uid="{B00AF279-5CC0-499B-A8BD-A6AC2DCEFF39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se puede por 40k mas</t>
        </r>
      </text>
    </comment>
    <comment ref="N12" authorId="0" shapeId="0" xr:uid="{131A7DC2-641A-4091-9614-2A330484F9DC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extra</t>
        </r>
      </text>
    </comment>
    <comment ref="N18" authorId="0" shapeId="0" xr:uid="{38EABF67-CB81-487F-8C84-91A16F8FAF0B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60
</t>
        </r>
      </text>
    </comment>
    <comment ref="N24" authorId="0" shapeId="0" xr:uid="{FA75EAF1-0497-4167-9615-E143ED96933F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75</t>
        </r>
      </text>
    </comment>
    <comment ref="N26" authorId="0" shapeId="0" xr:uid="{8BA8CD98-6942-4CF8-B15E-9A3A983CBAC2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50</t>
        </r>
      </text>
    </comment>
  </commentList>
</comments>
</file>

<file path=xl/sharedStrings.xml><?xml version="1.0" encoding="utf-8"?>
<sst xmlns="http://schemas.openxmlformats.org/spreadsheetml/2006/main" count="104" uniqueCount="76">
  <si>
    <t>m^2</t>
  </si>
  <si>
    <t>Sector</t>
  </si>
  <si>
    <t>Arriendo</t>
  </si>
  <si>
    <t>Gastos Comunes</t>
  </si>
  <si>
    <t>Total precio</t>
  </si>
  <si>
    <t>Comentarios</t>
  </si>
  <si>
    <t>Post</t>
  </si>
  <si>
    <t>Medio de contacto</t>
  </si>
  <si>
    <t>https://hbpropiedades.cl/property/metro-colon-opcion-amoblado/</t>
  </si>
  <si>
    <t>Estacionamiento</t>
  </si>
  <si>
    <t>Bodega</t>
  </si>
  <si>
    <t>Inclue agua caliente</t>
  </si>
  <si>
    <t>Wsup 0413</t>
  </si>
  <si>
    <t>Alcantara</t>
  </si>
  <si>
    <t>https://www.portalinmobiliario.com/MLC-549989150-departamento-en-arriendo-de-1-dorm-en-las-condes-_JM</t>
  </si>
  <si>
    <t>Vespucio sur con Martin de zamora</t>
  </si>
  <si>
    <t>Baños</t>
  </si>
  <si>
    <t>Dorms</t>
  </si>
  <si>
    <t>semi amoblado</t>
  </si>
  <si>
    <t>https://www.portalinmobiliario.com/arriendo/departamento/vitacura-metropolitana/5815075-entre-vitacura-y-kennedy-uda</t>
  </si>
  <si>
    <t>Las Catalpas</t>
  </si>
  <si>
    <t>https://www.portalinmobiliario.com/arriendo/departamento/las-condes-metropolitana/5796815-metro-el-golfroger-de-flor-uda</t>
  </si>
  <si>
    <t>Carmencita</t>
  </si>
  <si>
    <t>https://www.corredoresintegrados.cl/fichaPropiedad.aspx?i=75500&amp;cod=lsYdnUomXegk0ykeSnod</t>
  </si>
  <si>
    <t>Nva providencia 2170</t>
  </si>
  <si>
    <t>https://www.portalinmobiliario.com/arriendo/departamento/las-condes-metropolitana/5850403-metro-el-golf-full-amoblado-uda</t>
  </si>
  <si>
    <t>https://www.portalinmobiliario.com/arriendo/departamento/las-condes-metropolitana/5645298-napoleon-san-crecente-uda</t>
  </si>
  <si>
    <t>Napoleon</t>
  </si>
  <si>
    <t>https://www.portalinmobiliario.com/arriendo/departamento/vitacura-metropolitana/5874006-vitacura-las-tranqueras-uda</t>
  </si>
  <si>
    <t>Estadio Croata</t>
  </si>
  <si>
    <t>Escuela militar (metro)</t>
  </si>
  <si>
    <t>https://www.portalinmobiliario.com/arriendo/departamento/las-condes-metropolitana/5877086-departamento-amoblado-1-dorm-enfrente-el-estadio-espanolcerca-metro-los-militares-uda</t>
  </si>
  <si>
    <t>Wsup</t>
  </si>
  <si>
    <t>email</t>
  </si>
  <si>
    <t>Callao</t>
  </si>
  <si>
    <t>https://www.portalinmobiliario.com/MLC-550588773-napoleon-3211-las-condes-chile-_JM</t>
  </si>
  <si>
    <t>Arriendo minimo 6 meses</t>
  </si>
  <si>
    <t>Menciona que el precio es sin muebles pero no dice cuanto es con muebles</t>
  </si>
  <si>
    <t>https://www.portalinmobiliario.com/arriendo/departamento/las-condes-metropolitana/5586110-el-golf-las-condes-uda</t>
  </si>
  <si>
    <t>https://www.portalinmobiliario.com/arriendo/departamento/las-condes-metropolitana/5847410-callao-versalles-uda</t>
  </si>
  <si>
    <t>La Gloria</t>
  </si>
  <si>
    <t>https://www.portalinmobiliario.com/MLC-544689256-departamento-en-arriendo-de-2-dorm-en-las-condes-_JM</t>
  </si>
  <si>
    <t>incluye wifi, minimo 12 meses</t>
  </si>
  <si>
    <t>https://icom.cl/apartments/#lofts</t>
  </si>
  <si>
    <t>Tobalaba tirado pa Vitacura</t>
  </si>
  <si>
    <t>Contrato de 1 año</t>
  </si>
  <si>
    <t>Apoquindo con Las Condes</t>
  </si>
  <si>
    <t>https://www.portalinmobiliario.com/arriendo/departamento/las-condes-metropolitana/5856111-amoblado-carol-urzua-7030-uda</t>
  </si>
  <si>
    <t>Isidora con Vitacura</t>
  </si>
  <si>
    <t>m^2 util</t>
  </si>
  <si>
    <t>m^2 total</t>
  </si>
  <si>
    <t>https://www.portalinmobiliario.com/arriendo/departamento/las-condes-metropolitana/5797786-vitacura-costanera-center-uda</t>
  </si>
  <si>
    <t>Metro Alcantara</t>
  </si>
  <si>
    <t>1 año</t>
  </si>
  <si>
    <t>https://www.portalinmobiliario.com/MLC-550856267-las-torcazas-19-las-condes-chile-_JM</t>
  </si>
  <si>
    <t>$ por m^2</t>
  </si>
  <si>
    <t>~La Gloria</t>
  </si>
  <si>
    <t>$ por m^2 ajustado por estacionamiento</t>
  </si>
  <si>
    <t>https://www.portalinmobiliario.com/arriendo/departamento/las-condes-metropolitana/5842913-metro-manquehue-uda</t>
  </si>
  <si>
    <t>Alcantara con Colon</t>
  </si>
  <si>
    <t>Los Leones</t>
  </si>
  <si>
    <t>Da Vinci</t>
  </si>
  <si>
    <t>https://www.portalinmobiliario.com/MLC-545543913-departamento-en-arriendo-de-1-dorm-en-providencia-_JM#reco_item_pos=14&amp;reco_backend=user_navigation&amp;reco_backend_type=function&amp;reco_client=classi_portalinmobiliario_navigation&amp;reco_id=ae77e213-7c53-4a83-8240-0ef49e221d10&amp;page=navigation</t>
  </si>
  <si>
    <t>https://www.portalinmobiliario.com/arriendo/departamento/las-condes-metropolitana/5872440-amoblado-leonardo-da-vinci-7500-uda</t>
  </si>
  <si>
    <t>https://www.portalinmobiliario.com/arriendo/departamento/las-condes-metropolitana/5876850-metro-el-golf-amoblado-encomendero-200-uda</t>
  </si>
  <si>
    <t>https://www.portalinmobiliario.com/arriendo/departamento/las-condes-metropolitana/5881970-la-gloria-apoquindo-metro-uda</t>
  </si>
  <si>
    <t>Manquehue sur</t>
  </si>
  <si>
    <t>https://www.portalinmobiliario.com/arriendo/departamento/las-condes-metropolitana/5703357-luis-zegers-apoquindo-uda</t>
  </si>
  <si>
    <t>Wsup 2399</t>
  </si>
  <si>
    <t>Wsup 0545</t>
  </si>
  <si>
    <t>https://www.portalinmobiliario.com/arriendo/departamento/las-condes-metropolitana/5758450-metro-escuela-militar-uda</t>
  </si>
  <si>
    <t>https://www.portalinmobiliario.com/MLC-550413742-alcantara-970-las-condes-chile-_JM</t>
  </si>
  <si>
    <t>Arriendo sube 120 en Enero</t>
  </si>
  <si>
    <t>Fancy Moden Look</t>
  </si>
  <si>
    <t>Parece Hotel</t>
  </si>
  <si>
    <t>Looks Reallly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</si>
</sst>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64" fontId="0" fillId="0" borderId="0" xfId="0" applyNumberFormat="1"/>
    <xf numFmtId="0" fontId="1" fillId="0" borderId="0" xfId="0" applyFont="1" applyAlignment="1">
      <alignment vertical="top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rtalinmobiliario.com/arriendo/departamento/vitacura-metropolitana/5874006-vitacura-las-tranqueras-uda" TargetMode="External"/><Relationship Id="rId13" Type="http://schemas.openxmlformats.org/officeDocument/2006/relationships/hyperlink" Target="https://www.portalinmobiliario.com/MLC-544689256-departamento-en-arriendo-de-2-dorm-en-las-condes-_JM" TargetMode="External"/><Relationship Id="rId18" Type="http://schemas.openxmlformats.org/officeDocument/2006/relationships/hyperlink" Target="https://www.portalinmobiliario.com/arriendo/departamento/las-condes-metropolitana/5842913-metro-manquehue-uda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portalinmobiliario.com/arriendo/departamento/vitacura-metropolitana/5815075-entre-vitacura-y-kennedy-uda" TargetMode="External"/><Relationship Id="rId21" Type="http://schemas.openxmlformats.org/officeDocument/2006/relationships/hyperlink" Target="https://www.portalinmobiliario.com/arriendo/departamento/las-condes-metropolitana/5876850-metro-el-golf-amoblado-encomendero-200-uda" TargetMode="External"/><Relationship Id="rId7" Type="http://schemas.openxmlformats.org/officeDocument/2006/relationships/hyperlink" Target="https://www.portalinmobiliario.com/arriendo/departamento/las-condes-metropolitana/5645298-napoleon-san-crecente-uda" TargetMode="External"/><Relationship Id="rId12" Type="http://schemas.openxmlformats.org/officeDocument/2006/relationships/hyperlink" Target="https://www.portalinmobiliario.com/arriendo/departamento/las-condes-metropolitana/5847410-callao-versalles-uda" TargetMode="External"/><Relationship Id="rId17" Type="http://schemas.openxmlformats.org/officeDocument/2006/relationships/hyperlink" Target="https://www.portalinmobiliario.com/MLC-550856267-las-torcazas-19-las-condes-chile-_JM" TargetMode="External"/><Relationship Id="rId25" Type="http://schemas.openxmlformats.org/officeDocument/2006/relationships/hyperlink" Target="https://www.portalinmobiliario.com/MLC-550413742-alcantara-970-las-condes-chile-_JM" TargetMode="External"/><Relationship Id="rId2" Type="http://schemas.openxmlformats.org/officeDocument/2006/relationships/hyperlink" Target="https://www.portalinmobiliario.com/MLC-549989150-departamento-en-arriendo-de-1-dorm-en-las-condes-_JM" TargetMode="External"/><Relationship Id="rId16" Type="http://schemas.openxmlformats.org/officeDocument/2006/relationships/hyperlink" Target="https://www.portalinmobiliario.com/arriendo/departamento/las-condes-metropolitana/5797786-vitacura-costanera-center-uda" TargetMode="External"/><Relationship Id="rId20" Type="http://schemas.openxmlformats.org/officeDocument/2006/relationships/hyperlink" Target="https://www.portalinmobiliario.com/arriendo/departamento/las-condes-metropolitana/5872440-amoblado-leonardo-da-vinci-7500-uda" TargetMode="External"/><Relationship Id="rId1" Type="http://schemas.openxmlformats.org/officeDocument/2006/relationships/hyperlink" Target="https://hbpropiedades.cl/property/metro-colon-opcion-amoblado/" TargetMode="External"/><Relationship Id="rId6" Type="http://schemas.openxmlformats.org/officeDocument/2006/relationships/hyperlink" Target="https://www.portalinmobiliario.com/arriendo/departamento/las-condes-metropolitana/5850403-metro-el-golf-full-amoblado-uda" TargetMode="External"/><Relationship Id="rId11" Type="http://schemas.openxmlformats.org/officeDocument/2006/relationships/hyperlink" Target="https://www.portalinmobiliario.com/arriendo/departamento/las-condes-metropolitana/5586110-el-golf-las-condes-uda" TargetMode="External"/><Relationship Id="rId24" Type="http://schemas.openxmlformats.org/officeDocument/2006/relationships/hyperlink" Target="https://www.portalinmobiliario.com/arriendo/departamento/las-condes-metropolitana/5758450-metro-escuela-militar-uda" TargetMode="External"/><Relationship Id="rId5" Type="http://schemas.openxmlformats.org/officeDocument/2006/relationships/hyperlink" Target="https://www.corredoresintegrados.cl/fichaPropiedad.aspx?i=75500&amp;cod=lsYdnUomXegk0ykeSnod" TargetMode="External"/><Relationship Id="rId15" Type="http://schemas.openxmlformats.org/officeDocument/2006/relationships/hyperlink" Target="https://www.portalinmobiliario.com/arriendo/departamento/las-condes-metropolitana/5856111-amoblado-carol-urzua-7030-uda" TargetMode="External"/><Relationship Id="rId23" Type="http://schemas.openxmlformats.org/officeDocument/2006/relationships/hyperlink" Target="https://www.portalinmobiliario.com/arriendo/departamento/las-condes-metropolitana/5703357-luis-zegers-apoquindo-uda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www.portalinmobiliario.com/MLC-550588773-napoleon-3211-las-condes-chile-_JM" TargetMode="External"/><Relationship Id="rId19" Type="http://schemas.openxmlformats.org/officeDocument/2006/relationships/hyperlink" Target="https://www.portalinmobiliario.com/MLC-545543913-departamento-en-arriendo-de-1-dorm-en-providencia-_JM" TargetMode="External"/><Relationship Id="rId4" Type="http://schemas.openxmlformats.org/officeDocument/2006/relationships/hyperlink" Target="https://www.portalinmobiliario.com/arriendo/departamento/las-condes-metropolitana/5796815-metro-el-golfroger-de-flor-uda" TargetMode="External"/><Relationship Id="rId9" Type="http://schemas.openxmlformats.org/officeDocument/2006/relationships/hyperlink" Target="https://www.portalinmobiliario.com/arriendo/departamento/las-condes-metropolitana/5877086-departamento-amoblado-1-dorm-enfrente-el-estadio-espanolcerca-metro-los-militares-uda" TargetMode="External"/><Relationship Id="rId14" Type="http://schemas.openxmlformats.org/officeDocument/2006/relationships/hyperlink" Target="https://icom.cl/apartments/" TargetMode="External"/><Relationship Id="rId22" Type="http://schemas.openxmlformats.org/officeDocument/2006/relationships/hyperlink" Target="https://www.portalinmobiliario.com/arriendo/departamento/las-condes-metropolitana/5881970-la-gloria-apoquindo-metro-uda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AA8B-88EF-4401-83D7-D0D7F7A97F7B}">
  <dimension ref="A1:R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4.5" x14ac:dyDescent="0.35"/>
  <cols>
    <col min="1" max="1" width="23.453125" customWidth="1"/>
    <col min="2" max="3" width="7" customWidth="1"/>
    <col min="4" max="6" width="4.81640625" customWidth="1"/>
    <col min="7" max="9" width="8.54296875" customWidth="1"/>
    <col min="10" max="11" width="14.6328125" customWidth="1"/>
    <col min="12" max="12" width="11.54296875" customWidth="1"/>
    <col min="13" max="13" width="10.26953125" customWidth="1"/>
    <col min="14" max="17" width="7" customWidth="1"/>
    <col min="18" max="18" width="4.54296875" bestFit="1" customWidth="1"/>
  </cols>
  <sheetData>
    <row r="1" spans="1:18" ht="43" customHeight="1" x14ac:dyDescent="0.35">
      <c r="A1" s="3" t="s">
        <v>1</v>
      </c>
      <c r="B1" s="3" t="s">
        <v>17</v>
      </c>
      <c r="C1" s="3" t="s">
        <v>16</v>
      </c>
      <c r="D1" s="3" t="s">
        <v>0</v>
      </c>
      <c r="E1" s="3" t="s">
        <v>50</v>
      </c>
      <c r="F1" s="3" t="s">
        <v>49</v>
      </c>
      <c r="G1" s="3" t="s">
        <v>2</v>
      </c>
      <c r="H1" s="3" t="s">
        <v>3</v>
      </c>
      <c r="I1" s="3" t="s">
        <v>4</v>
      </c>
      <c r="J1" s="3" t="s">
        <v>55</v>
      </c>
      <c r="K1" s="3" t="s">
        <v>57</v>
      </c>
      <c r="L1" s="3" t="s">
        <v>5</v>
      </c>
      <c r="M1" s="3" t="s">
        <v>7</v>
      </c>
      <c r="N1" s="3" t="s">
        <v>9</v>
      </c>
      <c r="O1" s="3" t="s">
        <v>10</v>
      </c>
      <c r="P1" s="3" t="s">
        <v>73</v>
      </c>
      <c r="Q1" s="3" t="s">
        <v>75</v>
      </c>
      <c r="R1" s="3" t="s">
        <v>6</v>
      </c>
    </row>
    <row r="2" spans="1:18" x14ac:dyDescent="0.35">
      <c r="A2" s="4" t="s">
        <v>13</v>
      </c>
      <c r="B2">
        <v>1</v>
      </c>
      <c r="C2">
        <v>1</v>
      </c>
      <c r="D2">
        <f t="shared" ref="D2:D27" si="0">IF(F2&lt;&gt;"",F2,E2)</f>
        <v>50</v>
      </c>
      <c r="E2">
        <v>50</v>
      </c>
      <c r="G2">
        <v>420</v>
      </c>
      <c r="H2">
        <v>80</v>
      </c>
      <c r="I2">
        <f>G2+H2</f>
        <v>500</v>
      </c>
      <c r="J2" s="2">
        <f>I2/D2</f>
        <v>10</v>
      </c>
      <c r="K2" s="2">
        <f>IF(N2&lt;&gt;1,(I2+50)/D2,J2)</f>
        <v>11</v>
      </c>
      <c r="L2" t="s">
        <v>11</v>
      </c>
      <c r="M2" t="s">
        <v>12</v>
      </c>
      <c r="N2">
        <v>0</v>
      </c>
      <c r="O2">
        <v>1</v>
      </c>
      <c r="R2" s="1" t="s">
        <v>8</v>
      </c>
    </row>
    <row r="3" spans="1:18" x14ac:dyDescent="0.35">
      <c r="A3" s="4" t="s">
        <v>15</v>
      </c>
      <c r="B3">
        <v>1</v>
      </c>
      <c r="C3">
        <v>1</v>
      </c>
      <c r="D3">
        <f t="shared" si="0"/>
        <v>60</v>
      </c>
      <c r="E3">
        <v>60</v>
      </c>
      <c r="F3">
        <v>60</v>
      </c>
      <c r="G3">
        <v>420</v>
      </c>
      <c r="H3">
        <v>65</v>
      </c>
      <c r="I3">
        <f t="shared" ref="I3:I27" si="1">G3+H3</f>
        <v>485</v>
      </c>
      <c r="J3" s="2">
        <f t="shared" ref="J3:J27" si="2">I3/D3</f>
        <v>8.0833333333333339</v>
      </c>
      <c r="K3" s="2">
        <f t="shared" ref="K3:K27" si="3">IF(N3&lt;&gt;1,(I3+50)/D3,J3)</f>
        <v>8.0833333333333339</v>
      </c>
      <c r="L3" t="s">
        <v>18</v>
      </c>
      <c r="M3" t="s">
        <v>32</v>
      </c>
      <c r="N3">
        <v>1</v>
      </c>
      <c r="O3">
        <v>1</v>
      </c>
      <c r="R3" s="1" t="s">
        <v>14</v>
      </c>
    </row>
    <row r="4" spans="1:18" x14ac:dyDescent="0.35">
      <c r="A4" s="4" t="s">
        <v>20</v>
      </c>
      <c r="B4">
        <v>1</v>
      </c>
      <c r="C4">
        <v>1</v>
      </c>
      <c r="D4">
        <f t="shared" si="0"/>
        <v>36</v>
      </c>
      <c r="E4">
        <v>36</v>
      </c>
      <c r="F4">
        <v>36</v>
      </c>
      <c r="G4">
        <v>380</v>
      </c>
      <c r="H4">
        <v>100</v>
      </c>
      <c r="I4">
        <f t="shared" si="1"/>
        <v>480</v>
      </c>
      <c r="J4" s="2">
        <f t="shared" si="2"/>
        <v>13.333333333333334</v>
      </c>
      <c r="K4" s="2">
        <f t="shared" si="3"/>
        <v>14.722222222222221</v>
      </c>
      <c r="M4" t="s">
        <v>32</v>
      </c>
      <c r="N4">
        <v>0</v>
      </c>
      <c r="R4" s="1" t="s">
        <v>19</v>
      </c>
    </row>
    <row r="5" spans="1:18" x14ac:dyDescent="0.35">
      <c r="A5" s="4" t="s">
        <v>22</v>
      </c>
      <c r="B5">
        <v>1</v>
      </c>
      <c r="C5">
        <v>1</v>
      </c>
      <c r="D5">
        <f t="shared" si="0"/>
        <v>40</v>
      </c>
      <c r="E5">
        <v>45</v>
      </c>
      <c r="F5">
        <v>40</v>
      </c>
      <c r="G5">
        <v>440</v>
      </c>
      <c r="H5">
        <v>50</v>
      </c>
      <c r="I5">
        <f t="shared" si="1"/>
        <v>490</v>
      </c>
      <c r="J5" s="2">
        <f t="shared" si="2"/>
        <v>12.25</v>
      </c>
      <c r="K5" s="2">
        <f t="shared" si="3"/>
        <v>12.25</v>
      </c>
      <c r="M5" t="s">
        <v>32</v>
      </c>
      <c r="N5">
        <v>1</v>
      </c>
      <c r="O5">
        <v>1</v>
      </c>
      <c r="R5" s="1" t="s">
        <v>21</v>
      </c>
    </row>
    <row r="6" spans="1:18" x14ac:dyDescent="0.35">
      <c r="A6" s="4" t="s">
        <v>24</v>
      </c>
      <c r="B6">
        <v>1</v>
      </c>
      <c r="C6">
        <v>1</v>
      </c>
      <c r="D6">
        <f t="shared" si="0"/>
        <v>58</v>
      </c>
      <c r="E6">
        <v>58</v>
      </c>
      <c r="F6">
        <v>58</v>
      </c>
      <c r="G6">
        <v>370</v>
      </c>
      <c r="H6">
        <v>100</v>
      </c>
      <c r="I6">
        <f t="shared" si="1"/>
        <v>470</v>
      </c>
      <c r="J6" s="2">
        <f t="shared" si="2"/>
        <v>8.1034482758620694</v>
      </c>
      <c r="K6" s="2">
        <f t="shared" si="3"/>
        <v>8.9655172413793096</v>
      </c>
      <c r="M6" t="s">
        <v>32</v>
      </c>
      <c r="N6">
        <v>0</v>
      </c>
      <c r="O6">
        <v>0</v>
      </c>
      <c r="Q6">
        <v>1</v>
      </c>
      <c r="R6" s="1" t="s">
        <v>23</v>
      </c>
    </row>
    <row r="7" spans="1:18" x14ac:dyDescent="0.35">
      <c r="A7" s="4" t="s">
        <v>27</v>
      </c>
      <c r="B7">
        <v>1</v>
      </c>
      <c r="C7">
        <v>1</v>
      </c>
      <c r="D7">
        <f t="shared" si="0"/>
        <v>40</v>
      </c>
      <c r="E7">
        <v>42</v>
      </c>
      <c r="F7">
        <v>40</v>
      </c>
      <c r="G7">
        <v>380</v>
      </c>
      <c r="H7">
        <f>I7-G7</f>
        <v>110</v>
      </c>
      <c r="I7">
        <v>490</v>
      </c>
      <c r="J7" s="2">
        <f t="shared" si="2"/>
        <v>12.25</v>
      </c>
      <c r="K7" s="2">
        <f t="shared" si="3"/>
        <v>13.5</v>
      </c>
      <c r="M7" t="s">
        <v>32</v>
      </c>
      <c r="N7">
        <v>0</v>
      </c>
      <c r="O7">
        <v>0</v>
      </c>
      <c r="R7" s="1" t="s">
        <v>25</v>
      </c>
    </row>
    <row r="8" spans="1:18" x14ac:dyDescent="0.35">
      <c r="A8" s="4" t="s">
        <v>27</v>
      </c>
      <c r="B8">
        <v>1</v>
      </c>
      <c r="C8">
        <v>1</v>
      </c>
      <c r="D8">
        <f t="shared" si="0"/>
        <v>40</v>
      </c>
      <c r="E8">
        <v>42</v>
      </c>
      <c r="F8">
        <v>40</v>
      </c>
      <c r="G8">
        <v>400</v>
      </c>
      <c r="H8">
        <v>135</v>
      </c>
      <c r="I8">
        <f t="shared" si="1"/>
        <v>535</v>
      </c>
      <c r="J8" s="2">
        <f t="shared" si="2"/>
        <v>13.375</v>
      </c>
      <c r="K8" s="2">
        <f t="shared" si="3"/>
        <v>14.625</v>
      </c>
      <c r="M8" t="s">
        <v>32</v>
      </c>
      <c r="N8">
        <v>0</v>
      </c>
      <c r="O8">
        <v>0</v>
      </c>
      <c r="R8" s="1" t="s">
        <v>26</v>
      </c>
    </row>
    <row r="9" spans="1:18" x14ac:dyDescent="0.35">
      <c r="A9" s="4" t="s">
        <v>29</v>
      </c>
      <c r="B9">
        <v>2</v>
      </c>
      <c r="C9">
        <v>2</v>
      </c>
      <c r="D9">
        <f t="shared" si="0"/>
        <v>60</v>
      </c>
      <c r="E9">
        <v>60</v>
      </c>
      <c r="F9">
        <v>60</v>
      </c>
      <c r="G9">
        <v>450</v>
      </c>
      <c r="H9">
        <v>70</v>
      </c>
      <c r="I9">
        <f t="shared" si="1"/>
        <v>520</v>
      </c>
      <c r="J9" s="2">
        <f t="shared" si="2"/>
        <v>8.6666666666666661</v>
      </c>
      <c r="K9" s="2">
        <f t="shared" si="3"/>
        <v>9.5</v>
      </c>
      <c r="M9" t="s">
        <v>32</v>
      </c>
      <c r="N9">
        <v>0</v>
      </c>
      <c r="O9">
        <v>0</v>
      </c>
      <c r="R9" s="1" t="s">
        <v>28</v>
      </c>
    </row>
    <row r="10" spans="1:18" x14ac:dyDescent="0.35">
      <c r="A10" s="4" t="s">
        <v>30</v>
      </c>
      <c r="B10">
        <v>1</v>
      </c>
      <c r="C10">
        <v>1</v>
      </c>
      <c r="D10">
        <f t="shared" si="0"/>
        <v>47</v>
      </c>
      <c r="E10">
        <v>51</v>
      </c>
      <c r="F10">
        <v>47</v>
      </c>
      <c r="G10">
        <v>420</v>
      </c>
      <c r="H10">
        <v>58</v>
      </c>
      <c r="I10">
        <f t="shared" si="1"/>
        <v>478</v>
      </c>
      <c r="J10" s="2">
        <f t="shared" si="2"/>
        <v>10.170212765957446</v>
      </c>
      <c r="K10" s="2">
        <f t="shared" si="3"/>
        <v>10.170212765957446</v>
      </c>
      <c r="M10" t="s">
        <v>68</v>
      </c>
      <c r="N10">
        <v>1</v>
      </c>
      <c r="O10">
        <v>1</v>
      </c>
      <c r="R10" s="1" t="s">
        <v>31</v>
      </c>
    </row>
    <row r="11" spans="1:18" x14ac:dyDescent="0.35">
      <c r="A11" s="4" t="s">
        <v>30</v>
      </c>
      <c r="B11">
        <v>1</v>
      </c>
      <c r="C11">
        <v>1</v>
      </c>
      <c r="D11">
        <f t="shared" si="0"/>
        <v>55</v>
      </c>
      <c r="E11">
        <v>55</v>
      </c>
      <c r="F11">
        <v>55</v>
      </c>
      <c r="G11">
        <v>420</v>
      </c>
      <c r="H11">
        <v>100</v>
      </c>
      <c r="I11">
        <f t="shared" si="1"/>
        <v>520</v>
      </c>
      <c r="J11" s="2">
        <f t="shared" si="2"/>
        <v>9.454545454545455</v>
      </c>
      <c r="K11" s="2">
        <f t="shared" si="3"/>
        <v>9.454545454545455</v>
      </c>
      <c r="M11" t="s">
        <v>69</v>
      </c>
      <c r="N11">
        <v>1</v>
      </c>
      <c r="O11">
        <v>0</v>
      </c>
      <c r="R11" s="1" t="s">
        <v>70</v>
      </c>
    </row>
    <row r="12" spans="1:18" x14ac:dyDescent="0.35">
      <c r="A12" s="4" t="s">
        <v>27</v>
      </c>
      <c r="B12">
        <v>1</v>
      </c>
      <c r="C12">
        <v>1</v>
      </c>
      <c r="D12">
        <f t="shared" si="0"/>
        <v>49</v>
      </c>
      <c r="E12">
        <v>55</v>
      </c>
      <c r="F12">
        <v>49</v>
      </c>
      <c r="G12">
        <v>450</v>
      </c>
      <c r="H12">
        <v>120</v>
      </c>
      <c r="I12">
        <f t="shared" si="1"/>
        <v>570</v>
      </c>
      <c r="J12" s="2">
        <f t="shared" si="2"/>
        <v>11.63265306122449</v>
      </c>
      <c r="K12" s="2">
        <f t="shared" si="3"/>
        <v>12.653061224489797</v>
      </c>
      <c r="M12" t="s">
        <v>33</v>
      </c>
      <c r="N12">
        <v>0</v>
      </c>
      <c r="O12">
        <v>1</v>
      </c>
      <c r="R12" s="1" t="s">
        <v>35</v>
      </c>
    </row>
    <row r="13" spans="1:18" x14ac:dyDescent="0.35">
      <c r="A13" s="4" t="s">
        <v>34</v>
      </c>
      <c r="B13">
        <v>1</v>
      </c>
      <c r="C13">
        <v>1</v>
      </c>
      <c r="D13">
        <f t="shared" si="0"/>
        <v>60</v>
      </c>
      <c r="E13">
        <v>65</v>
      </c>
      <c r="F13">
        <v>60</v>
      </c>
      <c r="G13">
        <v>450</v>
      </c>
      <c r="H13">
        <v>60</v>
      </c>
      <c r="I13">
        <f t="shared" si="1"/>
        <v>510</v>
      </c>
      <c r="J13" s="2">
        <f t="shared" si="2"/>
        <v>8.5</v>
      </c>
      <c r="K13" s="2">
        <f t="shared" si="3"/>
        <v>9.3333333333333339</v>
      </c>
      <c r="L13" t="s">
        <v>36</v>
      </c>
      <c r="M13" t="s">
        <v>33</v>
      </c>
      <c r="N13">
        <v>0</v>
      </c>
      <c r="O13">
        <v>0</v>
      </c>
      <c r="R13" s="1" t="s">
        <v>39</v>
      </c>
    </row>
    <row r="14" spans="1:18" x14ac:dyDescent="0.35">
      <c r="A14" s="4" t="s">
        <v>22</v>
      </c>
      <c r="B14">
        <v>1</v>
      </c>
      <c r="C14">
        <v>1</v>
      </c>
      <c r="D14">
        <f t="shared" si="0"/>
        <v>40</v>
      </c>
      <c r="E14">
        <v>46</v>
      </c>
      <c r="F14">
        <v>40</v>
      </c>
      <c r="G14">
        <v>400</v>
      </c>
      <c r="H14">
        <v>50</v>
      </c>
      <c r="I14">
        <f t="shared" si="1"/>
        <v>450</v>
      </c>
      <c r="J14" s="2">
        <f t="shared" si="2"/>
        <v>11.25</v>
      </c>
      <c r="K14" s="2">
        <f t="shared" si="3"/>
        <v>11.25</v>
      </c>
      <c r="L14" t="s">
        <v>37</v>
      </c>
      <c r="M14" t="s">
        <v>33</v>
      </c>
      <c r="N14">
        <v>1</v>
      </c>
      <c r="O14">
        <v>1</v>
      </c>
      <c r="R14" s="1" t="s">
        <v>38</v>
      </c>
    </row>
    <row r="15" spans="1:18" x14ac:dyDescent="0.35">
      <c r="A15" s="4" t="s">
        <v>40</v>
      </c>
      <c r="B15">
        <v>2</v>
      </c>
      <c r="C15">
        <v>2</v>
      </c>
      <c r="D15">
        <f t="shared" si="0"/>
        <v>61</v>
      </c>
      <c r="E15">
        <v>64</v>
      </c>
      <c r="F15">
        <v>61</v>
      </c>
      <c r="G15">
        <v>450</v>
      </c>
      <c r="H15">
        <v>100</v>
      </c>
      <c r="I15">
        <f t="shared" si="1"/>
        <v>550</v>
      </c>
      <c r="J15" s="2">
        <f t="shared" si="2"/>
        <v>9.0163934426229506</v>
      </c>
      <c r="K15" s="2">
        <f t="shared" si="3"/>
        <v>9.8360655737704921</v>
      </c>
      <c r="L15" t="s">
        <v>72</v>
      </c>
      <c r="M15" t="s">
        <v>33</v>
      </c>
      <c r="N15">
        <v>2</v>
      </c>
      <c r="O15">
        <v>2</v>
      </c>
      <c r="R15" s="1" t="s">
        <v>41</v>
      </c>
    </row>
    <row r="16" spans="1:18" x14ac:dyDescent="0.35">
      <c r="A16" s="4" t="s">
        <v>44</v>
      </c>
      <c r="B16">
        <v>1</v>
      </c>
      <c r="C16">
        <v>1</v>
      </c>
      <c r="D16">
        <f t="shared" si="0"/>
        <v>42</v>
      </c>
      <c r="F16">
        <v>42</v>
      </c>
      <c r="G16">
        <v>435</v>
      </c>
      <c r="I16">
        <f t="shared" si="1"/>
        <v>435</v>
      </c>
      <c r="J16" s="2">
        <f t="shared" si="2"/>
        <v>10.357142857142858</v>
      </c>
      <c r="K16" s="2">
        <f t="shared" si="3"/>
        <v>11.547619047619047</v>
      </c>
      <c r="L16" t="s">
        <v>42</v>
      </c>
      <c r="M16" t="s">
        <v>33</v>
      </c>
      <c r="N16">
        <v>0</v>
      </c>
      <c r="O16">
        <v>0</v>
      </c>
      <c r="P16" t="s">
        <v>74</v>
      </c>
      <c r="R16" s="1" t="s">
        <v>43</v>
      </c>
    </row>
    <row r="17" spans="1:18" x14ac:dyDescent="0.35">
      <c r="A17" s="4" t="s">
        <v>46</v>
      </c>
      <c r="B17">
        <v>1</v>
      </c>
      <c r="C17">
        <v>1</v>
      </c>
      <c r="D17">
        <f t="shared" si="0"/>
        <v>46</v>
      </c>
      <c r="E17">
        <v>52</v>
      </c>
      <c r="F17">
        <v>46</v>
      </c>
      <c r="G17">
        <v>450</v>
      </c>
      <c r="H17">
        <v>50</v>
      </c>
      <c r="I17">
        <f t="shared" si="1"/>
        <v>500</v>
      </c>
      <c r="J17" s="2">
        <f t="shared" si="2"/>
        <v>10.869565217391305</v>
      </c>
      <c r="K17" s="2">
        <f t="shared" si="3"/>
        <v>10.869565217391305</v>
      </c>
      <c r="L17" t="s">
        <v>45</v>
      </c>
      <c r="M17" t="s">
        <v>33</v>
      </c>
      <c r="N17">
        <v>1</v>
      </c>
      <c r="O17">
        <v>1</v>
      </c>
      <c r="P17">
        <v>1</v>
      </c>
      <c r="R17" s="1" t="s">
        <v>47</v>
      </c>
    </row>
    <row r="18" spans="1:18" x14ac:dyDescent="0.35">
      <c r="A18" s="4" t="s">
        <v>48</v>
      </c>
      <c r="B18">
        <v>1</v>
      </c>
      <c r="C18">
        <v>1</v>
      </c>
      <c r="D18">
        <f t="shared" si="0"/>
        <v>40</v>
      </c>
      <c r="E18">
        <v>45</v>
      </c>
      <c r="F18">
        <v>40</v>
      </c>
      <c r="G18">
        <v>420</v>
      </c>
      <c r="H18">
        <v>68</v>
      </c>
      <c r="I18">
        <f t="shared" si="1"/>
        <v>488</v>
      </c>
      <c r="J18" s="2">
        <f t="shared" si="2"/>
        <v>12.2</v>
      </c>
      <c r="K18" s="2">
        <f t="shared" si="3"/>
        <v>13.45</v>
      </c>
      <c r="M18" t="s">
        <v>33</v>
      </c>
      <c r="N18">
        <v>0</v>
      </c>
      <c r="O18">
        <v>1</v>
      </c>
      <c r="Q18">
        <v>1</v>
      </c>
      <c r="R18" s="1" t="s">
        <v>51</v>
      </c>
    </row>
    <row r="19" spans="1:18" x14ac:dyDescent="0.35">
      <c r="A19" s="4" t="s">
        <v>52</v>
      </c>
      <c r="B19">
        <v>1</v>
      </c>
      <c r="C19">
        <v>1</v>
      </c>
      <c r="D19">
        <f t="shared" si="0"/>
        <v>45</v>
      </c>
      <c r="E19">
        <v>50</v>
      </c>
      <c r="F19">
        <v>45</v>
      </c>
      <c r="G19">
        <v>400</v>
      </c>
      <c r="H19">
        <v>120</v>
      </c>
      <c r="I19">
        <f t="shared" si="1"/>
        <v>520</v>
      </c>
      <c r="J19" s="2">
        <f t="shared" si="2"/>
        <v>11.555555555555555</v>
      </c>
      <c r="K19" s="2">
        <f t="shared" si="3"/>
        <v>12.666666666666666</v>
      </c>
      <c r="L19" t="s">
        <v>53</v>
      </c>
      <c r="M19" t="s">
        <v>33</v>
      </c>
      <c r="N19">
        <v>0</v>
      </c>
      <c r="O19">
        <v>0</v>
      </c>
      <c r="R19" s="1" t="s">
        <v>54</v>
      </c>
    </row>
    <row r="20" spans="1:18" x14ac:dyDescent="0.35">
      <c r="A20" s="4" t="s">
        <v>56</v>
      </c>
      <c r="B20">
        <v>1</v>
      </c>
      <c r="C20">
        <v>1</v>
      </c>
      <c r="D20">
        <f t="shared" si="0"/>
        <v>43</v>
      </c>
      <c r="E20">
        <v>48</v>
      </c>
      <c r="F20">
        <v>43</v>
      </c>
      <c r="G20">
        <v>420</v>
      </c>
      <c r="H20">
        <v>75</v>
      </c>
      <c r="I20">
        <f t="shared" si="1"/>
        <v>495</v>
      </c>
      <c r="J20" s="2">
        <f t="shared" si="2"/>
        <v>11.511627906976743</v>
      </c>
      <c r="K20" s="2">
        <f t="shared" si="3"/>
        <v>11.511627906976743</v>
      </c>
      <c r="M20" t="s">
        <v>33</v>
      </c>
      <c r="N20">
        <v>1</v>
      </c>
      <c r="O20">
        <v>1</v>
      </c>
      <c r="Q20">
        <v>1</v>
      </c>
      <c r="R20" s="1" t="s">
        <v>58</v>
      </c>
    </row>
    <row r="21" spans="1:18" x14ac:dyDescent="0.35">
      <c r="A21" s="4" t="s">
        <v>59</v>
      </c>
      <c r="B21">
        <v>1</v>
      </c>
      <c r="C21">
        <v>1</v>
      </c>
      <c r="D21">
        <f t="shared" si="0"/>
        <v>50</v>
      </c>
      <c r="E21">
        <v>50</v>
      </c>
      <c r="F21">
        <v>50</v>
      </c>
      <c r="G21">
        <v>360</v>
      </c>
      <c r="H21">
        <v>80</v>
      </c>
      <c r="I21">
        <f t="shared" si="1"/>
        <v>440</v>
      </c>
      <c r="J21" s="2">
        <f t="shared" si="2"/>
        <v>8.8000000000000007</v>
      </c>
      <c r="K21" s="2">
        <f t="shared" si="3"/>
        <v>9.8000000000000007</v>
      </c>
      <c r="M21" t="s">
        <v>33</v>
      </c>
      <c r="N21">
        <v>0</v>
      </c>
      <c r="O21">
        <v>1</v>
      </c>
      <c r="R21" s="1" t="s">
        <v>71</v>
      </c>
    </row>
    <row r="22" spans="1:18" x14ac:dyDescent="0.35">
      <c r="A22" s="4" t="s">
        <v>60</v>
      </c>
      <c r="B22">
        <v>1</v>
      </c>
      <c r="C22">
        <v>1</v>
      </c>
      <c r="D22">
        <f t="shared" si="0"/>
        <v>48</v>
      </c>
      <c r="E22">
        <v>48</v>
      </c>
      <c r="F22">
        <v>48</v>
      </c>
      <c r="G22">
        <v>430</v>
      </c>
      <c r="H22">
        <v>90</v>
      </c>
      <c r="I22">
        <f t="shared" si="1"/>
        <v>520</v>
      </c>
      <c r="J22" s="2">
        <f t="shared" si="2"/>
        <v>10.833333333333334</v>
      </c>
      <c r="K22" s="2">
        <f t="shared" si="3"/>
        <v>10.833333333333334</v>
      </c>
      <c r="M22" t="s">
        <v>33</v>
      </c>
      <c r="N22">
        <v>1</v>
      </c>
      <c r="O22">
        <v>1</v>
      </c>
      <c r="Q22">
        <v>1</v>
      </c>
      <c r="R22" s="1" t="s">
        <v>62</v>
      </c>
    </row>
    <row r="23" spans="1:18" x14ac:dyDescent="0.35">
      <c r="A23" s="4" t="s">
        <v>61</v>
      </c>
      <c r="B23">
        <v>1</v>
      </c>
      <c r="C23">
        <v>1</v>
      </c>
      <c r="D23">
        <f t="shared" si="0"/>
        <v>42</v>
      </c>
      <c r="E23">
        <v>45</v>
      </c>
      <c r="F23">
        <v>42</v>
      </c>
      <c r="G23">
        <v>450</v>
      </c>
      <c r="H23">
        <v>75</v>
      </c>
      <c r="I23">
        <f t="shared" si="1"/>
        <v>525</v>
      </c>
      <c r="J23" s="2">
        <f t="shared" si="2"/>
        <v>12.5</v>
      </c>
      <c r="K23" s="2">
        <f t="shared" si="3"/>
        <v>12.5</v>
      </c>
      <c r="M23" t="s">
        <v>33</v>
      </c>
      <c r="N23">
        <v>1</v>
      </c>
      <c r="O23">
        <v>1</v>
      </c>
      <c r="Q23">
        <v>1</v>
      </c>
      <c r="R23" s="1" t="s">
        <v>63</v>
      </c>
    </row>
    <row r="24" spans="1:18" x14ac:dyDescent="0.35">
      <c r="A24" s="4" t="s">
        <v>44</v>
      </c>
      <c r="B24">
        <v>1</v>
      </c>
      <c r="C24">
        <v>1</v>
      </c>
      <c r="D24">
        <f t="shared" si="0"/>
        <v>45</v>
      </c>
      <c r="E24">
        <v>57</v>
      </c>
      <c r="F24">
        <v>45</v>
      </c>
      <c r="G24">
        <v>450</v>
      </c>
      <c r="H24">
        <v>100</v>
      </c>
      <c r="I24">
        <f t="shared" si="1"/>
        <v>550</v>
      </c>
      <c r="J24" s="2">
        <f t="shared" si="2"/>
        <v>12.222222222222221</v>
      </c>
      <c r="K24" s="2">
        <f t="shared" si="3"/>
        <v>13.333333333333334</v>
      </c>
      <c r="M24" t="s">
        <v>33</v>
      </c>
      <c r="N24">
        <v>0</v>
      </c>
      <c r="O24">
        <v>1</v>
      </c>
      <c r="Q24">
        <v>1</v>
      </c>
      <c r="R24" s="1" t="s">
        <v>64</v>
      </c>
    </row>
    <row r="25" spans="1:18" x14ac:dyDescent="0.35">
      <c r="A25" s="4" t="s">
        <v>40</v>
      </c>
      <c r="B25">
        <v>1</v>
      </c>
      <c r="C25">
        <v>1</v>
      </c>
      <c r="D25">
        <f t="shared" si="0"/>
        <v>40</v>
      </c>
      <c r="E25">
        <v>40</v>
      </c>
      <c r="F25">
        <v>40</v>
      </c>
      <c r="G25">
        <v>380</v>
      </c>
      <c r="H25">
        <v>75</v>
      </c>
      <c r="I25">
        <f t="shared" si="1"/>
        <v>455</v>
      </c>
      <c r="J25" s="2">
        <f t="shared" si="2"/>
        <v>11.375</v>
      </c>
      <c r="K25" s="2">
        <f t="shared" si="3"/>
        <v>11.375</v>
      </c>
      <c r="M25" t="s">
        <v>33</v>
      </c>
      <c r="N25">
        <v>1</v>
      </c>
      <c r="O25">
        <v>1</v>
      </c>
      <c r="R25" s="1" t="s">
        <v>65</v>
      </c>
    </row>
    <row r="26" spans="1:18" x14ac:dyDescent="0.35">
      <c r="A26" s="4" t="s">
        <v>66</v>
      </c>
      <c r="B26">
        <v>1</v>
      </c>
      <c r="C26">
        <v>1</v>
      </c>
      <c r="D26">
        <f t="shared" si="0"/>
        <v>50</v>
      </c>
      <c r="E26">
        <v>50</v>
      </c>
      <c r="F26">
        <v>50</v>
      </c>
      <c r="G26">
        <v>400</v>
      </c>
      <c r="H26">
        <v>100</v>
      </c>
      <c r="I26">
        <f t="shared" si="1"/>
        <v>500</v>
      </c>
      <c r="J26" s="2">
        <f t="shared" si="2"/>
        <v>10</v>
      </c>
      <c r="K26" s="2">
        <f t="shared" si="3"/>
        <v>11</v>
      </c>
      <c r="M26" t="s">
        <v>33</v>
      </c>
      <c r="N26">
        <v>0</v>
      </c>
      <c r="O26">
        <v>0</v>
      </c>
    </row>
    <row r="27" spans="1:18" x14ac:dyDescent="0.35">
      <c r="A27" t="s">
        <v>56</v>
      </c>
      <c r="B27">
        <v>1</v>
      </c>
      <c r="C27">
        <v>1</v>
      </c>
      <c r="D27">
        <f t="shared" si="0"/>
        <v>45</v>
      </c>
      <c r="E27">
        <v>57</v>
      </c>
      <c r="F27">
        <v>45</v>
      </c>
      <c r="G27">
        <v>400</v>
      </c>
      <c r="H27">
        <v>120</v>
      </c>
      <c r="I27">
        <f t="shared" si="1"/>
        <v>520</v>
      </c>
      <c r="J27" s="2">
        <f t="shared" si="2"/>
        <v>11.555555555555555</v>
      </c>
      <c r="K27" s="2">
        <f t="shared" si="3"/>
        <v>11.555555555555555</v>
      </c>
      <c r="M27" t="s">
        <v>33</v>
      </c>
      <c r="N27">
        <v>1</v>
      </c>
      <c r="O27">
        <v>1</v>
      </c>
      <c r="R27" s="1" t="s">
        <v>67</v>
      </c>
    </row>
  </sheetData>
  <conditionalFormatting sqref="K2:K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R2" r:id="rId1" xr:uid="{BC09F7C9-7B72-4359-95B0-C2E1E05EF957}"/>
    <hyperlink ref="R3" r:id="rId2" xr:uid="{F038CDB1-8A86-4688-A6D6-EFF4B88ACBC9}"/>
    <hyperlink ref="R4" r:id="rId3" xr:uid="{DA72C175-A4E0-46ED-9774-B5F9A8BBBAE0}"/>
    <hyperlink ref="R5" r:id="rId4" xr:uid="{FE2AA06A-6A35-4937-BE49-B7B45B21F0D5}"/>
    <hyperlink ref="R6" r:id="rId5" xr:uid="{2E4012BE-EB79-4012-A169-A991ACE7F117}"/>
    <hyperlink ref="R7" r:id="rId6" xr:uid="{A02D9B5E-53BF-4A4A-BDC2-FE594C51D634}"/>
    <hyperlink ref="R8" r:id="rId7" xr:uid="{8FA9A79E-6898-4660-9DE9-6F7EFEA61F05}"/>
    <hyperlink ref="R9" r:id="rId8" xr:uid="{B88818F4-85EA-4C04-A015-0ECD67F9BC0C}"/>
    <hyperlink ref="R10" r:id="rId9" xr:uid="{12FE4701-FD57-4DEE-A050-02AA65B15321}"/>
    <hyperlink ref="R12" r:id="rId10" xr:uid="{8D75F53D-2337-467A-B53E-FC3A975384F5}"/>
    <hyperlink ref="R14" r:id="rId11" xr:uid="{E55BA592-81C1-4CFF-B914-814C72CD5900}"/>
    <hyperlink ref="R13" r:id="rId12" xr:uid="{CC2D0F41-FC4B-4FBE-BA19-4A2F07D1C48B}"/>
    <hyperlink ref="R15" r:id="rId13" xr:uid="{F01F7903-CB22-4162-976E-157168585DF5}"/>
    <hyperlink ref="R16" r:id="rId14" location="lofts" xr:uid="{7C02D451-FEA2-4D9B-A8CC-2BB27509D8FF}"/>
    <hyperlink ref="R17" r:id="rId15" xr:uid="{D8C6B8A0-C8A3-4B20-82FD-064CF0E61167}"/>
    <hyperlink ref="R18" r:id="rId16" xr:uid="{C8851664-C1E9-4EFC-B52A-BDC05728D40F}"/>
    <hyperlink ref="R19" r:id="rId17" xr:uid="{D5C3517C-A7D7-4944-8840-1CF35728AA10}"/>
    <hyperlink ref="R20" r:id="rId18" xr:uid="{8F083F3D-C61C-4983-BE1E-3B788A7C8D12}"/>
    <hyperlink ref="R22" r:id="rId19" location="reco_item_pos=14&amp;reco_backend=user_navigation&amp;reco_backend_type=function&amp;reco_client=classi_portalinmobiliario_navigation&amp;reco_id=ae77e213-7c53-4a83-8240-0ef49e221d10&amp;page=navigation" display="https://www.portalinmobiliario.com/MLC-545543913-departamento-en-arriendo-de-1-dorm-en-providencia-_JM#reco_item_pos=14&amp;reco_backend=user_navigation&amp;reco_backend_type=function&amp;reco_client=classi_portalinmobiliario_navigation&amp;reco_id=ae77e213-7c53-4a83-8240-0ef49e221d10&amp;page=navigation" xr:uid="{54D87716-23AE-4CC3-9D9E-286844F50FE0}"/>
    <hyperlink ref="R23" r:id="rId20" xr:uid="{729A05BC-26F7-4A89-96EC-A11EC91C2059}"/>
    <hyperlink ref="R24" r:id="rId21" xr:uid="{ECF044AF-C32F-4658-868C-7650EFAAD592}"/>
    <hyperlink ref="R25" r:id="rId22" xr:uid="{B10E86EA-8BBE-4857-A06C-B23C1AE64687}"/>
    <hyperlink ref="R27" r:id="rId23" xr:uid="{FDC3F1A5-2A3D-4FE5-9420-92CB1B59895B}"/>
    <hyperlink ref="R11" r:id="rId24" xr:uid="{C12B89CE-D16B-48A2-8F2D-5AC24BC547EB}"/>
    <hyperlink ref="R21" r:id="rId25" xr:uid="{7D76AFF2-23E1-48A7-B220-4ADEA18BA472}"/>
  </hyperlinks>
  <pageMargins left="0.7" right="0.7" top="0.75" bottom="0.75" header="0.3" footer="0.3"/>
  <pageSetup orientation="portrait" verticalDpi="300"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AB84</dc:creator>
  <cp:lastModifiedBy>AB84</cp:lastModifiedBy>
  <dcterms:created xsi:type="dcterms:W3CDTF">2020-10-21T00:41:54Z</dcterms:created>
  <dcterms:modified xsi:type="dcterms:W3CDTF">2020-10-21T11:47:02Z</dcterms:modified>
</cp:coreProperties>
</file>