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showInkAnnotation="0" codeName="ThisWorkbook"/>
  <mc:AlternateContent xmlns:mc="http://schemas.openxmlformats.org/markup-compatibility/2006">
    <mc:Choice Requires="x15">
      <x15ac:absPath xmlns:x15ac="http://schemas.microsoft.com/office/spreadsheetml/2010/11/ac" url="C:\Users\rohan\Documents\EGR 314\"/>
    </mc:Choice>
  </mc:AlternateContent>
  <xr:revisionPtr revIDLastSave="0" documentId="13_ncr:1_{2BD1E99B-44B5-4C17-9092-7E27F5981773}" xr6:coauthVersionLast="47" xr6:coauthVersionMax="47" xr10:uidLastSave="{00000000-0000-0000-0000-000000000000}"/>
  <bookViews>
    <workbookView xWindow="-108" yWindow="-108" windowWidth="23256" windowHeight="12456"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Request'!$A$31:$H$35</definedName>
  </definedNames>
  <calcPr calcId="191028" iterateDelta="1E-4"/>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I24" i="1"/>
  <c r="I22" i="1"/>
  <c r="I23" i="1"/>
  <c r="I11" i="1"/>
  <c r="A5" i="1"/>
  <c r="I25" i="1"/>
  <c r="I21" i="1"/>
  <c r="I20" i="1"/>
  <c r="I19" i="1"/>
  <c r="I18" i="1"/>
  <c r="I17" i="1"/>
  <c r="I16" i="1"/>
  <c r="I15" i="1"/>
  <c r="I14" i="1"/>
  <c r="I13" i="1"/>
  <c r="I10" i="1"/>
  <c r="I9" i="1"/>
  <c r="I8" i="1"/>
  <c r="A33" i="1"/>
  <c r="A35" i="1"/>
  <c r="I26" i="1" l="1"/>
  <c r="I30" i="1" s="1"/>
</calcChain>
</file>

<file path=xl/sharedStrings.xml><?xml version="1.0" encoding="utf-8"?>
<sst xmlns="http://schemas.openxmlformats.org/spreadsheetml/2006/main" count="238" uniqueCount="201">
  <si>
    <t xml:space="preserve">                   Course/Capstone/eProject/FURI Purchase Request</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</si>
  <si>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</si>
  <si>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</si>
  <si>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</si>
  <si>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</si>
  <si>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</si>
  <si>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</si>
  <si>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</si>
  <si>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</si>
  <si>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</si>
  <si>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</si>
  <si>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</si>
  <si>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</si>
  <si>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</si>
  <si>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</si>
  <si>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</si>
  <si>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</si>
  <si>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</si>
  <si>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</si>
  <si>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</si>
  <si>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</si>
  <si>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</si>
  <si>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</si>
  <si>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</si>
  <si>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</si>
  <si>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</si>
  <si>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</si>
  <si>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</si>
  <si>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</si>
  <si>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</si>
  <si>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</si>
  <si>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</si>
  <si>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</si>
  <si>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</si>
  <si>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</si>
  <si>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</si>
  <si>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</si>
  <si>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</si>
  <si>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</si>
  <si>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</si>
  <si>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</si>
  <si>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</si>
  <si>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</si>
  <si>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</si>
  <si>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</si>
  <si>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</si>
  <si>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</si>
  <si>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</si>
  <si>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</si>
  <si>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</si>
  <si>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</si>
  <si>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</si>
  <si>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</si>
  <si>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</si>
  <si>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</si>
  <si>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</si>
  <si>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</si>
  <si>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</si>
  <si>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</si>
  <si>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</si>
  <si>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</si>
  <si>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</si>
  <si>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</si>
  <si>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</si>
  <si>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</si>
  <si>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</si>
  <si>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</si>
  <si>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</si>
  <si>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</si>
  <si>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</si>
  <si>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</si>
  <si>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</si>
  <si>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</si>
  <si>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</si>
  <si>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</si>
  <si>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</si>
  <si>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</si>
  <si>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</si>
  <si>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</si>
  <si>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</si>
  <si>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</si>
  <si>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</si>
  <si>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</si>
  <si>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</si>
  <si>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</si>
  <si>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</si>
  <si>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</si>
  <si>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</si>
  <si>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</si>
  <si>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</si>
  <si>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</si>
  <si>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</si>
  <si>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</si>
  <si>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</si>
  <si>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</si>
  <si>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</si>
  <si>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</si>
  <si>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</si>
  <si>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</si>
  <si>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</si>
  <si>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</si>
  <si>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</si>
  <si>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</si>
  <si>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</si>
  <si>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</si>
  <si>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</si>
  <si>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</si>
  <si>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</si>
  <si>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</si>
  <si>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</si>
  <si>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</si>
  <si>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</si>
  <si>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</si>
  <si>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</si>
  <si>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</si>
  <si>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</si>
  <si>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</si>
  <si>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</si>
  <si>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</si>
  <si>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</si>
  <si>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</si>
  <si>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</si>
  <si>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</si>
  <si>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</si>
  <si>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</si>
  <si>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</si>
  <si>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</si>
  <si>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</si>
  <si>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</si>
  <si>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</si>
  <si>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Nichols</t>
  </si>
  <si>
    <t>rferna31@asu.edu</t>
  </si>
  <si>
    <t>Name of Class or Project:   EGR 314</t>
  </si>
  <si>
    <t>LCD display</t>
  </si>
  <si>
    <t>Used to display sensor and system information</t>
  </si>
  <si>
    <t>https://www.digikey.com/en/products/detail/newhaven-display-intl/NHD-C0220BIZ-FS-RGB-FBW-3VM/3507740</t>
  </si>
  <si>
    <t>NHD-C0220BIZ-FS(RGB)-FBW-3VM</t>
  </si>
  <si>
    <t>PRT-14460</t>
  </si>
  <si>
    <t>Colored Pushbutton pack</t>
  </si>
  <si>
    <t xml:space="preserve">Set of buttons to control motor motion </t>
  </si>
  <si>
    <t>https://www.digikey.com/en/products/detail/sparkfun-electronics/PRT-14460/7915747?s=N4IgTCBcDaIM4AcCGAnA1gMwK4DsAEARlgC7ED2%2BALHsgMZogC6AvkA</t>
  </si>
  <si>
    <t>https://www.digikey.com/en/products/detail/microchip-technology/LM2575-3-3WU-TR/1027646</t>
  </si>
  <si>
    <t>3.3V Voltage Regulator</t>
  </si>
  <si>
    <t>Will convert 12V power supply to 3.3V for the system's components</t>
  </si>
  <si>
    <t>Microcontroller</t>
  </si>
  <si>
    <t>PIC18F27Q10-I/SO-ND</t>
  </si>
  <si>
    <t>https://www.digikey.com/en/products/detail/microchip-technology/PIC18F27Q10-I-SO/10064343</t>
  </si>
  <si>
    <t>The microncontroller that runs the full user interface system, acting as a hub of connections/code</t>
  </si>
  <si>
    <t>LM2575-3.3WU-TRCT-ND</t>
  </si>
  <si>
    <t>RC1206FR-0710KL</t>
  </si>
  <si>
    <t>https://www.digikey.com/en/products/detail/yageo/RC1206FR-0710KL/728483</t>
  </si>
  <si>
    <t>Function as resistors for various functions (mainly as pull-ups)</t>
  </si>
  <si>
    <t>RNCP1206FTD1K00</t>
  </si>
  <si>
    <t>1k ohm surface-mount resistors</t>
  </si>
  <si>
    <t>10k ohm surface-mount resistors</t>
  </si>
  <si>
    <t>Electrical component for MCLR functionality</t>
  </si>
  <si>
    <t>220 ohm surface mount resistors</t>
  </si>
  <si>
    <t>https://www.digikey.com/en/products/detail/stackpole-electronics-inc/RNCP1206FTD1K00/2240337</t>
  </si>
  <si>
    <t>https://www.digikey.com/en/products/detail/te-connectivity-passive-product/CRGCQ0805F220R/8576343</t>
  </si>
  <si>
    <t>CRGCQ0805F220R</t>
  </si>
  <si>
    <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t>
  </si>
  <si>
    <t>Barrel jack for powering the system</t>
  </si>
  <si>
    <t>Barrel Jack for power source</t>
  </si>
  <si>
    <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t>
  </si>
  <si>
    <t xml:space="preserve">https://www.digikey.com/en/products/detail/bourns-inc/RLB9012-221KL/1969608 </t>
  </si>
  <si>
    <t>Component for voltage regulation system</t>
  </si>
  <si>
    <t>Connects to 12V power supply to protect components</t>
  </si>
  <si>
    <t>Part of Switching regulator's circuit</t>
  </si>
  <si>
    <t>Connects to 3.3V to protect microcontroller</t>
  </si>
  <si>
    <t>Used in LCD's connections</t>
  </si>
  <si>
    <t>https://www.digikey.com/en/products/detail/kemet/C330C105K5R5TA/818165</t>
  </si>
  <si>
    <t>https://www.digikey.com/en/products/detail/w%C3%BCrth-elektronik/860020273010/5727147</t>
  </si>
  <si>
    <t>https://www.digikey.com/en/products/detail/vishay-beyschlag-draloric-bc-components/K104K10X7RF5UH5/2356879</t>
  </si>
  <si>
    <t>Circuit testing and debugging</t>
  </si>
  <si>
    <t>Test point for circuit</t>
  </si>
  <si>
    <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t>
  </si>
  <si>
    <t>100 uF Capacitor for circuit protection</t>
  </si>
  <si>
    <t>330 uF Capacitor for circuit protection</t>
  </si>
  <si>
    <t>0.1 uF Capacitor for circuit protection</t>
  </si>
  <si>
    <t>1 uF Capacitor for circuit protection</t>
  </si>
  <si>
    <t>220 uH Inductor for usage in circuit</t>
  </si>
  <si>
    <t>https://www.digikey.com/en/products/detail/littelfuse-inc/03540101ZXGY/553974</t>
  </si>
  <si>
    <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t>
  </si>
  <si>
    <t>Fuse block</t>
  </si>
  <si>
    <t>732-5934-ND</t>
  </si>
  <si>
    <t>493-1899-ND</t>
  </si>
  <si>
    <t>732-8912-1-ND</t>
  </si>
  <si>
    <t>BC2665CT-ND</t>
  </si>
  <si>
    <t>399-4389-ND</t>
  </si>
  <si>
    <t>RLB9012-221KL-ND</t>
  </si>
  <si>
    <t>03540101ZXGY</t>
  </si>
  <si>
    <t>F1720-ND</t>
  </si>
  <si>
    <t>500mA Fuse Cartridge</t>
  </si>
  <si>
    <t>Protect components from power surges, etc</t>
  </si>
  <si>
    <t>Block that will hold the fuse Cartridge</t>
  </si>
  <si>
    <t>36-5011-ND</t>
  </si>
  <si>
    <t>https://www.digikey.com/en/products/detail/stmicroelectronics/1N5819/1037326</t>
  </si>
  <si>
    <t>1N5819 Diode for voltage regulation circuit</t>
  </si>
  <si>
    <t>Component of the voltage regulation system</t>
  </si>
  <si>
    <t>497-6610-1-ND</t>
  </si>
  <si>
    <t>Tariff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</si>
</sst>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quot;$&quot;#,##0.00"/>
    <numFmt numFmtId="166" formatCode="_(&quot;$&quot;* #,##0.000_);_(&quot;$&quot;* \(#,##0.000\);_(&quot;$&quot;* &quot;-&quot;???_);_(@_)"/>
    <numFmt numFmtId="167" formatCode="_([$$-409]* #,##0.00_);_([$$-409]* \(#,##0.00\);_([$$-409]* &quot;-&quot;??_);_(@_)"/>
  </numFmts>
  <fonts count="44"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b/>
      <sz val="9"/>
      <color rgb="FF000000"/>
      <name val="Century Gothic"/>
    </font>
    <font>
      <sz val="9"/>
      <color rgb="FF000000"/>
      <name val="Century Gothic"/>
    </font>
    <font>
      <b/>
      <sz val="9"/>
      <color rgb="FFFF0000"/>
      <name val="Century Gothic"/>
    </font>
    <font>
      <sz val="8"/>
      <color rgb="FF000000"/>
      <name val="Arial"/>
      <family val="2"/>
    </font>
    <font>
      <sz val="9"/>
      <name val="Garamond"/>
      <family val="1"/>
      <scheme val="minor"/>
    </font>
    <font>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43" fillId="0" borderId="0"/>
  </cellStyleXfs>
  <cellXfs count="108">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1"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166" fontId="27" fillId="0" borderId="4" xfId="0" applyNumberFormat="1" applyFont="1" applyBorder="1" applyAlignment="1">
      <alignment horizontal="left" vertical="center"/>
    </xf>
    <xf numFmtId="0" fontId="27" fillId="0" borderId="4" xfId="0" applyFont="1" applyBorder="1" applyAlignment="1">
      <alignment horizontal="center"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7" fillId="0" borderId="18" xfId="0" applyFont="1" applyBorder="1" applyAlignment="1">
      <alignment horizontal="right"/>
    </xf>
    <xf numFmtId="0" fontId="29" fillId="0" borderId="0" xfId="0" applyFont="1"/>
    <xf numFmtId="0" fontId="31" fillId="0" borderId="0" xfId="0" applyFont="1" applyAlignment="1">
      <alignment horizontal="center"/>
    </xf>
    <xf numFmtId="0" fontId="32" fillId="0" borderId="2" xfId="0" applyFont="1" applyBorder="1"/>
    <xf numFmtId="0" fontId="32" fillId="0" borderId="0" xfId="0" applyFont="1"/>
    <xf numFmtId="0" fontId="33" fillId="0" borderId="0" xfId="0" applyFont="1" applyAlignment="1">
      <alignment horizontal="center"/>
    </xf>
    <xf numFmtId="0" fontId="34" fillId="0" borderId="0" xfId="0" applyFont="1" applyAlignment="1">
      <alignment horizontal="center"/>
    </xf>
    <xf numFmtId="0" fontId="30" fillId="0" borderId="1" xfId="0" applyFont="1" applyBorder="1"/>
    <xf numFmtId="166" fontId="25" fillId="4" borderId="4" xfId="0" applyNumberFormat="1"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9" fillId="0" borderId="0" xfId="1"/>
    <xf numFmtId="167" fontId="27" fillId="0" borderId="4" xfId="0" applyNumberFormat="1" applyFont="1" applyBorder="1" applyAlignment="1">
      <alignment horizontal="left" vertic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30" fillId="0" borderId="0" xfId="0" applyFont="1" applyAlignment="1">
      <alignment horizontal="right"/>
    </xf>
    <xf numFmtId="0" fontId="30" fillId="0" borderId="1" xfId="0" applyFont="1" applyBorder="1" applyAlignment="1">
      <alignment horizontal="left"/>
    </xf>
    <xf numFmtId="0" fontId="32"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7" fillId="0" borderId="0" xfId="0" applyFont="1" applyAlignment="1">
      <alignment horizontal="left"/>
    </xf>
    <xf numFmtId="0" fontId="27" fillId="0" borderId="11" xfId="0" applyFont="1" applyBorder="1" applyAlignment="1">
      <alignment horizontal="left" vertical="center"/>
    </xf>
    <xf numFmtId="0" fontId="27" fillId="0" borderId="12" xfId="0" applyFont="1" applyBorder="1" applyAlignment="1">
      <alignment horizontal="left" vertical="center"/>
    </xf>
    <xf numFmtId="0" fontId="9" fillId="3" borderId="4" xfId="1" applyFill="1" applyBorder="1" applyAlignment="1">
      <alignment horizontal="left" vertical="center"/>
    </xf>
    <xf numFmtId="0" fontId="41" fillId="0" borderId="0" xfId="0" applyFont="1"/>
    <xf numFmtId="49" fontId="27" fillId="0" borderId="4" xfId="0" applyNumberFormat="1" applyFont="1" applyBorder="1" applyAlignment="1">
      <alignment horizontal="left" vertical="center" wrapText="1"/>
    </xf>
    <xf numFmtId="0" fontId="41" fillId="0" borderId="4" xfId="0" applyFont="1" applyBorder="1"/>
    <xf numFmtId="0" fontId="41" fillId="0" borderId="4" xfId="0" applyFont="1" applyBorder="1" applyAlignment="1">
      <alignment wrapText="1"/>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38" fillId="0" borderId="11"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Font="1" applyBorder="1" applyAlignment="1">
      <alignment horizontal="left" vertical="center"/>
    </xf>
    <xf numFmtId="0" fontId="9" fillId="0" borderId="11" xfId="1" applyBorder="1" applyAlignment="1">
      <alignment horizontal="left" vertical="center"/>
    </xf>
    <xf numFmtId="0" fontId="9" fillId="0" borderId="12" xfId="1" applyBorder="1" applyAlignment="1">
      <alignment horizontal="left" vertical="center"/>
    </xf>
    <xf numFmtId="164" fontId="37" fillId="6" borderId="0" xfId="0" applyNumberFormat="1" applyFont="1" applyFill="1" applyAlignment="1">
      <alignment horizontal="left"/>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7" fillId="0" borderId="11" xfId="0" applyFont="1" applyBorder="1" applyAlignment="1">
      <alignment horizontal="left" vertical="center"/>
    </xf>
    <xf numFmtId="0" fontId="30" fillId="0" borderId="0" xfId="0" applyFont="1" applyAlignment="1">
      <alignment horizontal="right"/>
    </xf>
    <xf numFmtId="0" fontId="19" fillId="0" borderId="0" xfId="0" applyFont="1" applyAlignment="1">
      <alignment horizontal="left"/>
    </xf>
    <xf numFmtId="0" fontId="28" fillId="0" borderId="0" xfId="0" applyFont="1" applyAlignment="1">
      <alignment horizontal="center" vertical="center" wrapText="1"/>
    </xf>
    <xf numFmtId="0" fontId="35" fillId="5" borderId="0" xfId="0" applyFont="1" applyFill="1" applyAlignment="1">
      <alignment horizontal="center" vertical="center"/>
    </xf>
    <xf numFmtId="0" fontId="30" fillId="0" borderId="1" xfId="0" applyFont="1" applyBorder="1" applyAlignment="1">
      <alignment horizontal="left"/>
    </xf>
    <xf numFmtId="0" fontId="32" fillId="0" borderId="0" xfId="0" applyFont="1" applyAlignment="1">
      <alignment horizontal="right"/>
    </xf>
    <xf numFmtId="0" fontId="32" fillId="0" borderId="2" xfId="0" applyFont="1" applyBorder="1" applyAlignment="1">
      <alignment horizontal="left"/>
    </xf>
    <xf numFmtId="0" fontId="27" fillId="0" borderId="3" xfId="0" applyFont="1" applyBorder="1" applyAlignment="1">
      <alignment horizontal="left"/>
    </xf>
    <xf numFmtId="0" fontId="7" fillId="0" borderId="0" xfId="0" applyFont="1" applyAlignment="1">
      <alignment horizontal="left"/>
    </xf>
    <xf numFmtId="49" fontId="42" fillId="0" borderId="4" xfId="0" applyNumberFormat="1" applyFont="1" applyBorder="1" applyAlignment="1">
      <alignment horizontal="left" vertical="center"/>
    </xf>
    <xf numFmtId="0" fontId="42" fillId="0" borderId="4" xfId="0" applyFont="1" applyBorder="1" applyAlignment="1">
      <alignment vertical="center" wrapText="1"/>
    </xf>
    <xf numFmtId="164" fontId="21" fillId="2" borderId="1" xfId="0" applyNumberFormat="1" applyFont="1" applyFill="1" applyBorder="1" applyAlignment="1">
      <alignment horizontal="center"/>
    </xf>
    <xf numFmtId="0" fontId="27" fillId="0" borderId="11" xfId="0" applyFont="1" applyBorder="1" applyAlignment="1">
      <alignment horizontal="left" vertical="center" wrapText="1"/>
    </xf>
    <xf numFmtId="0" fontId="27" fillId="0" borderId="12" xfId="0" applyFont="1" applyBorder="1" applyAlignment="1">
      <alignment horizontal="left" vertical="center" wrapText="1"/>
    </xf>
    <xf numFmtId="0" fontId="9" fillId="0" borderId="12" xfId="1" applyNumberFormat="1" applyFill="1" applyBorder="1" applyAlignment="1">
      <alignment horizontal="left" vertical="center"/>
    </xf>
    <xf numFmtId="0" fontId="2" fillId="0" borderId="0" xfId="0" applyFont="1" applyBorder="1" applyAlignment="1">
      <alignment horizontal="left" vertical="center" wrapText="1"/>
    </xf>
    <xf numFmtId="0" fontId="38" fillId="0" borderId="2" xfId="0" applyFont="1" applyBorder="1" applyAlignment="1">
      <alignment horizontal="left" vertical="center"/>
    </xf>
    <xf numFmtId="0" fontId="38" fillId="0" borderId="12" xfId="0" applyFont="1" applyBorder="1" applyAlignment="1">
      <alignment horizontal="left" vertical="center"/>
    </xf>
    <xf numFmtId="0" fontId="7" fillId="0" borderId="19" xfId="0" applyFont="1" applyBorder="1" applyAlignment="1">
      <alignment horizontal="left"/>
    </xf>
    <xf numFmtId="0" fontId="9" fillId="0" borderId="9" xfId="2" applyBorder="1" applyAlignment="1">
      <alignment vertical="center"/>
    </xf>
    <xf numFmtId="0" fontId="9" fillId="0" borderId="10" xfId="2" applyBorder="1" applyAlignment="1">
      <alignment vertical="center"/>
    </xf>
    <xf numFmtId="0" fontId="9" fillId="0" borderId="5" xfId="2" applyBorder="1" applyAlignment="1">
      <alignment vertical="center"/>
    </xf>
    <xf numFmtId="0" fontId="9" fillId="0" borderId="6" xfId="2" applyBorder="1" applyAlignment="1">
      <alignment vertical="center"/>
    </xf>
    <xf numFmtId="0" fontId="9" fillId="0" borderId="12" xfId="2" applyBorder="1" applyAlignment="1">
      <alignment vertical="center"/>
    </xf>
    <xf numFmtId="0" fontId="9" fillId="0" borderId="11" xfId="1" applyBorder="1" applyAlignment="1">
      <alignment vertical="center"/>
    </xf>
    <xf numFmtId="0" fontId="7" fillId="0" borderId="0" xfId="0" applyFont="1" applyBorder="1" applyAlignment="1">
      <alignment horizontal="left"/>
    </xf>
    <xf numFmtId="0" fontId="6" fillId="0" borderId="0" xfId="0" applyFont="1" applyBorder="1"/>
    <xf numFmtId="0" fontId="7" fillId="0" borderId="0" xfId="0" applyFont="1" applyBorder="1" applyAlignment="1">
      <alignment horizontal="right"/>
    </xf>
  </cellXfs>
  <cellStyles count="4">
    <cellStyle name="Hyperlink" xfId="1" builtinId="8"/>
    <cellStyle name="Hyperlink 2" xfId="2" xr:uid="{BDFB74BC-7283-452D-88BC-91AFE7DE91C2}"/>
    <cellStyle name="Normal" xfId="0" builtinId="0"/>
    <cellStyle name="Normal 2" xfId="3" xr:uid="{D88EFC77-5148-441E-9256-C26EC9A3C60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32</xdr:row>
      <xdr:rowOff>23812</xdr:rowOff>
    </xdr:from>
    <xdr:to>
      <xdr:col>7</xdr:col>
      <xdr:colOff>508000</xdr:colOff>
      <xdr:row>34</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stackpole-electronics-inc/RNCP1206FTD1K00/2240337" TargetMode="External"/><Relationship Id="rId13" Type="http://schemas.openxmlformats.org/officeDocument/2006/relationships/hyperlink" Target="https://www.digikey.com/en/products/detail/kemet/C330C105K5R5TA/818165" TargetMode="External"/><Relationship Id="rId18" Type="http://schemas.openxmlformats.org/officeDocument/2006/relationships/hyperlink" Targe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TargetMode="External"/><Relationship Id="rId3" Type="http://schemas.openxmlformats.org/officeDocument/2006/relationships/hyperlink" Target="mailto:rferna31@asu.edu" TargetMode="External"/><Relationship Id="rId21" Type="http://schemas.openxmlformats.org/officeDocument/2006/relationships/drawing" Target="../drawings/drawing1.xml"/><Relationship Id="rId7" Type="http://schemas.openxmlformats.org/officeDocument/2006/relationships/hyperlink" Target="https://www.digikey.com/en/products/detail/yageo/RC1206FR-0710KL/728483" TargetMode="External"/><Relationship Id="rId12" Type="http://schemas.openxmlformats.org/officeDocument/2006/relationships/hyperlink" Target="https://www.digikey.com/en/products/detail/bourns-inc/RLB9012-221KL/1969608" TargetMode="External"/><Relationship Id="rId17" Type="http://schemas.openxmlformats.org/officeDocument/2006/relationships/hyperlink" Target="https://www.digikey.com/en/products/detail/littelfuse-inc/03540101ZXGY/553974" TargetMode="External"/><Relationship Id="rId2" Type="http://schemas.openxmlformats.org/officeDocument/2006/relationships/hyperlink" Target="https://www.digikey.com/en/products/detail/newhaven-display-intl/NHD-C0220BIZ-FS-RGB-FBW-3VM/3507740" TargetMode="External"/><Relationship Id="rId16" Type="http://schemas.openxmlformats.org/officeDocument/2006/relationships/hyperlink" Targe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TargetMode="External"/><Relationship Id="rId20"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www.digikey.com/en/products/detail/microchip-technology/PIC18F27Q10-I-SO/10064343" TargetMode="External"/><Relationship Id="rId11" Type="http://schemas.openxmlformats.org/officeDocument/2006/relationships/hyperlink" Targe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 TargetMode="External"/><Relationship Id="rId5" Type="http://schemas.openxmlformats.org/officeDocument/2006/relationships/hyperlink" Target="https://www.digikey.com/en/products/detail/microchip-technology/LM2575-3-3WU-TR/1027646" TargetMode="External"/><Relationship Id="rId15" Type="http://schemas.openxmlformats.org/officeDocument/2006/relationships/hyperlink" Target="https://www.digikey.com/en/products/detail/vishay-beyschlag-draloric-bc-components/K104K10X7RF5UH5/2356879" TargetMode="External"/><Relationship Id="rId10"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TargetMode="External"/><Relationship Id="rId19" Type="http://schemas.openxmlformats.org/officeDocument/2006/relationships/hyperlink" Target="https://www.digikey.com/en/products/detail/stmicroelectronics/1N5819/1037326" TargetMode="External"/><Relationship Id="rId4" Type="http://schemas.openxmlformats.org/officeDocument/2006/relationships/hyperlink" Target="https://www.digikey.com/en/products/detail/sparkfun-electronics/PRT-14460/7915747?s=N4IgTCBcDaIM4AcCGAnA1gMwK4DsAEARlgC7ED2%2BALHsgMZogC6AvkA" TargetMode="External"/><Relationship Id="rId9" Type="http://schemas.openxmlformats.org/officeDocument/2006/relationships/hyperlink" Target="https://www.digikey.com/en/products/detail/te-connectivity-passive-product/CRGCQ0805F220R/8576343" TargetMode="External"/><Relationship Id="rId14" Type="http://schemas.openxmlformats.org/officeDocument/2006/relationships/hyperlink" Target="https://www.digikey.com/en/products/detail/w%C3%BCrth-elektronik/860020273010/57271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4"/>
  <sheetViews>
    <sheetView showGridLines="0" tabSelected="1" topLeftCell="A20" zoomScale="120" zoomScaleNormal="120" workbookViewId="0">
      <selection activeCell="G21" sqref="G21"/>
    </sheetView>
  </sheetViews>
  <sheetFormatPr defaultColWidth="9.109375" defaultRowHeight="13.2" x14ac:dyDescent="0.25"/>
  <cols>
    <col min="1" max="1" width="8" style="1" customWidth="1"/>
    <col min="2" max="2" width="18" style="1" bestFit="1" customWidth="1"/>
    <col min="3" max="3" width="25.109375" style="1" customWidth="1"/>
    <col min="4" max="4" width="30.6640625" style="1" customWidth="1"/>
    <col min="5" max="5" width="11" style="1" customWidth="1"/>
    <col min="6" max="6" width="22.44140625" style="1" customWidth="1"/>
    <col min="7" max="7" width="37.88671875" style="1" customWidth="1"/>
    <col min="8" max="8" width="10" style="1" customWidth="1"/>
    <col min="9" max="16384" width="9.109375" style="1"/>
  </cols>
  <sheetData>
    <row r="1" spans="1:9" s="9" customFormat="1" ht="58.5" customHeight="1" x14ac:dyDescent="0.6">
      <c r="A1" s="60" t="s">
        <v>0</v>
      </c>
      <c r="B1" s="60"/>
      <c r="C1" s="60"/>
      <c r="D1" s="60"/>
      <c r="E1" s="60"/>
      <c r="F1" s="60"/>
      <c r="G1" s="60"/>
      <c r="H1" s="60"/>
      <c r="I1" s="60"/>
    </row>
    <row r="2" spans="1:9" s="10" customFormat="1" ht="18" customHeight="1" x14ac:dyDescent="0.25">
      <c r="A2" s="81" t="s">
        <v>132</v>
      </c>
      <c r="B2" s="81"/>
      <c r="C2" s="81"/>
      <c r="D2" s="81"/>
      <c r="E2" s="61" t="s">
        <v>1</v>
      </c>
      <c r="F2" s="61"/>
      <c r="G2" s="61"/>
      <c r="H2" s="61"/>
      <c r="I2" s="61"/>
    </row>
    <row r="3" spans="1:9" s="10" customFormat="1" ht="14.1" customHeight="1" x14ac:dyDescent="0.25"/>
    <row r="4" spans="1:9" s="9" customFormat="1" ht="15" customHeight="1" x14ac:dyDescent="0.25">
      <c r="A4" s="11" t="s">
        <v>2</v>
      </c>
      <c r="B4" s="11" t="s">
        <v>3</v>
      </c>
      <c r="C4" s="12" t="s">
        <v>4</v>
      </c>
      <c r="D4" s="62" t="s">
        <v>5</v>
      </c>
      <c r="E4" s="62"/>
      <c r="F4" s="62"/>
      <c r="G4" s="12" t="s">
        <v>6</v>
      </c>
      <c r="H4" s="13"/>
      <c r="I4" s="14"/>
    </row>
    <row r="5" spans="1:9" s="9" customFormat="1" ht="15" customHeight="1" x14ac:dyDescent="0.25">
      <c r="A5" s="40">
        <f ca="1">TODAY()</f>
        <v>45716</v>
      </c>
      <c r="B5" s="40" t="s">
        <v>130</v>
      </c>
      <c r="C5" s="55" t="s">
        <v>131</v>
      </c>
      <c r="D5" s="63" t="s">
        <v>7</v>
      </c>
      <c r="E5" s="96"/>
      <c r="F5" s="97"/>
      <c r="G5" s="41" t="s">
        <v>8</v>
      </c>
      <c r="H5" s="15"/>
      <c r="I5" s="15"/>
    </row>
    <row r="6" spans="1:9" s="9" customFormat="1" ht="15" customHeight="1" x14ac:dyDescent="0.25">
      <c r="A6" s="76" t="s">
        <v>9</v>
      </c>
      <c r="B6" s="76"/>
      <c r="C6" s="76"/>
      <c r="D6" s="76"/>
      <c r="E6" s="76"/>
      <c r="F6" s="76"/>
      <c r="G6" s="76"/>
      <c r="H6" s="76"/>
      <c r="I6" s="76"/>
    </row>
    <row r="7" spans="1:9" s="16" customFormat="1" ht="15" customHeight="1" x14ac:dyDescent="0.25">
      <c r="A7" s="51" t="s">
        <v>10</v>
      </c>
      <c r="B7" s="51" t="s">
        <v>11</v>
      </c>
      <c r="C7" s="91" t="s">
        <v>12</v>
      </c>
      <c r="D7" s="91"/>
      <c r="E7" s="62" t="s">
        <v>13</v>
      </c>
      <c r="F7" s="62"/>
      <c r="G7" s="11" t="s">
        <v>14</v>
      </c>
      <c r="H7" s="11" t="s">
        <v>15</v>
      </c>
      <c r="I7" s="11" t="s">
        <v>16</v>
      </c>
    </row>
    <row r="8" spans="1:9" s="9" customFormat="1" ht="39.75" customHeight="1" x14ac:dyDescent="0.25">
      <c r="A8" s="17">
        <v>6</v>
      </c>
      <c r="B8" s="18" t="s">
        <v>17</v>
      </c>
      <c r="C8" s="77" t="s">
        <v>18</v>
      </c>
      <c r="D8" s="78"/>
      <c r="E8" s="77" t="s">
        <v>19</v>
      </c>
      <c r="F8" s="78"/>
      <c r="G8" s="50" t="s">
        <v>20</v>
      </c>
      <c r="H8" s="39">
        <v>3.49</v>
      </c>
      <c r="I8" s="19">
        <f>SUM(A8*H8)</f>
        <v>20.94</v>
      </c>
    </row>
    <row r="9" spans="1:9" s="9" customFormat="1" ht="21" x14ac:dyDescent="0.25">
      <c r="A9" s="20">
        <v>2</v>
      </c>
      <c r="B9" s="59" t="s">
        <v>136</v>
      </c>
      <c r="C9" s="42" t="s">
        <v>135</v>
      </c>
      <c r="E9" s="92" t="s">
        <v>133</v>
      </c>
      <c r="F9" s="93"/>
      <c r="G9" s="49" t="s">
        <v>134</v>
      </c>
      <c r="H9" s="43">
        <v>14.46</v>
      </c>
      <c r="I9" s="19">
        <f>SUM(A9*H9)</f>
        <v>28.92</v>
      </c>
    </row>
    <row r="10" spans="1:9" s="9" customFormat="1" ht="15" customHeight="1" x14ac:dyDescent="0.25">
      <c r="A10" s="20">
        <v>3</v>
      </c>
      <c r="B10" s="58" t="s">
        <v>137</v>
      </c>
      <c r="C10" s="74" t="s">
        <v>140</v>
      </c>
      <c r="D10" s="75"/>
      <c r="E10" s="92" t="s">
        <v>138</v>
      </c>
      <c r="F10" s="93"/>
      <c r="G10" s="49" t="s">
        <v>139</v>
      </c>
      <c r="H10" s="22">
        <v>1.75</v>
      </c>
      <c r="I10" s="19">
        <f t="shared" ref="I10:I25" si="0">SUM(A10*H10)</f>
        <v>5.25</v>
      </c>
    </row>
    <row r="11" spans="1:9" s="9" customFormat="1" ht="24" customHeight="1" x14ac:dyDescent="0.25">
      <c r="A11" s="20">
        <v>3</v>
      </c>
      <c r="B11" s="56" t="s">
        <v>145</v>
      </c>
      <c r="C11" s="74" t="s">
        <v>146</v>
      </c>
      <c r="D11" s="75"/>
      <c r="E11" s="92" t="s">
        <v>144</v>
      </c>
      <c r="F11" s="93"/>
      <c r="G11" s="49" t="s">
        <v>147</v>
      </c>
      <c r="H11" s="22">
        <v>1.31</v>
      </c>
      <c r="I11" s="19">
        <f>H11*A11</f>
        <v>3.93</v>
      </c>
    </row>
    <row r="12" spans="1:9" s="9" customFormat="1" ht="25.2" customHeight="1" x14ac:dyDescent="0.25">
      <c r="A12" s="16">
        <v>3</v>
      </c>
      <c r="B12" s="57" t="s">
        <v>148</v>
      </c>
      <c r="C12" s="74" t="s">
        <v>141</v>
      </c>
      <c r="D12" s="75"/>
      <c r="E12" s="92" t="s">
        <v>142</v>
      </c>
      <c r="F12" s="93"/>
      <c r="G12" s="49" t="s">
        <v>143</v>
      </c>
      <c r="H12" s="22">
        <v>1.75</v>
      </c>
      <c r="I12" s="19">
        <f>SUM(A11*H12)</f>
        <v>5.25</v>
      </c>
    </row>
    <row r="13" spans="1:9" s="9" customFormat="1" ht="27" customHeight="1" x14ac:dyDescent="0.25">
      <c r="A13" s="20">
        <v>15</v>
      </c>
      <c r="B13" s="89" t="s">
        <v>149</v>
      </c>
      <c r="C13" s="74" t="s">
        <v>150</v>
      </c>
      <c r="D13" s="75"/>
      <c r="E13" s="92" t="s">
        <v>154</v>
      </c>
      <c r="F13" s="93"/>
      <c r="G13" s="49" t="s">
        <v>151</v>
      </c>
      <c r="H13" s="22">
        <v>1.7999999999999999E-2</v>
      </c>
      <c r="I13" s="19">
        <f t="shared" si="0"/>
        <v>0.26999999999999996</v>
      </c>
    </row>
    <row r="14" spans="1:9" s="9" customFormat="1" ht="15" customHeight="1" x14ac:dyDescent="0.25">
      <c r="A14" s="20">
        <v>10</v>
      </c>
      <c r="B14" s="89" t="s">
        <v>152</v>
      </c>
      <c r="C14" s="74" t="s">
        <v>157</v>
      </c>
      <c r="D14" s="75"/>
      <c r="E14" s="92" t="s">
        <v>153</v>
      </c>
      <c r="F14" s="93"/>
      <c r="G14" s="49" t="s">
        <v>155</v>
      </c>
      <c r="H14" s="22">
        <v>1.9E-2</v>
      </c>
      <c r="I14" s="19">
        <f t="shared" si="0"/>
        <v>0.19</v>
      </c>
    </row>
    <row r="15" spans="1:9" s="9" customFormat="1" ht="15" customHeight="1" x14ac:dyDescent="0.25">
      <c r="A15" s="20">
        <v>10</v>
      </c>
      <c r="B15" s="89" t="s">
        <v>159</v>
      </c>
      <c r="C15" s="74" t="s">
        <v>158</v>
      </c>
      <c r="D15" s="75"/>
      <c r="E15" s="92" t="s">
        <v>156</v>
      </c>
      <c r="F15" s="93"/>
      <c r="G15" s="49" t="s">
        <v>155</v>
      </c>
      <c r="H15" s="22">
        <v>3.5999999999999997E-2</v>
      </c>
      <c r="I15" s="19">
        <f t="shared" si="0"/>
        <v>0.36</v>
      </c>
    </row>
    <row r="16" spans="1:9" s="9" customFormat="1" ht="15" customHeight="1" x14ac:dyDescent="0.25">
      <c r="A16" s="20">
        <v>2</v>
      </c>
      <c r="B16" s="89" t="s">
        <v>184</v>
      </c>
      <c r="C16" s="74" t="s">
        <v>160</v>
      </c>
      <c r="D16" s="75"/>
      <c r="E16" s="92" t="s">
        <v>162</v>
      </c>
      <c r="F16" s="93"/>
      <c r="G16" s="49" t="s">
        <v>161</v>
      </c>
      <c r="H16" s="22">
        <v>0.92</v>
      </c>
      <c r="I16" s="19">
        <f t="shared" si="0"/>
        <v>1.84</v>
      </c>
    </row>
    <row r="17" spans="1:12" s="9" customFormat="1" ht="27" customHeight="1" x14ac:dyDescent="0.25">
      <c r="A17" s="20">
        <v>3</v>
      </c>
      <c r="B17" s="90" t="s">
        <v>185</v>
      </c>
      <c r="C17" s="74" t="s">
        <v>163</v>
      </c>
      <c r="D17" s="75"/>
      <c r="E17" s="92" t="s">
        <v>176</v>
      </c>
      <c r="F17" s="93"/>
      <c r="G17" s="49" t="s">
        <v>166</v>
      </c>
      <c r="H17" s="22">
        <v>0.42</v>
      </c>
      <c r="I17" s="19">
        <f t="shared" si="0"/>
        <v>1.26</v>
      </c>
    </row>
    <row r="18" spans="1:12" s="9" customFormat="1" ht="24.6" customHeight="1" x14ac:dyDescent="0.25">
      <c r="A18" s="20">
        <v>3</v>
      </c>
      <c r="B18" s="90" t="s">
        <v>186</v>
      </c>
      <c r="C18" s="74" t="s">
        <v>171</v>
      </c>
      <c r="D18" s="75"/>
      <c r="E18" s="92" t="s">
        <v>177</v>
      </c>
      <c r="F18" s="93"/>
      <c r="G18" s="49" t="s">
        <v>167</v>
      </c>
      <c r="H18" s="22">
        <v>0.14000000000000001</v>
      </c>
      <c r="I18" s="19">
        <f t="shared" si="0"/>
        <v>0.42000000000000004</v>
      </c>
    </row>
    <row r="19" spans="1:12" s="9" customFormat="1" ht="23.4" customHeight="1" x14ac:dyDescent="0.25">
      <c r="A19" s="20">
        <v>6</v>
      </c>
      <c r="B19" s="90" t="s">
        <v>187</v>
      </c>
      <c r="C19" s="74" t="s">
        <v>172</v>
      </c>
      <c r="D19" s="75"/>
      <c r="E19" s="92" t="s">
        <v>178</v>
      </c>
      <c r="F19" s="93"/>
      <c r="G19" s="49" t="s">
        <v>168</v>
      </c>
      <c r="H19" s="22">
        <v>0.22</v>
      </c>
      <c r="I19" s="19">
        <f t="shared" si="0"/>
        <v>1.32</v>
      </c>
    </row>
    <row r="20" spans="1:12" s="9" customFormat="1" ht="25.2" customHeight="1" x14ac:dyDescent="0.25">
      <c r="A20" s="20">
        <v>3</v>
      </c>
      <c r="B20" s="90" t="s">
        <v>188</v>
      </c>
      <c r="C20" s="74" t="s">
        <v>170</v>
      </c>
      <c r="D20" s="75"/>
      <c r="E20" s="92" t="s">
        <v>179</v>
      </c>
      <c r="F20" s="93"/>
      <c r="G20" s="49" t="s">
        <v>169</v>
      </c>
      <c r="H20" s="22">
        <v>0.49</v>
      </c>
      <c r="I20" s="19">
        <f t="shared" si="0"/>
        <v>1.47</v>
      </c>
    </row>
    <row r="21" spans="1:12" s="9" customFormat="1" ht="15" customHeight="1" x14ac:dyDescent="0.25">
      <c r="A21" s="23">
        <v>3</v>
      </c>
      <c r="B21" s="90" t="s">
        <v>189</v>
      </c>
      <c r="C21" s="74" t="s">
        <v>164</v>
      </c>
      <c r="D21" s="75"/>
      <c r="E21" s="79" t="s">
        <v>180</v>
      </c>
      <c r="F21" s="73"/>
      <c r="G21" s="45" t="s">
        <v>165</v>
      </c>
      <c r="H21" s="22">
        <v>0.57999999999999996</v>
      </c>
      <c r="I21" s="19">
        <f t="shared" si="0"/>
        <v>1.7399999999999998</v>
      </c>
    </row>
    <row r="22" spans="1:12" s="9" customFormat="1" ht="15" customHeight="1" x14ac:dyDescent="0.25">
      <c r="A22" s="23">
        <v>2</v>
      </c>
      <c r="B22" s="90" t="s">
        <v>190</v>
      </c>
      <c r="C22" s="101" t="s">
        <v>181</v>
      </c>
      <c r="D22" s="102"/>
      <c r="E22" s="79" t="s">
        <v>183</v>
      </c>
      <c r="F22" s="73"/>
      <c r="G22" s="45" t="s">
        <v>194</v>
      </c>
      <c r="H22" s="22">
        <v>1.49</v>
      </c>
      <c r="I22" s="19">
        <f t="shared" si="0"/>
        <v>2.98</v>
      </c>
    </row>
    <row r="23" spans="1:12" s="9" customFormat="1" ht="15" customHeight="1" x14ac:dyDescent="0.25">
      <c r="A23" s="23">
        <v>3</v>
      </c>
      <c r="B23" s="90" t="s">
        <v>191</v>
      </c>
      <c r="C23" s="99" t="s">
        <v>182</v>
      </c>
      <c r="D23" s="100"/>
      <c r="E23" s="79" t="s">
        <v>192</v>
      </c>
      <c r="F23" s="73"/>
      <c r="G23" s="45" t="s">
        <v>193</v>
      </c>
      <c r="H23" s="22">
        <v>0.44</v>
      </c>
      <c r="I23" s="19">
        <f t="shared" ref="I23:I24" si="1">SUM(A23*H23)</f>
        <v>1.32</v>
      </c>
    </row>
    <row r="24" spans="1:12" s="9" customFormat="1" ht="15" customHeight="1" x14ac:dyDescent="0.25">
      <c r="A24" s="23">
        <v>3</v>
      </c>
      <c r="B24" s="90" t="s">
        <v>199</v>
      </c>
      <c r="C24" s="104" t="s">
        <v>196</v>
      </c>
      <c r="D24" s="103"/>
      <c r="E24" s="53" t="s">
        <v>197</v>
      </c>
      <c r="F24" s="54"/>
      <c r="G24" s="45" t="s">
        <v>198</v>
      </c>
      <c r="H24" s="22">
        <v>0.23</v>
      </c>
      <c r="I24" s="19">
        <f t="shared" si="1"/>
        <v>0.69000000000000006</v>
      </c>
    </row>
    <row r="25" spans="1:12" s="9" customFormat="1" ht="15" customHeight="1" x14ac:dyDescent="0.25">
      <c r="A25" s="23">
        <v>7</v>
      </c>
      <c r="B25" s="21" t="s">
        <v>195</v>
      </c>
      <c r="C25" s="74" t="s">
        <v>175</v>
      </c>
      <c r="D25" s="75"/>
      <c r="E25" s="79" t="s">
        <v>174</v>
      </c>
      <c r="F25" s="73"/>
      <c r="G25" s="45" t="s">
        <v>173</v>
      </c>
      <c r="H25" s="22">
        <v>0.39</v>
      </c>
      <c r="I25" s="19">
        <f t="shared" si="0"/>
        <v>2.73</v>
      </c>
      <c r="L25" s="9" t="s">
        <v>22</v>
      </c>
    </row>
    <row r="26" spans="1:12" s="9" customFormat="1" ht="15" customHeight="1" thickBot="1" x14ac:dyDescent="0.3">
      <c r="A26" s="24"/>
      <c r="B26" s="87"/>
      <c r="C26" s="87"/>
      <c r="D26" s="87"/>
      <c r="E26" s="24"/>
      <c r="F26" s="24"/>
      <c r="G26" s="24"/>
      <c r="H26" s="24" t="s">
        <v>23</v>
      </c>
      <c r="I26" s="25">
        <f>SUM(I9:I25)</f>
        <v>59.94</v>
      </c>
    </row>
    <row r="27" spans="1:12" s="9" customFormat="1" ht="15" customHeight="1" thickBot="1" x14ac:dyDescent="0.3">
      <c r="A27" s="88" t="s">
        <v>24</v>
      </c>
      <c r="B27" s="98"/>
      <c r="C27" s="27"/>
      <c r="D27" s="28"/>
      <c r="E27" s="29"/>
      <c r="F27" s="30" t="s">
        <v>25</v>
      </c>
      <c r="G27" s="31"/>
      <c r="H27" s="24" t="s">
        <v>26</v>
      </c>
      <c r="I27" s="25">
        <v>5.15</v>
      </c>
    </row>
    <row r="28" spans="1:12" s="9" customFormat="1" ht="15" customHeight="1" x14ac:dyDescent="0.25">
      <c r="A28" s="52"/>
      <c r="B28" s="105"/>
      <c r="C28" s="106"/>
      <c r="D28" s="106"/>
      <c r="E28" s="106"/>
      <c r="F28" s="107"/>
      <c r="G28" s="107"/>
      <c r="H28" s="24" t="s">
        <v>200</v>
      </c>
      <c r="I28" s="25">
        <v>2.0499999999999998</v>
      </c>
    </row>
    <row r="29" spans="1:12" s="9" customFormat="1" ht="15" customHeight="1" x14ac:dyDescent="0.25">
      <c r="A29" s="24"/>
      <c r="B29" s="24"/>
      <c r="C29" s="24"/>
      <c r="D29" s="24"/>
      <c r="E29" s="24"/>
      <c r="F29" s="24"/>
      <c r="G29" s="24"/>
      <c r="H29" s="24" t="s">
        <v>27</v>
      </c>
      <c r="I29" s="25">
        <v>6.99</v>
      </c>
    </row>
    <row r="30" spans="1:12" s="9" customFormat="1" ht="15" customHeight="1" x14ac:dyDescent="0.25">
      <c r="A30" s="72"/>
      <c r="B30" s="94"/>
      <c r="C30" s="24"/>
      <c r="D30" s="24"/>
      <c r="E30" s="24"/>
      <c r="F30" s="24"/>
      <c r="G30" s="24"/>
      <c r="H30" s="24" t="s">
        <v>28</v>
      </c>
      <c r="I30" s="25">
        <f>SUM(I26:I29)</f>
        <v>74.13</v>
      </c>
    </row>
    <row r="31" spans="1:12" ht="15" customHeight="1" x14ac:dyDescent="0.25">
      <c r="A31" s="7" t="s">
        <v>29</v>
      </c>
      <c r="B31" s="7"/>
      <c r="C31" s="7"/>
      <c r="D31" s="2"/>
      <c r="E31" s="2"/>
      <c r="F31" s="2"/>
      <c r="G31" s="2"/>
      <c r="H31" s="8"/>
    </row>
    <row r="32" spans="1:12" ht="15" customHeight="1" x14ac:dyDescent="0.3">
      <c r="A32" s="67" t="s">
        <v>30</v>
      </c>
      <c r="B32" s="68"/>
      <c r="C32" s="68"/>
      <c r="D32" s="68"/>
      <c r="E32" s="68"/>
      <c r="F32" s="68"/>
      <c r="G32" s="68"/>
      <c r="H32" s="69"/>
    </row>
    <row r="33" spans="1:9" ht="27" customHeight="1" x14ac:dyDescent="0.25">
      <c r="A33" s="70" t="str">
        <f>VLOOKUP(A32, Sheet1!$A$3:$C$31, 2, FALSE)</f>
        <v>Business Purpose:  A commodity needed for experimentation, observation or practice in a field of study (such as goggles, aprons, test tubes, flasks, and plates etc).</v>
      </c>
      <c r="B33" s="95"/>
      <c r="C33" s="95"/>
      <c r="D33" s="95"/>
      <c r="E33" s="95"/>
      <c r="F33" s="95"/>
      <c r="G33" s="95"/>
      <c r="H33" s="71"/>
    </row>
    <row r="34" spans="1:9" ht="15.75" customHeight="1" x14ac:dyDescent="0.25">
      <c r="A34" s="70"/>
      <c r="B34" s="95"/>
      <c r="C34" s="95"/>
      <c r="D34" s="95"/>
      <c r="E34" s="95"/>
      <c r="F34" s="95"/>
      <c r="G34" s="95"/>
      <c r="H34" s="71"/>
    </row>
    <row r="35" spans="1:9" ht="60" customHeight="1" x14ac:dyDescent="0.25">
      <c r="A35" s="64" t="str">
        <f>VLOOKUP(A32, Sheet1!$A$3:$C$31, 3, FALSE)</f>
        <v>Public Benefit:  Supplies are used in day-to-day lab operations.  ASU benefits from this expense as the supplies purchased allow departmental lab employees and students to perform general lab duties, projects, and research activities.</v>
      </c>
      <c r="B35" s="65"/>
      <c r="C35" s="65"/>
      <c r="D35" s="65"/>
      <c r="E35" s="65"/>
      <c r="F35" s="65"/>
      <c r="G35" s="65"/>
      <c r="H35" s="66"/>
    </row>
    <row r="36" spans="1:9" s="9" customFormat="1" ht="19.5" customHeight="1" x14ac:dyDescent="0.25">
      <c r="A36" s="82" t="s">
        <v>31</v>
      </c>
      <c r="B36" s="82"/>
      <c r="C36" s="82"/>
      <c r="D36" s="82"/>
      <c r="E36" s="82"/>
      <c r="F36" s="82"/>
      <c r="G36" s="82"/>
      <c r="H36" s="82"/>
      <c r="I36" s="82"/>
    </row>
    <row r="37" spans="1:9" s="9" customFormat="1" ht="18" customHeight="1" x14ac:dyDescent="0.25">
      <c r="A37" s="82" t="s">
        <v>32</v>
      </c>
      <c r="B37" s="82"/>
      <c r="C37" s="82"/>
      <c r="D37" s="82"/>
      <c r="E37" s="82"/>
      <c r="F37" s="82"/>
      <c r="G37" s="82"/>
      <c r="H37" s="82"/>
      <c r="I37" s="82"/>
    </row>
    <row r="38" spans="1:9" s="9" customFormat="1" ht="17.25" customHeight="1" x14ac:dyDescent="0.25">
      <c r="A38" s="44"/>
      <c r="B38" s="82" t="s">
        <v>33</v>
      </c>
      <c r="C38" s="82"/>
      <c r="D38" s="82"/>
      <c r="E38" s="82"/>
      <c r="F38" s="82"/>
      <c r="G38" s="82"/>
      <c r="H38" s="82"/>
      <c r="I38" s="82"/>
    </row>
    <row r="39" spans="1:9" s="26" customFormat="1" ht="24" customHeight="1" x14ac:dyDescent="0.25">
      <c r="A39" s="83" t="s">
        <v>34</v>
      </c>
      <c r="B39" s="83"/>
      <c r="C39" s="83"/>
      <c r="D39" s="83"/>
      <c r="E39" s="83"/>
      <c r="F39" s="83"/>
      <c r="G39" s="83"/>
      <c r="H39" s="83"/>
      <c r="I39" s="83"/>
    </row>
    <row r="40" spans="1:9" s="32" customFormat="1" ht="12" customHeight="1" x14ac:dyDescent="0.2">
      <c r="A40" s="80" t="s">
        <v>35</v>
      </c>
      <c r="B40" s="80"/>
      <c r="C40" s="80"/>
      <c r="D40" s="47"/>
      <c r="E40" s="33"/>
      <c r="F40" s="46"/>
      <c r="G40" s="46" t="s">
        <v>36</v>
      </c>
      <c r="H40" s="84"/>
      <c r="I40" s="84"/>
    </row>
    <row r="41" spans="1:9" s="32" customFormat="1" ht="21" customHeight="1" x14ac:dyDescent="0.2">
      <c r="A41" s="85" t="s">
        <v>37</v>
      </c>
      <c r="B41" s="85"/>
      <c r="C41" s="85"/>
      <c r="D41" s="34"/>
      <c r="E41" s="35"/>
      <c r="F41" s="48"/>
      <c r="G41" s="48" t="s">
        <v>38</v>
      </c>
      <c r="H41" s="86"/>
      <c r="I41" s="86"/>
    </row>
    <row r="42" spans="1:9" s="10" customFormat="1" ht="12" customHeight="1" x14ac:dyDescent="0.25">
      <c r="A42" s="36"/>
      <c r="B42" s="36"/>
      <c r="C42" s="37"/>
      <c r="D42" s="37"/>
      <c r="E42" s="37"/>
      <c r="F42" s="37"/>
      <c r="G42" s="37"/>
      <c r="H42" s="37"/>
    </row>
    <row r="43" spans="1:9" s="10" customFormat="1" ht="12" customHeight="1" x14ac:dyDescent="0.25">
      <c r="A43" s="80" t="s">
        <v>39</v>
      </c>
      <c r="B43" s="80"/>
      <c r="C43" s="80"/>
      <c r="D43" s="38"/>
    </row>
    <row r="44" spans="1:9" ht="6.75" customHeight="1" x14ac:dyDescent="0.25"/>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58">
    <mergeCell ref="B38:I38"/>
    <mergeCell ref="E21:F21"/>
    <mergeCell ref="C25:D25"/>
    <mergeCell ref="E25:F25"/>
    <mergeCell ref="B26:D26"/>
    <mergeCell ref="A27:B27"/>
    <mergeCell ref="C23:D23"/>
    <mergeCell ref="E23:F23"/>
    <mergeCell ref="C22:D22"/>
    <mergeCell ref="E22:F22"/>
    <mergeCell ref="C24:D24"/>
    <mergeCell ref="A43:C43"/>
    <mergeCell ref="A2:D2"/>
    <mergeCell ref="C11:D11"/>
    <mergeCell ref="C14:D14"/>
    <mergeCell ref="C21:D21"/>
    <mergeCell ref="A36:I36"/>
    <mergeCell ref="A37:I37"/>
    <mergeCell ref="A39:I39"/>
    <mergeCell ref="A40:C40"/>
    <mergeCell ref="H40:I40"/>
    <mergeCell ref="A41:C41"/>
    <mergeCell ref="H41:I41"/>
    <mergeCell ref="C18:D18"/>
    <mergeCell ref="E18:F18"/>
    <mergeCell ref="C19:D19"/>
    <mergeCell ref="E19:F19"/>
    <mergeCell ref="C20:D20"/>
    <mergeCell ref="E20:F20"/>
    <mergeCell ref="C16:D16"/>
    <mergeCell ref="E16:F16"/>
    <mergeCell ref="C17:D17"/>
    <mergeCell ref="E17:F17"/>
    <mergeCell ref="E8:F8"/>
    <mergeCell ref="E14:F14"/>
    <mergeCell ref="C15:D15"/>
    <mergeCell ref="E15:F15"/>
    <mergeCell ref="E11:F11"/>
    <mergeCell ref="C12:D12"/>
    <mergeCell ref="E12:F12"/>
    <mergeCell ref="C13:D13"/>
    <mergeCell ref="E13:F13"/>
    <mergeCell ref="A1:I1"/>
    <mergeCell ref="E2:I2"/>
    <mergeCell ref="D4:F4"/>
    <mergeCell ref="D5:F5"/>
    <mergeCell ref="A35:H35"/>
    <mergeCell ref="A32:H32"/>
    <mergeCell ref="A33:H33"/>
    <mergeCell ref="A34:H34"/>
    <mergeCell ref="A30:B30"/>
    <mergeCell ref="E9:F9"/>
    <mergeCell ref="C10:D10"/>
    <mergeCell ref="E10:F10"/>
    <mergeCell ref="A6:I6"/>
    <mergeCell ref="C7:D7"/>
    <mergeCell ref="E7:F7"/>
    <mergeCell ref="C8:D8"/>
  </mergeCells>
  <phoneticPr fontId="1" type="noConversion"/>
  <hyperlinks>
    <hyperlink ref="C9" r:id="rId2" xr:uid="{C916D24D-E9CF-4C3C-9337-9EE3BE82CF4A}"/>
    <hyperlink ref="C5" r:id="rId3" xr:uid="{4ACEE7EA-F613-488D-8693-A2BB39CEE114}"/>
    <hyperlink ref="C10" r:id="rId4" xr:uid="{ACD2D673-B05F-474E-B72C-84DEE9743104}"/>
    <hyperlink ref="C12" r:id="rId5" xr:uid="{97FFAAB8-CA57-4E60-8E57-0F727721D38C}"/>
    <hyperlink ref="C11" r:id="rId6" xr:uid="{A50DB51F-81E8-4B89-B89A-D2074E5B6890}"/>
    <hyperlink ref="C13" r:id="rId7" xr:uid="{12925363-9805-4FA9-8967-CA6585FA5D33}"/>
    <hyperlink ref="C14" r:id="rId8" xr:uid="{60C209F8-54C2-4AA8-B1AB-3D28669CD49E}"/>
    <hyperlink ref="C15" r:id="rId9" xr:uid="{0EB3C865-BCFD-440A-B094-CFBEB24AFA11}"/>
    <hyperlink ref="C16" r:id="rId10" display="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xr:uid="{AD191587-5B18-492F-9E5F-05B63B9E3569}"/>
    <hyperlink ref="C17" r:id="rId11" display="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 xr:uid="{5F721764-F31A-4D43-B099-A0F99C658C11}"/>
    <hyperlink ref="C21" r:id="rId12" xr:uid="{213C5E50-F651-4357-BCB9-106E67701BA1}"/>
    <hyperlink ref="C20" r:id="rId13" xr:uid="{5D98C103-B580-4F19-A4F7-FDB3E9CD84E1}"/>
    <hyperlink ref="C18" r:id="rId14" xr:uid="{36B48705-67A5-42D1-86C3-9A1C1BA23E90}"/>
    <hyperlink ref="C19" r:id="rId15" xr:uid="{1E92B82A-0ED6-4585-AE31-C0E0A067A5EC}"/>
    <hyperlink ref="C25" r:id="rId16" display="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xr:uid="{19257D94-44D9-4DB3-822D-596263A0E971}"/>
    <hyperlink ref="C22" r:id="rId17" xr:uid="{11408946-C53E-4296-8A75-4868D5BB09F4}"/>
    <hyperlink ref="C23" r:id="rId18" display="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xr:uid="{6B788D46-66BE-4C8A-B894-B1AC6F51E137}"/>
    <hyperlink ref="C24" r:id="rId19" xr:uid="{1E5162DD-AA00-4F84-B91D-E767B7DB6B5F}"/>
  </hyperlinks>
  <printOptions horizontalCentered="1"/>
  <pageMargins left="0.25" right="0.25" top="0.3" bottom="0.3" header="0" footer="0"/>
  <pageSetup scale="80" orientation="landscape" r:id="rId20"/>
  <headerFooter alignWithMargins="0">
    <oddFooter>&amp;LS:/Schools/TPS/Business/Forms Purchase Request Form - Rev 8- 30-2017 &amp;RRevised 08/30/2017</oddFooter>
  </headerFooter>
  <drawing r:id="rId21"/>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09375" defaultRowHeight="15.6" x14ac:dyDescent="0.3"/>
  <cols>
    <col min="1" max="1" width="62.44140625" style="3" bestFit="1" customWidth="1"/>
    <col min="2" max="2" width="59.33203125" style="3" customWidth="1"/>
    <col min="3" max="3" width="58.33203125" style="3" customWidth="1"/>
    <col min="4" max="4" width="12.33203125" style="3" customWidth="1"/>
    <col min="5" max="5" width="55.88671875" style="3" bestFit="1" customWidth="1"/>
    <col min="6" max="6" width="64.33203125" style="3" customWidth="1"/>
    <col min="7" max="7" width="12.33203125" style="3" customWidth="1"/>
    <col min="8" max="8" width="16" style="3" customWidth="1"/>
    <col min="9" max="9" width="17.33203125" style="3" customWidth="1"/>
    <col min="10" max="10" width="24.6640625" style="3" customWidth="1"/>
    <col min="11" max="16384" width="9.109375" style="3"/>
  </cols>
  <sheetData>
    <row r="2" spans="1:10" x14ac:dyDescent="0.3">
      <c r="A2" s="4" t="s">
        <v>40</v>
      </c>
      <c r="B2" s="4"/>
      <c r="C2" s="4"/>
      <c r="D2" s="4"/>
      <c r="E2" s="4" t="s">
        <v>41</v>
      </c>
      <c r="F2" s="4"/>
      <c r="G2" s="4"/>
      <c r="H2" s="4"/>
      <c r="I2" s="4"/>
      <c r="J2" s="4"/>
    </row>
    <row r="3" spans="1:10" x14ac:dyDescent="0.3">
      <c r="A3" s="4" t="s">
        <v>21</v>
      </c>
      <c r="B3" s="4" t="s">
        <v>21</v>
      </c>
      <c r="C3" s="4" t="s">
        <v>21</v>
      </c>
      <c r="D3" s="4"/>
      <c r="E3" s="4"/>
      <c r="G3" s="4"/>
      <c r="H3" s="4"/>
      <c r="I3" s="4"/>
      <c r="J3" s="4"/>
    </row>
    <row r="4" spans="1:10" x14ac:dyDescent="0.3">
      <c r="A4" s="3" t="s">
        <v>42</v>
      </c>
      <c r="B4" s="3" t="s">
        <v>43</v>
      </c>
      <c r="C4" s="3" t="s">
        <v>44</v>
      </c>
      <c r="D4" s="3" t="s">
        <v>21</v>
      </c>
      <c r="E4" s="3" t="s">
        <v>45</v>
      </c>
      <c r="F4" s="3" t="s">
        <v>46</v>
      </c>
    </row>
    <row r="5" spans="1:10" x14ac:dyDescent="0.3">
      <c r="A5" s="3" t="s">
        <v>47</v>
      </c>
      <c r="B5" s="3" t="s">
        <v>48</v>
      </c>
      <c r="C5" s="3" t="s">
        <v>49</v>
      </c>
      <c r="D5" s="3" t="s">
        <v>21</v>
      </c>
      <c r="E5" s="3" t="s">
        <v>50</v>
      </c>
      <c r="F5" s="3" t="s">
        <v>51</v>
      </c>
    </row>
    <row r="6" spans="1:10" x14ac:dyDescent="0.3">
      <c r="A6" s="3" t="s">
        <v>52</v>
      </c>
      <c r="B6" s="3" t="s">
        <v>53</v>
      </c>
      <c r="C6" s="3" t="s">
        <v>54</v>
      </c>
      <c r="D6" s="3" t="s">
        <v>21</v>
      </c>
      <c r="E6" s="3" t="s">
        <v>55</v>
      </c>
      <c r="F6" s="3" t="s">
        <v>56</v>
      </c>
    </row>
    <row r="7" spans="1:10" x14ac:dyDescent="0.3">
      <c r="A7" s="3" t="s">
        <v>57</v>
      </c>
      <c r="B7" s="3" t="s">
        <v>58</v>
      </c>
      <c r="C7" s="3" t="s">
        <v>59</v>
      </c>
      <c r="D7" s="3" t="s">
        <v>21</v>
      </c>
    </row>
    <row r="8" spans="1:10" x14ac:dyDescent="0.3">
      <c r="A8" s="3" t="s">
        <v>60</v>
      </c>
      <c r="B8" s="3" t="s">
        <v>61</v>
      </c>
      <c r="C8" s="3" t="s">
        <v>62</v>
      </c>
      <c r="D8" s="3" t="s">
        <v>21</v>
      </c>
    </row>
    <row r="9" spans="1:10" x14ac:dyDescent="0.3">
      <c r="A9" s="3" t="s">
        <v>63</v>
      </c>
      <c r="B9" s="3" t="s">
        <v>64</v>
      </c>
      <c r="C9" s="5" t="s">
        <v>65</v>
      </c>
      <c r="D9" s="3" t="s">
        <v>21</v>
      </c>
    </row>
    <row r="10" spans="1:10" x14ac:dyDescent="0.3">
      <c r="A10" s="3" t="s">
        <v>66</v>
      </c>
      <c r="B10" s="3" t="s">
        <v>67</v>
      </c>
      <c r="C10" s="3" t="s">
        <v>68</v>
      </c>
      <c r="D10" s="3" t="s">
        <v>21</v>
      </c>
    </row>
    <row r="11" spans="1:10" x14ac:dyDescent="0.3">
      <c r="A11" s="3" t="s">
        <v>69</v>
      </c>
      <c r="B11" s="5" t="s">
        <v>70</v>
      </c>
      <c r="C11" s="5" t="s">
        <v>71</v>
      </c>
      <c r="D11" s="3" t="s">
        <v>21</v>
      </c>
    </row>
    <row r="12" spans="1:10" x14ac:dyDescent="0.3">
      <c r="A12" s="3" t="s">
        <v>72</v>
      </c>
      <c r="B12" s="3" t="s">
        <v>73</v>
      </c>
      <c r="C12" s="3" t="s">
        <v>74</v>
      </c>
      <c r="D12" s="3" t="s">
        <v>21</v>
      </c>
    </row>
    <row r="13" spans="1:10" x14ac:dyDescent="0.3">
      <c r="A13" s="3" t="s">
        <v>75</v>
      </c>
      <c r="B13" s="3" t="s">
        <v>76</v>
      </c>
      <c r="C13" s="3" t="s">
        <v>77</v>
      </c>
      <c r="D13" s="3" t="s">
        <v>21</v>
      </c>
    </row>
    <row r="14" spans="1:10" x14ac:dyDescent="0.3">
      <c r="A14" s="3" t="s">
        <v>78</v>
      </c>
      <c r="B14" s="6" t="s">
        <v>79</v>
      </c>
      <c r="C14" s="3" t="s">
        <v>80</v>
      </c>
      <c r="D14" s="3" t="s">
        <v>21</v>
      </c>
    </row>
    <row r="15" spans="1:10" x14ac:dyDescent="0.3">
      <c r="A15" s="3" t="s">
        <v>81</v>
      </c>
      <c r="B15" s="3" t="s">
        <v>82</v>
      </c>
      <c r="C15" s="3" t="s">
        <v>83</v>
      </c>
      <c r="D15" s="3" t="s">
        <v>21</v>
      </c>
    </row>
    <row r="16" spans="1:10" x14ac:dyDescent="0.3">
      <c r="A16" s="3" t="s">
        <v>84</v>
      </c>
      <c r="B16" s="3" t="s">
        <v>85</v>
      </c>
      <c r="C16" s="5" t="s">
        <v>86</v>
      </c>
      <c r="D16" s="3" t="s">
        <v>21</v>
      </c>
    </row>
    <row r="17" spans="1:4" x14ac:dyDescent="0.3">
      <c r="A17" s="3" t="s">
        <v>87</v>
      </c>
      <c r="B17" s="5" t="s">
        <v>88</v>
      </c>
      <c r="C17" s="3" t="s">
        <v>89</v>
      </c>
      <c r="D17" s="3" t="s">
        <v>21</v>
      </c>
    </row>
    <row r="18" spans="1:4" x14ac:dyDescent="0.3">
      <c r="A18" s="3" t="s">
        <v>30</v>
      </c>
      <c r="B18" s="3" t="s">
        <v>90</v>
      </c>
      <c r="C18" s="3" t="s">
        <v>91</v>
      </c>
      <c r="D18" s="3" t="s">
        <v>21</v>
      </c>
    </row>
    <row r="19" spans="1:4" x14ac:dyDescent="0.3">
      <c r="A19" s="3" t="s">
        <v>92</v>
      </c>
      <c r="B19" s="3" t="s">
        <v>93</v>
      </c>
      <c r="C19" s="5" t="s">
        <v>94</v>
      </c>
      <c r="D19" s="3" t="s">
        <v>21</v>
      </c>
    </row>
    <row r="20" spans="1:4" x14ac:dyDescent="0.3">
      <c r="A20" s="3" t="s">
        <v>95</v>
      </c>
      <c r="B20" s="6" t="s">
        <v>96</v>
      </c>
      <c r="C20" s="3" t="s">
        <v>97</v>
      </c>
      <c r="D20" s="3" t="s">
        <v>21</v>
      </c>
    </row>
    <row r="21" spans="1:4" x14ac:dyDescent="0.3">
      <c r="A21" s="3" t="s">
        <v>98</v>
      </c>
      <c r="B21" s="5" t="s">
        <v>99</v>
      </c>
      <c r="C21" s="5" t="s">
        <v>100</v>
      </c>
      <c r="D21" s="3" t="s">
        <v>21</v>
      </c>
    </row>
    <row r="22" spans="1:4" x14ac:dyDescent="0.3">
      <c r="A22" s="6" t="s">
        <v>101</v>
      </c>
      <c r="B22" s="5" t="s">
        <v>102</v>
      </c>
      <c r="C22" s="5" t="s">
        <v>103</v>
      </c>
      <c r="D22" s="3" t="s">
        <v>21</v>
      </c>
    </row>
    <row r="23" spans="1:4" x14ac:dyDescent="0.3">
      <c r="A23" s="3" t="s">
        <v>104</v>
      </c>
      <c r="B23" s="5" t="s">
        <v>105</v>
      </c>
      <c r="C23" s="5" t="s">
        <v>106</v>
      </c>
      <c r="D23" s="3" t="s">
        <v>21</v>
      </c>
    </row>
    <row r="24" spans="1:4" x14ac:dyDescent="0.3">
      <c r="A24" s="3" t="s">
        <v>107</v>
      </c>
      <c r="B24" s="5" t="s">
        <v>108</v>
      </c>
      <c r="C24" s="5" t="s">
        <v>109</v>
      </c>
      <c r="D24" s="3" t="s">
        <v>21</v>
      </c>
    </row>
    <row r="25" spans="1:4" x14ac:dyDescent="0.3">
      <c r="A25" s="3" t="s">
        <v>110</v>
      </c>
      <c r="B25" s="3" t="s">
        <v>111</v>
      </c>
      <c r="C25" s="3" t="s">
        <v>62</v>
      </c>
      <c r="D25" s="3" t="s">
        <v>21</v>
      </c>
    </row>
    <row r="26" spans="1:4" x14ac:dyDescent="0.3">
      <c r="A26" s="6" t="s">
        <v>112</v>
      </c>
      <c r="B26" s="5" t="s">
        <v>113</v>
      </c>
      <c r="C26" s="5" t="s">
        <v>114</v>
      </c>
      <c r="D26" s="3" t="s">
        <v>21</v>
      </c>
    </row>
    <row r="27" spans="1:4" x14ac:dyDescent="0.3">
      <c r="A27" s="3" t="s">
        <v>115</v>
      </c>
      <c r="B27" s="5" t="s">
        <v>116</v>
      </c>
      <c r="C27" s="5" t="s">
        <v>117</v>
      </c>
      <c r="D27" s="3" t="s">
        <v>21</v>
      </c>
    </row>
    <row r="28" spans="1:4" x14ac:dyDescent="0.3">
      <c r="A28" s="3" t="s">
        <v>118</v>
      </c>
      <c r="B28" s="5" t="s">
        <v>119</v>
      </c>
      <c r="C28" s="5" t="s">
        <v>120</v>
      </c>
      <c r="D28" s="3" t="s">
        <v>21</v>
      </c>
    </row>
    <row r="29" spans="1:4" x14ac:dyDescent="0.3">
      <c r="A29" s="3" t="s">
        <v>121</v>
      </c>
      <c r="B29" s="5" t="s">
        <v>122</v>
      </c>
      <c r="C29" s="5" t="s">
        <v>123</v>
      </c>
      <c r="D29" s="3" t="s">
        <v>21</v>
      </c>
    </row>
    <row r="30" spans="1:4" x14ac:dyDescent="0.3">
      <c r="A30" s="3" t="s">
        <v>124</v>
      </c>
      <c r="B30" s="5" t="s">
        <v>125</v>
      </c>
      <c r="C30" s="5" t="s">
        <v>126</v>
      </c>
      <c r="D30" s="3" t="s">
        <v>21</v>
      </c>
    </row>
    <row r="31" spans="1:4" x14ac:dyDescent="0.3">
      <c r="A31" s="6" t="s">
        <v>127</v>
      </c>
      <c r="B31" s="5" t="s">
        <v>128</v>
      </c>
      <c r="C31" s="5" t="s">
        <v>129</v>
      </c>
      <c r="D31" s="3" t="s">
        <v>21</v>
      </c>
    </row>
    <row r="32" spans="1:4" x14ac:dyDescent="0.3">
      <c r="D32" s="3" t="s">
        <v>21</v>
      </c>
    </row>
    <row r="33" spans="4:4" x14ac:dyDescent="0.3">
      <c r="D33" s="3" t="s">
        <v>21</v>
      </c>
    </row>
    <row r="34" spans="4:4" x14ac:dyDescent="0.3">
      <c r="D34" s="3" t="s">
        <v>21</v>
      </c>
    </row>
    <row r="35" spans="4:4" x14ac:dyDescent="0.3">
      <c r="D35" s="3" t="s">
        <v>21</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Rohan Fernandez (Student)</cp:lastModifiedBy>
  <cp:revision/>
  <dcterms:created xsi:type="dcterms:W3CDTF">2014-07-15T00:30:30Z</dcterms:created>
  <dcterms:modified xsi:type="dcterms:W3CDTF">2025-03-01T04:16:01Z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