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showInkAnnotation="0" codeName="ThisWorkbook"/>
  <mc:AlternateContent xmlns:mc="http://schemas.openxmlformats.org/markup-compatibility/2006">
    <mc:Choice Requires="x15">
      <x15ac:absPath xmlns:x15ac="http://schemas.microsoft.com/office/spreadsheetml/2010/11/ac" url="C:\Users\rohan\Documents\EGR 314\"/>
    </mc:Choice>
  </mc:AlternateContent>
  <xr:revisionPtr revIDLastSave="0" documentId="13_ncr:1_{5866FC59-B10A-429F-9F5A-9C7D347D66FD}" xr6:coauthVersionLast="47" xr6:coauthVersionMax="47" xr10:uidLastSave="{00000000-0000-0000-0000-000000000000}"/>
  <bookViews>
    <workbookView xWindow="-108" yWindow="-108" windowWidth="23256" windowHeight="12456" xr2:uid="{00000000-000D-0000-FFFF-FFFF00000000}"/>
  </bookViews>
  <sheets>
    <sheet name="Purchase Request" sheetId="1" r:id="rId1"/>
    <sheet name="Sheet1" sheetId="2" r:id="rId2"/>
  </sheets>
  <definedNames>
    <definedName name="Accreditation">Sheet1!#REF!</definedName>
    <definedName name="Advertising">Sheet1!#REF!</definedName>
    <definedName name="Audiovisual_Electronic_Equipment_and_Accessories__Non_Capital">Sheet1!#REF!</definedName>
    <definedName name="Z_4F4801AE_CF13_47EB_965F_6A9B2DCE6E42_.wvu.PrintArea" localSheetId="0" hidden="1">'Purchase Request'!$A$33:$H$37</definedName>
  </definedNames>
  <calcPr calcId="191028" iterateDelta="1E-4"/>
  <customWorkbookViews>
    <customWorkbookView name="Windows User - Personal View" guid="{4F4801AE-CF13-47EB-965F-6A9B2DCE6E42}" mergeInterval="0" personalView="1" maximized="1" windowWidth="1920" windowHeight="1014"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 l="1"/>
  <c r="I26" i="1"/>
  <c r="I25" i="1"/>
  <c r="I12" i="1" l="1"/>
  <c r="I24" i="1"/>
  <c r="I22" i="1"/>
  <c r="I23" i="1"/>
  <c r="I11" i="1"/>
  <c r="A5" i="1"/>
  <c r="I27" i="1"/>
  <c r="I21" i="1"/>
  <c r="I20" i="1"/>
  <c r="I19" i="1"/>
  <c r="I18" i="1"/>
  <c r="I17" i="1"/>
  <c r="I16" i="1"/>
  <c r="I15" i="1"/>
  <c r="I14" i="1"/>
  <c r="I13" i="1"/>
  <c r="I10" i="1"/>
  <c r="I9" i="1"/>
  <c r="I8" i="1"/>
  <c r="A35" i="1"/>
  <c r="A37" i="1"/>
  <c r="I28" i="1" l="1"/>
</calcChain>
</file>

<file path=xl/sharedStrings.xml><?xml version="1.0" encoding="utf-8"?>
<sst xmlns="http://schemas.openxmlformats.org/spreadsheetml/2006/main" count="244" uniqueCount="207">
  <si>
    <t xml:space="preserve">                   Course/Capstone/eProject/FURI Purchase Request</t>
  </si>
  <si>
    <t>Vendor (one vendor per form):  Digi-key</t>
  </si>
  <si>
    <t>Date</t>
  </si>
  <si>
    <t>Faculty/PI Contact</t>
  </si>
  <si>
    <t>Student Name &amp; Email</t>
  </si>
  <si>
    <t>eProject?            Capstone Project?             Course Project?</t>
  </si>
  <si>
    <r>
      <t xml:space="preserve">eProject Industry Sponsor </t>
    </r>
    <r>
      <rPr>
        <b/>
        <i/>
        <sz val="8.5"/>
        <rFont val="Century Gothic"/>
        <family val="2"/>
      </rPr>
      <t>(if applicable)</t>
    </r>
  </si>
  <si>
    <r>
      <rPr>
        <b/>
        <sz val="9"/>
        <color rgb="FF000000"/>
        <rFont val="Century Gothic"/>
      </rPr>
      <t xml:space="preserve">                 </t>
    </r>
    <r>
      <rPr>
        <sz val="9"/>
        <color rgb="FF000000"/>
        <rFont val="Century Gothic"/>
      </rPr>
      <t xml:space="preserve"> Yes  / </t>
    </r>
    <r>
      <rPr>
        <b/>
        <sz val="9"/>
        <color rgb="FF000000"/>
        <rFont val="Century Gothic"/>
      </rPr>
      <t xml:space="preserve"> No                  </t>
    </r>
    <r>
      <rPr>
        <sz val="9"/>
        <color rgb="FF000000"/>
        <rFont val="Century Gothic"/>
      </rPr>
      <t xml:space="preserve">Yes  / </t>
    </r>
    <r>
      <rPr>
        <b/>
        <sz val="9"/>
        <color rgb="FF000000"/>
        <rFont val="Century Gothic"/>
      </rPr>
      <t xml:space="preserve"> No                            </t>
    </r>
    <r>
      <rPr>
        <b/>
        <sz val="9"/>
        <color rgb="FFFF0000"/>
        <rFont val="Century Gothic"/>
      </rPr>
      <t>Yes</t>
    </r>
    <r>
      <rPr>
        <b/>
        <sz val="9"/>
        <color rgb="FF000000"/>
        <rFont val="Century Gothic"/>
      </rPr>
      <t xml:space="preserve"> </t>
    </r>
    <r>
      <rPr>
        <sz val="9"/>
        <color rgb="FF000000"/>
        <rFont val="Century Gothic"/>
      </rPr>
      <t xml:space="preserve"> /  No</t>
    </r>
  </si>
  <si>
    <t>n/a</t>
  </si>
  <si>
    <t>A purchasing card is available to check out for local purchases or you may come to Sutton 101 and order your supplies, using this purchasing card.</t>
  </si>
  <si>
    <t>Qty</t>
  </si>
  <si>
    <t>Item # or Quote #</t>
  </si>
  <si>
    <t>Direct Website Link to Product</t>
  </si>
  <si>
    <t>General Description of Item</t>
  </si>
  <si>
    <t>Business Purpose/Benefit for the Purchase</t>
  </si>
  <si>
    <t>Unit Price</t>
  </si>
  <si>
    <t>Line Total</t>
  </si>
  <si>
    <t>12345ABCDE</t>
  </si>
  <si>
    <r>
      <t xml:space="preserve">www.thisistheplace.com/12345ABCDE </t>
    </r>
    <r>
      <rPr>
        <b/>
        <i/>
        <sz val="9"/>
        <color rgb="FFFF0000"/>
        <rFont val="Garamond"/>
        <family val="2"/>
        <scheme val="minor"/>
      </rPr>
      <t>(SAMPLE: PLEASE START ON NEXT LINE)</t>
    </r>
  </si>
  <si>
    <t>safety goggles</t>
  </si>
  <si>
    <t>protect student/instructor eyes while working
on project; benefit to the University of reducing number of accidents in the lab</t>
  </si>
  <si>
    <t xml:space="preserve"> </t>
  </si>
  <si>
    <t>e</t>
  </si>
  <si>
    <t>Sub-Total</t>
  </si>
  <si>
    <t xml:space="preserve">      Chair or PI Approval: </t>
  </si>
  <si>
    <t xml:space="preserve">Date: </t>
  </si>
  <si>
    <t>Tax</t>
  </si>
  <si>
    <t>Shipping</t>
  </si>
  <si>
    <t>Grand Total</t>
  </si>
  <si>
    <r>
      <t xml:space="preserve">Business Purpose/Public Benefit:  </t>
    </r>
    <r>
      <rPr>
        <b/>
        <sz val="10"/>
        <color theme="1" tint="0.249977111117893"/>
        <rFont val="Arial"/>
        <family val="2"/>
      </rPr>
      <t>(Click on yellow line.  Next, select an option on the drop-down arrow on the right of the box)</t>
    </r>
  </si>
  <si>
    <t>Lab / Classroom / Medical Supplies</t>
  </si>
  <si>
    <t>Student:  Forward completed form to Instructor/Project Mentor for approval</t>
  </si>
  <si>
    <r>
      <t xml:space="preserve">Mentor/Faculty:  Forward form with email indicating your approval to </t>
    </r>
    <r>
      <rPr>
        <b/>
        <sz val="10"/>
        <color rgb="FFC00000"/>
        <rFont val="Century Gothic"/>
        <family val="2"/>
      </rPr>
      <t>PolyBizz@asu.edu</t>
    </r>
    <r>
      <rPr>
        <b/>
        <sz val="10"/>
        <rFont val="Century Gothic"/>
        <family val="2"/>
      </rPr>
      <t xml:space="preserve"> for processing                                                                                                                                            </t>
    </r>
  </si>
  <si>
    <t>1. A purchasing card is available to check out for local purchases. 2. You may come to Sutton 101 and place your order online.</t>
  </si>
  <si>
    <t>SECTION BELOW IS FOR OFFICE USE ONLY</t>
  </si>
  <si>
    <t>ORDER PLACED BY / DATE:</t>
  </si>
  <si>
    <t>B.O. NOTIFIED BY / DATE:</t>
  </si>
  <si>
    <t>ORDER RECEIVED BY / DATE:</t>
  </si>
  <si>
    <t xml:space="preserve">STUDENT / INSTRUCTOR NOTIFIED BY / DATE: </t>
  </si>
  <si>
    <t>COST CENTER + PROGRAM/GIFT TO CHARGE:</t>
  </si>
  <si>
    <t>Category</t>
  </si>
  <si>
    <t>Reimbursement Justification</t>
  </si>
  <si>
    <t>Audiovisual Electronic Equipment and Accessories (Non-Capital)</t>
  </si>
  <si>
    <r>
      <rPr>
        <b/>
        <sz val="12"/>
        <rFont val="Garamond"/>
        <family val="1"/>
        <scheme val="major"/>
      </rPr>
      <t>Business Purpose:</t>
    </r>
    <r>
      <rPr>
        <sz val="12"/>
        <rFont val="Garamond"/>
        <family val="1"/>
        <scheme val="major"/>
      </rPr>
      <t xml:space="preserve">  Non-capital Audiovisual devices, equipment, or accessories purchased to facilitate The Polytechnic School business and operations.</t>
    </r>
  </si>
  <si>
    <r>
      <rPr>
        <b/>
        <sz val="12"/>
        <rFont val="Garamond"/>
        <family val="1"/>
        <scheme val="major"/>
      </rPr>
      <t xml:space="preserve">Public Benefit: </t>
    </r>
    <r>
      <rPr>
        <sz val="12"/>
        <rFont val="Garamond"/>
        <family val="1"/>
        <scheme val="major"/>
      </rPr>
      <t xml:space="preserve"> ASU benefits from this expense as the items purchased allow faculty, staff, and students to conduct video conferencing and/or meetings and discussions with a technological aide to further Polytechnic School business, operations, and maintain partnerships and collaboration with off-campus organizations.</t>
    </r>
  </si>
  <si>
    <t>Purchase Made Outside Business Hours</t>
  </si>
  <si>
    <t>The items or services purchased were made outside of business hours, most often for immediate use outside of business hours.  It was necessary for the Requestor to make this purchase, as the need for it was imperative.</t>
  </si>
  <si>
    <t>Audiovisual R/M Supplies</t>
  </si>
  <si>
    <r>
      <rPr>
        <b/>
        <sz val="12"/>
        <rFont val="Garamond"/>
        <family val="1"/>
        <scheme val="major"/>
      </rPr>
      <t>Business Purpose:</t>
    </r>
    <r>
      <rPr>
        <sz val="12"/>
        <rFont val="Garamond"/>
        <family val="1"/>
        <scheme val="major"/>
      </rPr>
      <t xml:space="preserve">  Audiovisual commodity items purchased to maintain Audiovisual equipment.</t>
    </r>
  </si>
  <si>
    <r>
      <rPr>
        <b/>
        <sz val="12"/>
        <rFont val="Garamond"/>
        <family val="1"/>
        <scheme val="major"/>
      </rPr>
      <t>Public Benefit:</t>
    </r>
    <r>
      <rPr>
        <sz val="12"/>
        <rFont val="Garamond"/>
        <family val="1"/>
        <scheme val="major"/>
      </rPr>
      <t xml:space="preserve">  ASU benefits from this expense as the items purchased allow staff &amp; students to utilize  functional Audiovisual equipment in order to further classroom, lab, and research project efforts.</t>
    </r>
  </si>
  <si>
    <t>Items/Service Needed While Off Campus</t>
  </si>
  <si>
    <t>The items or services purchased were needed while the Requestor was doing ASU business off campus and/or in travel status.  The purchase was necessary, and standard ASU purchasing methods were unavailable at the time.</t>
  </si>
  <si>
    <t>Books / Reference Materials</t>
  </si>
  <si>
    <r>
      <rPr>
        <b/>
        <sz val="12"/>
        <rFont val="Garamond"/>
        <family val="1"/>
        <scheme val="major"/>
      </rPr>
      <t>Business Purpose:</t>
    </r>
    <r>
      <rPr>
        <sz val="12"/>
        <rFont val="Garamond"/>
        <family val="1"/>
        <scheme val="major"/>
      </rPr>
      <t xml:space="preserve">  A set of printed sheets bound together into a volume, printed material, or a digital equivalent that directs a reader or researcher to specific sources of information.</t>
    </r>
  </si>
  <si>
    <r>
      <rPr>
        <b/>
        <sz val="12"/>
        <rFont val="Garamond"/>
        <family val="1"/>
        <scheme val="major"/>
      </rPr>
      <t>Public Benefit:</t>
    </r>
    <r>
      <rPr>
        <sz val="12"/>
        <rFont val="Garamond"/>
        <family val="1"/>
        <scheme val="major"/>
      </rPr>
      <t xml:space="preserve">  Books/Reference Materials purchased to assist an instructor with a course. ASU benefits from this expense as the textbook or reference materials purchased allow course instructor to facilitate students in meeting requirements of project and class activities.  </t>
    </r>
  </si>
  <si>
    <t>Standard ASU Purchasing Methods Not Available</t>
  </si>
  <si>
    <t>Due to either a system outage/limitation or a personnel issue, the standard ASU Purchasing methods were unavailable at the time that the Requestor needed this purchase to be made.</t>
  </si>
  <si>
    <t>Credit – Returned Items</t>
  </si>
  <si>
    <r>
      <rPr>
        <b/>
        <sz val="12"/>
        <rFont val="Garamond"/>
        <family val="1"/>
        <scheme val="major"/>
      </rPr>
      <t>Business Purpose:</t>
    </r>
    <r>
      <rPr>
        <sz val="12"/>
        <rFont val="Garamond"/>
        <family val="1"/>
        <scheme val="major"/>
      </rPr>
      <t xml:space="preserve">  Credit received for returned items.  Problem occurred with product, or the product was not received in a timely manner.</t>
    </r>
  </si>
  <si>
    <r>
      <rPr>
        <b/>
        <sz val="12"/>
        <rFont val="Garamond"/>
        <family val="1"/>
        <scheme val="major"/>
      </rPr>
      <t>Public Benefit:</t>
    </r>
    <r>
      <rPr>
        <sz val="12"/>
        <rFont val="Garamond"/>
        <family val="1"/>
        <scheme val="major"/>
      </rPr>
      <t xml:space="preserve">  ASU benefits from this credit as the funds can be used to purchase a replacement item, for other project needs, research activities, or operational needs.</t>
    </r>
  </si>
  <si>
    <t>Document Printing</t>
  </si>
  <si>
    <r>
      <rPr>
        <b/>
        <sz val="12"/>
        <rFont val="Garamond"/>
        <family val="1"/>
        <scheme val="major"/>
      </rPr>
      <t>Business Purpose:</t>
    </r>
    <r>
      <rPr>
        <sz val="12"/>
        <rFont val="Garamond"/>
        <family val="1"/>
        <scheme val="major"/>
      </rPr>
      <t xml:space="preserve">  Printing of documents, journals, or other materials for current and future projects.</t>
    </r>
  </si>
  <si>
    <r>
      <rPr>
        <b/>
        <sz val="12"/>
        <rFont val="Garamond"/>
        <family val="1"/>
        <scheme val="major"/>
      </rPr>
      <t>Public Benefit:</t>
    </r>
    <r>
      <rPr>
        <sz val="12"/>
        <rFont val="Garamond"/>
        <family val="1"/>
        <scheme val="major"/>
      </rPr>
      <t xml:space="preserve">  This expense ensures that ASU employees and students have proper information when working on research, projects, or operational duties.</t>
    </r>
  </si>
  <si>
    <t>Electronic Devices – Computers</t>
  </si>
  <si>
    <r>
      <rPr>
        <b/>
        <sz val="12"/>
        <rFont val="Garamond"/>
        <family val="1"/>
        <scheme val="major"/>
      </rPr>
      <t>Business Purpose:</t>
    </r>
    <r>
      <rPr>
        <sz val="12"/>
        <rFont val="Garamond"/>
        <family val="1"/>
        <scheme val="major"/>
      </rPr>
      <t xml:space="preserve">  Personal computers and accessories having a life expectancy of less than one year or a unit cost of less than $5,000 purchased to equip an office or lab.</t>
    </r>
  </si>
  <si>
    <r>
      <t>Public Benefit:</t>
    </r>
    <r>
      <rPr>
        <sz val="12"/>
        <rFont val="Garamond"/>
        <family val="1"/>
      </rPr>
      <t xml:space="preserve">  Personal computers are used to equip faculty, staff, and students with the proper tools to conduct university business and daily activities.  ASU benefits from this expense as the computers allow departmental employees and students to perform daily duties.</t>
    </r>
  </si>
  <si>
    <t>Electronic Devices – Non Capital</t>
  </si>
  <si>
    <r>
      <rPr>
        <b/>
        <sz val="12"/>
        <rFont val="Garamond"/>
        <family val="1"/>
        <scheme val="major"/>
      </rPr>
      <t>Business Purpose:</t>
    </r>
    <r>
      <rPr>
        <sz val="12"/>
        <rFont val="Garamond"/>
        <family val="1"/>
        <scheme val="major"/>
      </rPr>
      <t xml:space="preserve">  Non-capital Electronic devices purchased for employees and students to perform testing and complete project requirements.</t>
    </r>
  </si>
  <si>
    <r>
      <rPr>
        <b/>
        <sz val="12"/>
        <rFont val="Garamond"/>
        <family val="1"/>
        <scheme val="major"/>
      </rPr>
      <t>Public Benefit:</t>
    </r>
    <r>
      <rPr>
        <sz val="12"/>
        <rFont val="Garamond"/>
        <family val="1"/>
        <scheme val="major"/>
      </rPr>
      <t xml:space="preserve">  ASU benefits from this expense as electronic devices allow faculty, staff, and students to complete projects and to participate in research in the field and then import it into classroom.</t>
    </r>
  </si>
  <si>
    <t>Electronic Equipment – Computer Hardware Supplies</t>
  </si>
  <si>
    <r>
      <t>Business Purpose:</t>
    </r>
    <r>
      <rPr>
        <sz val="12"/>
        <rFont val="Garamond"/>
        <family val="1"/>
      </rPr>
      <t xml:space="preserve">  Keyboard, mouse, flash drives, memory, CD and DVD disks, etc purchased to be used by all departmental employees.</t>
    </r>
  </si>
  <si>
    <r>
      <t>Public Benefit:</t>
    </r>
    <r>
      <rPr>
        <sz val="12"/>
        <rFont val="Garamond"/>
        <family val="1"/>
      </rPr>
      <t xml:space="preserve">  Computer Hardware supplies are used in day-to-day operations. ASU benefits from this expense as the supplies purchased allow departmental employees to perform general job duties, projects, and research.</t>
    </r>
  </si>
  <si>
    <t>Electronic Equipment / Accessories</t>
  </si>
  <si>
    <r>
      <rPr>
        <b/>
        <sz val="12"/>
        <rFont val="Garamond"/>
        <family val="1"/>
        <scheme val="major"/>
      </rPr>
      <t>Business Purpose:</t>
    </r>
    <r>
      <rPr>
        <sz val="12"/>
        <rFont val="Garamond"/>
        <family val="1"/>
        <scheme val="major"/>
      </rPr>
      <t xml:space="preserve">  Non-capital equipment/accessories purchased for employees and students to use in classroom.</t>
    </r>
  </si>
  <si>
    <r>
      <rPr>
        <b/>
        <sz val="12"/>
        <rFont val="Garamond"/>
        <family val="1"/>
        <scheme val="major"/>
      </rPr>
      <t>Public Benefit:</t>
    </r>
    <r>
      <rPr>
        <sz val="12"/>
        <rFont val="Garamond"/>
        <family val="1"/>
        <scheme val="major"/>
      </rPr>
      <t xml:space="preserve">  ASU benefits from this expense as the equipment/accessories purchased allow employees to perform daily duties, complete research, and assist students in classroom.</t>
    </r>
  </si>
  <si>
    <t>Equipment Repair / Maintenance Materials</t>
  </si>
  <si>
    <r>
      <rPr>
        <b/>
        <sz val="12"/>
        <rFont val="Garamond"/>
        <family val="1"/>
        <scheme val="major"/>
      </rPr>
      <t>Business Purpose:</t>
    </r>
    <r>
      <rPr>
        <sz val="12"/>
        <rFont val="Garamond"/>
        <family val="1"/>
        <scheme val="major"/>
      </rPr>
      <t xml:space="preserve">  Materials purchased to maintain and run existing equipment in the lab.</t>
    </r>
  </si>
  <si>
    <r>
      <rPr>
        <b/>
        <sz val="12"/>
        <rFont val="Garamond"/>
        <family val="1"/>
        <scheme val="major"/>
      </rPr>
      <t>Public Benefit:</t>
    </r>
    <r>
      <rPr>
        <sz val="12"/>
        <rFont val="Garamond"/>
        <family val="1"/>
        <scheme val="major"/>
      </rPr>
      <t xml:space="preserve">  Equipment is used in day-to-day lab operations.  ASU benefits from this expense as the supplies purchased allow departmental lab employees and students to perform general lab duties, projects, class activities, and research.</t>
    </r>
  </si>
  <si>
    <t>Equipment Repair / Maintenance Service</t>
  </si>
  <si>
    <r>
      <rPr>
        <b/>
        <sz val="12"/>
        <rFont val="Garamond"/>
        <family val="1"/>
      </rPr>
      <t>Business Purpose:</t>
    </r>
    <r>
      <rPr>
        <sz val="12"/>
        <rFont val="Garamond"/>
        <family val="1"/>
      </rPr>
      <t xml:space="preserve">  Service to repair and/or to maintain existing equipment in the lab in order to allow uninterrupted operations.</t>
    </r>
  </si>
  <si>
    <r>
      <rPr>
        <b/>
        <sz val="12"/>
        <rFont val="Garamond"/>
        <family val="1"/>
        <scheme val="major"/>
      </rPr>
      <t>Public Benefit:</t>
    </r>
    <r>
      <rPr>
        <sz val="12"/>
        <rFont val="Garamond"/>
        <family val="1"/>
        <scheme val="major"/>
      </rPr>
      <t xml:space="preserve">  Equipment is used in daily lab operations.  ASU benefits from this expense as the equipment repaired and/or maintained  allows departmental lab employees and students to perform general lab duties, projects, class activities, and research.</t>
    </r>
  </si>
  <si>
    <t>Field Supplies</t>
  </si>
  <si>
    <r>
      <rPr>
        <b/>
        <sz val="12"/>
        <rFont val="Garamond"/>
        <family val="1"/>
        <scheme val="major"/>
      </rPr>
      <t>Business Purpose:</t>
    </r>
    <r>
      <rPr>
        <sz val="12"/>
        <rFont val="Garamond"/>
        <family val="1"/>
        <scheme val="major"/>
      </rPr>
      <t xml:space="preserve">  A commodity needed to perform field work for research or instructional purposes.</t>
    </r>
  </si>
  <si>
    <r>
      <rPr>
        <b/>
        <sz val="12"/>
        <rFont val="Garamond"/>
        <family val="1"/>
        <scheme val="major"/>
      </rPr>
      <t>Public Benefit:</t>
    </r>
    <r>
      <rPr>
        <sz val="12"/>
        <rFont val="Garamond"/>
        <family val="1"/>
        <scheme val="major"/>
      </rPr>
      <t xml:space="preserve">  Field supplies are used in day-to-day field work operations.  ASU benefits from this expense as the supplies purchased allow departments to benefit from the research or instructional field work that is produced as a result.</t>
    </r>
  </si>
  <si>
    <t>Furniture/Other Equipment (Non-Capital)</t>
  </si>
  <si>
    <r>
      <rPr>
        <b/>
        <sz val="12"/>
        <rFont val="Garamond"/>
        <family val="1"/>
        <scheme val="major"/>
      </rPr>
      <t>Business Purpose:</t>
    </r>
    <r>
      <rPr>
        <sz val="12"/>
        <rFont val="Garamond"/>
        <family val="1"/>
        <scheme val="major"/>
      </rPr>
      <t xml:space="preserve">  Furniture and other similar non-capital equipment purchased to furnish staff/faculty offices.</t>
    </r>
  </si>
  <si>
    <r>
      <t xml:space="preserve">Public Benefit: </t>
    </r>
    <r>
      <rPr>
        <sz val="12"/>
        <rFont val="Garamond"/>
        <family val="1"/>
      </rPr>
      <t xml:space="preserve"> ASU benefits from this expense as the furniture and other similar equipment allows departmental employees to perform daily operations and creates a welcoming and functional environment that is conducive to collaboration and efficiency.</t>
    </r>
  </si>
  <si>
    <t>Lab – Chemical Supplies</t>
  </si>
  <si>
    <r>
      <t>Business Purpose:</t>
    </r>
    <r>
      <rPr>
        <sz val="12"/>
        <rFont val="Garamond"/>
        <family val="1"/>
      </rPr>
      <t xml:space="preserve">  Chemicals and similar materials purchased to maintain and/or conduct both daily lab operations as well as current and new research in the lab.</t>
    </r>
  </si>
  <si>
    <r>
      <rPr>
        <b/>
        <sz val="12"/>
        <rFont val="Garamond"/>
        <family val="1"/>
        <scheme val="major"/>
      </rPr>
      <t>Public Benefit:</t>
    </r>
    <r>
      <rPr>
        <sz val="12"/>
        <rFont val="Garamond"/>
        <family val="1"/>
        <scheme val="major"/>
      </rPr>
      <t xml:space="preserve">  ASU benefits from this expense as the chemical supplies purchased allow departmental lab employees and students to perform general lab duties, projects, and research activities.  Functional labs increase academic and operational success for students, faculty, and staff.</t>
    </r>
  </si>
  <si>
    <r>
      <rPr>
        <b/>
        <sz val="12"/>
        <rFont val="Garamond"/>
        <family val="1"/>
        <scheme val="major"/>
      </rPr>
      <t>Business Purpose:</t>
    </r>
    <r>
      <rPr>
        <sz val="12"/>
        <rFont val="Garamond"/>
        <family val="1"/>
        <scheme val="major"/>
      </rPr>
      <t xml:space="preserve">  A commodity needed for experimentation, observation or practice in a field of study (such as goggles, aprons, test tubes, flasks, and plates etc).</t>
    </r>
  </si>
  <si>
    <r>
      <rPr>
        <b/>
        <sz val="12"/>
        <rFont val="Garamond"/>
        <family val="1"/>
        <scheme val="major"/>
      </rPr>
      <t>Public Benefit:</t>
    </r>
    <r>
      <rPr>
        <sz val="12"/>
        <rFont val="Garamond"/>
        <family val="1"/>
        <scheme val="major"/>
      </rPr>
      <t xml:space="preserve">  Supplies are used in day-to-day lab operations.  ASU benefits from this expense as the supplies purchased allow departmental lab employees and students to perform general lab duties, projects, and research activities.</t>
    </r>
  </si>
  <si>
    <t>Non-Capital Equipment – Lab / Scientific / Engineering</t>
  </si>
  <si>
    <r>
      <rPr>
        <b/>
        <sz val="12"/>
        <rFont val="Garamond"/>
        <family val="1"/>
        <scheme val="major"/>
      </rPr>
      <t>Business Purpose:</t>
    </r>
    <r>
      <rPr>
        <sz val="12"/>
        <rFont val="Garamond"/>
        <family val="1"/>
        <scheme val="major"/>
      </rPr>
      <t xml:space="preserve">  Equipment and accessories having a life expectancy of less than one year or a unit cost of less than $5,000 purchased to equip an ASU operational/research laboratory.</t>
    </r>
  </si>
  <si>
    <r>
      <t>Public Benefit:</t>
    </r>
    <r>
      <rPr>
        <sz val="12"/>
        <rFont val="Garamond"/>
        <family val="1"/>
      </rPr>
      <t xml:space="preserve">  Lab equipment is used to equip departmental labs for employee and student use.  ASU benefits from this expense as the equipment purchased allows departmental lab employees and students to perform daily duties that require lab use and/on specific equipment.</t>
    </r>
  </si>
  <si>
    <t>Office Operations – Service Requests</t>
  </si>
  <si>
    <r>
      <rPr>
        <b/>
        <sz val="12"/>
        <rFont val="Garamond"/>
        <family val="1"/>
      </rPr>
      <t>Business Purpose:</t>
    </r>
    <r>
      <rPr>
        <sz val="12"/>
        <rFont val="Garamond"/>
        <family val="1"/>
      </rPr>
      <t xml:space="preserve">  Services to replace, repair, deconstruct, remove, install, and/or otherwise maintain equipment, furniture, walls, space, and/or anything else in the office that can be serviced.</t>
    </r>
  </si>
  <si>
    <r>
      <rPr>
        <b/>
        <sz val="12"/>
        <rFont val="Garamond"/>
        <family val="1"/>
        <scheme val="major"/>
      </rPr>
      <t>Public Benefit:</t>
    </r>
    <r>
      <rPr>
        <sz val="12"/>
        <rFont val="Garamond"/>
        <family val="1"/>
        <scheme val="major"/>
      </rPr>
      <t xml:space="preserve">  Office equipment, furniture, walls, and space (etc...) are used in daily office operations.  ASU benefits from this expense as the service/maintenance provided allows departmental personnel and students to perform general office duties, projects, activities, and research.</t>
    </r>
  </si>
  <si>
    <t>Office Supplies</t>
  </si>
  <si>
    <r>
      <t>Business Purpose:</t>
    </r>
    <r>
      <rPr>
        <sz val="12"/>
        <rFont val="Garamond"/>
        <family val="1"/>
      </rPr>
      <t xml:space="preserve">  Pencils, pens, paper, toner, highlighters and miscellaneous supplies purchased to stock the departmental supply cabinet, used by all departmental employees.</t>
    </r>
  </si>
  <si>
    <r>
      <t>Public Benefit:</t>
    </r>
    <r>
      <rPr>
        <sz val="12"/>
        <rFont val="Garamond"/>
        <family val="1"/>
      </rPr>
      <t xml:space="preserve">  Supplies are used in day-to-day departmental operations.  ASU benefits from this expense as the supplies purchased allow departmental employees to perform general job duties.</t>
    </r>
  </si>
  <si>
    <t>Other Services – Miscellaneous</t>
  </si>
  <si>
    <r>
      <t>Business Purpose:</t>
    </r>
    <r>
      <rPr>
        <sz val="12"/>
        <rFont val="Garamond"/>
        <family val="1"/>
      </rPr>
      <t xml:space="preserve">  Payments made for other services not specifically categorized.  These expenses benefit daily business, classroom, and research operations.</t>
    </r>
  </si>
  <si>
    <r>
      <t>Public Benefit:</t>
    </r>
    <r>
      <rPr>
        <sz val="12"/>
        <rFont val="Garamond"/>
        <family val="1"/>
      </rPr>
      <t xml:space="preserve">  This expense benefits ASU in that the services purchased will benefit and/or facilitate classroom, research, and operational needs.</t>
    </r>
  </si>
  <si>
    <t>Outgoing Freight</t>
  </si>
  <si>
    <r>
      <t>Business Purpose:</t>
    </r>
    <r>
      <rPr>
        <sz val="12"/>
        <rFont val="Garamond"/>
        <family val="1"/>
      </rPr>
      <t xml:space="preserve">  Outgoing freight to an approved vendor for the shipment of materials, supplies, and/or equipment needed for the completion of a research, student projects, and day-to-day lab and office duties.</t>
    </r>
  </si>
  <si>
    <r>
      <t>Public Benefit:</t>
    </r>
    <r>
      <rPr>
        <sz val="12"/>
        <rFont val="Garamond"/>
        <family val="1"/>
      </rPr>
      <t xml:space="preserve">  Shipping is necessary in order to deliver materials, supplies, and/or equipment in a timely manner in order to effectively support a project.  ASU benefits from this expense as the freight received allows departmental/lab employees and students to perform general lab duties, projects, and class activities.</t>
    </r>
  </si>
  <si>
    <t>Parking – ASU Campus Permits</t>
  </si>
  <si>
    <r>
      <t>Business Purpose:</t>
    </r>
    <r>
      <rPr>
        <sz val="12"/>
        <rFont val="Garamond"/>
        <family val="1"/>
      </rPr>
      <t xml:space="preserve">  Green or Red Parking Passes to be used by ASU employees or invited speakers/guests to attend meetings, classes, and functions at the various ASU Campuses.</t>
    </r>
  </si>
  <si>
    <r>
      <t>Public Benefit:</t>
    </r>
    <r>
      <rPr>
        <sz val="12"/>
        <rFont val="Garamond"/>
        <family val="1"/>
      </rPr>
      <t xml:space="preserve">  ASU benefits from this expense as parking passes ease the burden of parking on campus and assure timely arrival to scheduled meetings and functions.  The benefit that ASU Campus Parking Passes provide encourages more frequent meeting and collaboration.</t>
    </r>
  </si>
  <si>
    <t>Printing Services</t>
  </si>
  <si>
    <r>
      <rPr>
        <b/>
        <sz val="12"/>
        <rFont val="Garamond"/>
        <family val="1"/>
        <scheme val="major"/>
      </rPr>
      <t>Business Purpose:</t>
    </r>
    <r>
      <rPr>
        <sz val="12"/>
        <rFont val="Garamond"/>
        <family val="1"/>
        <scheme val="major"/>
      </rPr>
      <t xml:space="preserve">  Printing of any other miscellaneous materials for projects, departmental needs, or Polytechnic School needs.</t>
    </r>
  </si>
  <si>
    <t>Project Supplies</t>
  </si>
  <si>
    <r>
      <t>Business Purpose:</t>
    </r>
    <r>
      <rPr>
        <sz val="12"/>
        <rFont val="Garamond"/>
        <family val="1"/>
      </rPr>
      <t xml:space="preserve">  Materials and supplies purchased to complete a designated project by students and/or departmental employees.</t>
    </r>
  </si>
  <si>
    <r>
      <t>Public Benefit:</t>
    </r>
    <r>
      <rPr>
        <sz val="12"/>
        <rFont val="Garamond"/>
        <family val="1"/>
      </rPr>
      <t xml:space="preserve">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t>
    </r>
  </si>
  <si>
    <t>Repair and Maintenance Materials and Supplies</t>
  </si>
  <si>
    <r>
      <t>Business Purpose:</t>
    </r>
    <r>
      <rPr>
        <sz val="12"/>
        <rFont val="Garamond"/>
        <family val="1"/>
      </rPr>
      <t xml:space="preserve">  Commodity items purchased to restore and/or maintain grounds, infrastructure, and utility systems, buildings, or equipment.</t>
    </r>
  </si>
  <si>
    <r>
      <t>Public Benefit:</t>
    </r>
    <r>
      <rPr>
        <sz val="12"/>
        <rFont val="Garamond"/>
        <family val="1"/>
      </rPr>
      <t xml:space="preserve">  Repair and Maintenance materials and supplies benefit ASU as the materials purchased allow departmental employees to perform daily duties and maintain University property and equipment.</t>
    </r>
  </si>
  <si>
    <t>Software and Computing Supplies</t>
  </si>
  <si>
    <r>
      <t>Business Purpose:</t>
    </r>
    <r>
      <rPr>
        <sz val="12"/>
        <rFont val="Garamond"/>
        <family val="1"/>
      </rPr>
      <t xml:space="preserve">  Non-capital equipment or software purchased to equip faculty and staff offices for departmental use.  This expense allows for efficient daily lab, business, customer service, and research operations.</t>
    </r>
  </si>
  <si>
    <r>
      <t>Public Benefit:</t>
    </r>
    <r>
      <rPr>
        <sz val="12"/>
        <rFont val="Garamond"/>
        <family val="1"/>
      </rPr>
      <t xml:space="preserve">  ASU benefits from this expense as the supplies and software purchased allow departmental employees to perform daily general duties, prepare for class instruction and class projects, and complete office duties and projects.</t>
    </r>
  </si>
  <si>
    <t>Subscriptions</t>
  </si>
  <si>
    <r>
      <t>Business Purpose:</t>
    </r>
    <r>
      <rPr>
        <sz val="12"/>
        <rFont val="Garamond"/>
        <family val="1"/>
      </rPr>
      <t xml:space="preserve">  Subscriptions allow students, faculty, and staff access to the various services that benefit student and staff success, and that are necessary to meet the needs of projects and research.</t>
    </r>
  </si>
  <si>
    <r>
      <t>Public Benefit:</t>
    </r>
    <r>
      <rPr>
        <sz val="12"/>
        <rFont val="Garamond"/>
        <family val="1"/>
      </rPr>
      <t xml:space="preserve">  Subscriptions are used in day-to-day operations.  ASU benefits from this expense as access to the various subscription services allow students, faculty, and staff to successfully complete projects, research, and class activities.</t>
    </r>
  </si>
  <si>
    <t>USPS Charges</t>
  </si>
  <si>
    <r>
      <t>Business Purpose:</t>
    </r>
    <r>
      <rPr>
        <sz val="12"/>
        <rFont val="Garamond"/>
        <family val="1"/>
      </rPr>
      <t xml:space="preserve">  Expenses to send out by priority mail that need to be received very quickly in order to maintain continuity of ASU business.</t>
    </r>
  </si>
  <si>
    <r>
      <t>Public Benefit:</t>
    </r>
    <r>
      <rPr>
        <sz val="12"/>
        <rFont val="Garamond"/>
        <family val="1"/>
      </rPr>
      <t xml:space="preserve">  This expense will benefit ASU through increased exposure, timely responses, and will allow for new opportunities for The Polytechnic School.</t>
    </r>
  </si>
  <si>
    <t>Vehicle R/M Supplies and Services</t>
  </si>
  <si>
    <r>
      <t>Business Purpose:</t>
    </r>
    <r>
      <rPr>
        <sz val="12"/>
        <rFont val="Garamond"/>
        <family val="1"/>
      </rPr>
      <t xml:space="preserve">  Services performed or commodity items purchased to equip, restore, and/or maintain ASU owned vehicles that serve The Polytechnic School and ASU purposes.</t>
    </r>
  </si>
  <si>
    <r>
      <t>Public Benefit:</t>
    </r>
    <r>
      <rPr>
        <sz val="12"/>
        <rFont val="Garamond"/>
        <family val="1"/>
      </rPr>
      <t xml:space="preserve">  ASU benefits from this expense as R/M services and supplies/materials purchased allow departmental employees to maintain these vehicles and thus perform daily duties that require vehicle use.</t>
    </r>
  </si>
  <si>
    <t>Nichols</t>
  </si>
  <si>
    <t>rferna31@asu.edu</t>
  </si>
  <si>
    <t>Name of Class or Project:   EGR 314</t>
  </si>
  <si>
    <t>LCD display</t>
  </si>
  <si>
    <t>Used to display sensor and system information</t>
  </si>
  <si>
    <t>PRT-14460</t>
  </si>
  <si>
    <t>Colored Pushbutton pack</t>
  </si>
  <si>
    <t xml:space="preserve">Set of buttons to control motor motion </t>
  </si>
  <si>
    <t>https://www.digikey.com/en/products/detail/sparkfun-electronics/PRT-14460/7915747?s=N4IgTCBcDaIM4AcCGAnA1gMwK4DsAEARlgC7ED2%2BALHsgMZogC6AvkA</t>
  </si>
  <si>
    <t>https://www.digikey.com/en/products/detail/microchip-technology/LM2575-3-3WU-TR/1027646</t>
  </si>
  <si>
    <t>3.3V Voltage Regulator</t>
  </si>
  <si>
    <t>Will convert 12V power supply to 3.3V for the system's components</t>
  </si>
  <si>
    <t>Microcontroller</t>
  </si>
  <si>
    <t>PIC18F27Q10-I/SO-ND</t>
  </si>
  <si>
    <t>https://www.digikey.com/en/products/detail/microchip-technology/PIC18F27Q10-I-SO/10064343</t>
  </si>
  <si>
    <t>The microncontroller that runs the full user interface system, acting as a hub of connections/code</t>
  </si>
  <si>
    <t>LM2575-3.3WU-TRCT-ND</t>
  </si>
  <si>
    <t>RC1206FR-0710KL</t>
  </si>
  <si>
    <t>https://www.digikey.com/en/products/detail/yageo/RC1206FR-0710KL/728483</t>
  </si>
  <si>
    <t>Function as resistors for various functions (mainly as pull-ups)</t>
  </si>
  <si>
    <t>RNCP1206FTD1K00</t>
  </si>
  <si>
    <t>1k ohm surface-mount resistors</t>
  </si>
  <si>
    <t>10k ohm surface-mount resistors</t>
  </si>
  <si>
    <t>Electrical component for MCLR functionality</t>
  </si>
  <si>
    <t>220 ohm surface mount resistors</t>
  </si>
  <si>
    <t>https://www.digikey.com/en/products/detail/stackpole-electronics-inc/RNCP1206FTD1K00/2240337</t>
  </si>
  <si>
    <t>https://www.digikey.com/en/products/detail/te-connectivity-passive-product/CRGCQ0805F220R/8576343</t>
  </si>
  <si>
    <t>CRGCQ0805F220R</t>
  </si>
  <si>
    <t>https://www.digikey.com/en/products/detail/w-rth-elektronik/694108301002/5047524?gclsrc=aw.ds&amp;&amp;utm_adgroup=&amp;utm_source=google&amp;utm_medium=cpc&amp;utm_campaign=PMax%20Supplier_Focus%20Supplier&amp;utm_term=&amp;utm_content=&amp;utm_id=go_cmp-20243063242_adg-_ad-__dev-c_ext-_prd-5047524_sig-CjwKCAiAlPu9BhAjEiwA5NDSA7T-ZANd_wE-CtZ_kWJkl6CjNUYDCGt3gncgXJSXJqwdPXRHSsNRChoC_zMQAvD_BwE&amp;gad_source=1&amp;gclid=CjwKCAiAlPu9BhAjEiwA5NDSA7T-ZANd_wE-CtZ_kWJkl6CjNUYDCGt3gncgXJSXJqwdPXRHSsNRChoC_zMQAvD_BwE&amp;gclsrc=aw.ds</t>
  </si>
  <si>
    <t>Barrel jack for powering the system</t>
  </si>
  <si>
    <t>Barrel Jack for power source</t>
  </si>
  <si>
    <t>Component for voltage regulation system</t>
  </si>
  <si>
    <t>Connects to 12V power supply to protect components</t>
  </si>
  <si>
    <t>Part of Switching regulator's circuit</t>
  </si>
  <si>
    <t>Used in LCD's connections</t>
  </si>
  <si>
    <t>Circuit testing and debugging</t>
  </si>
  <si>
    <t>Test point for circuit</t>
  </si>
  <si>
    <t>https://www.digikey.com/en/products/detail/keystone-electronics/5011/255333?gclsrc=aw.ds&amp;&amp;utm_adgroup=&amp;utm_source=google&amp;utm_medium=cpc&amp;utm_campaign=PMax%20Shopping_Product_Medium%20ROAS%20Categories&amp;utm_term=&amp;utm_content=&amp;utm_id=go_cmp-20223376311_adg-_ad-__dev-c_ext-_prd-255333_sig-CjwKCAiAlPu9BhAjEiwA5NDSA8TUx04YxPopTGa7jYQQJyWZN7Hyo5UoOw--EulGNBDgaZwMmuPJABoCZT8QAvD_BwE&amp;gad_source=1&amp;gclid=CjwKCAiAlPu9BhAjEiwA5NDSA8TUx04YxPopTGa7jYQQJyWZN7Hyo5UoOw--EulGNBDgaZwMmuPJABoCZT8QAvD_BwE&amp;gclsrc=aw.ds</t>
  </si>
  <si>
    <t>https://www.digikey.com/en/products/detail/littelfuse-inc/03540101ZXGY/553974</t>
  </si>
  <si>
    <t>https://www.digikey.com/en/products/detail/littelfuse-inc/0217.500MXP/777537?gclsrc=aw.ds&amp;&amp;utm_adgroup=&amp;utm_source=google&amp;utm_medium=cpc&amp;utm_campaign=Pmax%20Shopping_Supplier_Littelfuse&amp;utm_term=&amp;utm_content=&amp;utm_id=go_cmp-20747813920_adg-_ad-__dev-c_ext-_prd-777537_sig-CjwKCAiAlPu9BhAjEiwA5NDSA8BYCzGlhykL9Amp8tGEuaYxLEuPj67SjxVPP2m5LtlKVjOpu9tsbRoCqmYQAvD_BwE&amp;gad_source=1&amp;gclid=CjwKCAiAlPu9BhAjEiwA5NDSA8BYCzGlhykL9Amp8tGEuaYxLEuPj67SjxVPP2m5LtlKVjOpu9tsbRoCqmYQAvD_BwE&amp;gclsrc=aw.ds\</t>
  </si>
  <si>
    <t>Fuse block</t>
  </si>
  <si>
    <t>732-5934-ND</t>
  </si>
  <si>
    <t>03540101ZXGY</t>
  </si>
  <si>
    <t>F1720-ND</t>
  </si>
  <si>
    <t>500mA Fuse Cartridge</t>
  </si>
  <si>
    <t>Protect components from power surges, etc</t>
  </si>
  <si>
    <t>Block that will hold the fuse Cartridge</t>
  </si>
  <si>
    <t>36-5011-ND</t>
  </si>
  <si>
    <t>Component of the voltage regulation system</t>
  </si>
  <si>
    <t>Tariff</t>
  </si>
  <si>
    <t>NHD-C0220BIZ-FSW-FBW-3V3M</t>
  </si>
  <si>
    <t>https://www.digikey.com/en/products/detail/newhaven-display-intl/NHD-C0220BIZ-FSW-FBW-3V3M/2626407</t>
  </si>
  <si>
    <t>1N5819HWQ-7-F</t>
  </si>
  <si>
    <t>https://www.digikey.com/en/products/detail/diodes-incorporated/1N5819HWQ-7-F/10294862?s=N4IgTCBcDaIIwDkCsAOOBOAEgdQIoFoB2fAMRAF0BfIA</t>
  </si>
  <si>
    <t>1N5819 Surface Mount Diode for voltage regulation circuit</t>
  </si>
  <si>
    <t>https://www.digikey.com/en/products/detail/bourns-inc/SRN1060-221M/3821651</t>
  </si>
  <si>
    <t>SRN1060-221M</t>
  </si>
  <si>
    <t>220 uH Surface Mount Inductor for usage in circuit</t>
  </si>
  <si>
    <t>https://www.digikey.com/en/products/detail/nic-components-corp/NACE1R0M50V4X5-5TR15F/22320406?s=N4IgjCBcoGwJxVAYygMwIYBsDOBTANCAPZQDaIALAAxwDMdIAuoQA4AuUIAymwE4CWAOwDmIAL6EAHJIqIQKSBhwFiZEJLBgqYGE1YdI3PkNESQAJioUE0eWix5CJSOTAACAK0AxPSHacAVUF%2BNgB5VABZXHRsAFdeXHExMSA</t>
  </si>
  <si>
    <t>NACE1R0M50V4X5.5TR15F</t>
  </si>
  <si>
    <t>https://www.digikey.com/en/products/detail/w%C3%BCrth-elektronik/865080545012/5728106</t>
  </si>
  <si>
    <t>https://www.digikey.com/en/products/detail/nichicon/UWT1E331MNL1GS/589934</t>
  </si>
  <si>
    <t>100 uF Surface Mount Capacitor for circuit protection</t>
  </si>
  <si>
    <t>330 uF Surface Mount Capacitor for circuit protection</t>
  </si>
  <si>
    <t>1 uF Surface Mount Capacitor for circuit protection</t>
  </si>
  <si>
    <t>UWT1E331MNL1GS</t>
  </si>
  <si>
    <t>SBR3U40S1F-7</t>
  </si>
  <si>
    <t>https://www.digikey.com/en/products/detail/diodes-incorporated/SBR3U40S1F-7/18682701?gclsrc=aw.ds&amp;&amp;utm_adgroup=&amp;utm_source=google&amp;utm_medium=cpc&amp;utm_campaign=PMax%20Shopping_Product_Medium%20ROAS%20Categories&amp;utm_term=&amp;utm_content=&amp;utm_id=go_cmp-20223376311_adg-_ad-__dev-c_ext-_prd-18682701_sig-CjwKCAiArKW-BhAzEiwAZhWsINb8KOIYjU1_-h5pOQIezcS4hxdNubmWxSkpWfrtq-3yS3Pvu-hy2BoClBsQAvD_BwE&amp;gad_source=1&amp;gclid=CjwKCAiArKW-BhAzEiwAZhWsINb8KOIYjU1_-h5pOQIezcS4hxdNubmWxSkpWfrtq-3yS3Pvu-hy2BoClBsQAvD_BwE&amp;gclsrc=aw.ds</t>
  </si>
  <si>
    <t>SBR3U40S1F-7 Diode</t>
  </si>
  <si>
    <t>Surface Mount Daisy-chain Diode for power protection</t>
  </si>
  <si>
    <t>Headers for the Daisy-chain connections</t>
  </si>
  <si>
    <t>https://www.digikey.com/en/products/detail/molex/0702460801/760165</t>
  </si>
  <si>
    <t xml:space="preserve"> 2x4 Header Connector</t>
  </si>
  <si>
    <t>VCNL4035X01-GS08</t>
  </si>
  <si>
    <t>https://www.digikey.com/en/products/detail/vishay-semiconductor-opto-division/VCNL4035X01-GS08/6596530</t>
  </si>
  <si>
    <t>Optoelectronic Sensor</t>
  </si>
  <si>
    <t>Spare part for a teammate's sensor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</si>
</sst>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d/yy;@"/>
    <numFmt numFmtId="165" formatCode="&quot;$&quot;#,##0.00"/>
    <numFmt numFmtId="166" formatCode="_(&quot;$&quot;* #,##0.000_);_(&quot;$&quot;* \(#,##0.000\);_(&quot;$&quot;* &quot;-&quot;???_);_(@_)"/>
    <numFmt numFmtId="167" formatCode="_([$$-409]* #,##0.00_);_([$$-409]* \(#,##0.00\);_([$$-409]* &quot;-&quot;??_);_(@_)"/>
  </numFmts>
  <fonts count="44" x14ac:knownFonts="1">
    <font>
      <sz val="10"/>
      <name val="Arial"/>
    </font>
    <font>
      <sz val="8"/>
      <name val="Arial"/>
      <family val="2"/>
    </font>
    <font>
      <sz val="12"/>
      <color theme="1" tint="0.249977111117893"/>
      <name val="Garamond"/>
      <family val="1"/>
      <scheme val="minor"/>
    </font>
    <font>
      <sz val="10"/>
      <color theme="1" tint="0.249977111117893"/>
      <name val="Garamond"/>
      <family val="1"/>
      <scheme val="minor"/>
    </font>
    <font>
      <sz val="8"/>
      <color theme="1" tint="0.249977111117893"/>
      <name val="Garamond"/>
      <family val="1"/>
      <scheme val="minor"/>
    </font>
    <font>
      <b/>
      <sz val="8"/>
      <color theme="1" tint="0.249977111117893"/>
      <name val="Garamond"/>
      <family val="1"/>
      <scheme val="minor"/>
    </font>
    <font>
      <b/>
      <sz val="11"/>
      <color theme="1" tint="0.249977111117893"/>
      <name val="Arial"/>
      <family val="2"/>
    </font>
    <font>
      <b/>
      <sz val="10"/>
      <color theme="1" tint="0.249977111117893"/>
      <name val="Arial"/>
      <family val="2"/>
    </font>
    <font>
      <sz val="10"/>
      <color theme="1" tint="0.249977111117893"/>
      <name val="Arial"/>
      <family val="2"/>
    </font>
    <font>
      <u/>
      <sz val="10"/>
      <color theme="10"/>
      <name val="Arial"/>
      <family val="2"/>
    </font>
    <font>
      <sz val="12"/>
      <name val="Garamond"/>
      <family val="1"/>
      <scheme val="major"/>
    </font>
    <font>
      <b/>
      <sz val="12"/>
      <name val="Garamond"/>
      <family val="1"/>
      <scheme val="major"/>
    </font>
    <font>
      <b/>
      <sz val="12"/>
      <name val="Garamond"/>
      <family val="1"/>
    </font>
    <font>
      <sz val="12"/>
      <name val="Garamond"/>
      <family val="1"/>
    </font>
    <font>
      <sz val="9"/>
      <name val="Calibri"/>
      <family val="2"/>
    </font>
    <font>
      <sz val="10"/>
      <color theme="1"/>
      <name val="Arial"/>
      <family val="2"/>
    </font>
    <font>
      <sz val="28"/>
      <color theme="0" tint="-0.34998626667073579"/>
      <name val="Century Gothic"/>
      <family val="2"/>
    </font>
    <font>
      <sz val="10"/>
      <name val="Century Gothic"/>
      <family val="2"/>
    </font>
    <font>
      <sz val="8"/>
      <name val="Century Gothic"/>
      <family val="2"/>
    </font>
    <font>
      <b/>
      <sz val="12"/>
      <color theme="5"/>
      <name val="Century Gothic"/>
      <family val="2"/>
    </font>
    <font>
      <b/>
      <sz val="12"/>
      <color rgb="FFC00000"/>
      <name val="Century Gothic"/>
      <family val="2"/>
    </font>
    <font>
      <b/>
      <sz val="9"/>
      <name val="Century Gothic"/>
      <family val="2"/>
    </font>
    <font>
      <b/>
      <i/>
      <sz val="8.5"/>
      <name val="Century Gothic"/>
      <family val="2"/>
    </font>
    <font>
      <sz val="10"/>
      <name val="Garamond"/>
      <family val="2"/>
      <scheme val="minor"/>
    </font>
    <font>
      <sz val="7.5"/>
      <name val="Century Gothic"/>
      <family val="2"/>
    </font>
    <font>
      <i/>
      <sz val="9"/>
      <name val="Garamond"/>
      <family val="2"/>
      <scheme val="minor"/>
    </font>
    <font>
      <b/>
      <i/>
      <sz val="9"/>
      <color rgb="FFFF0000"/>
      <name val="Garamond"/>
      <family val="2"/>
      <scheme val="minor"/>
    </font>
    <font>
      <sz val="9"/>
      <name val="Garamond"/>
      <family val="2"/>
      <scheme val="minor"/>
    </font>
    <font>
      <b/>
      <sz val="10"/>
      <name val="Century Gothic"/>
      <family val="2"/>
    </font>
    <font>
      <sz val="8"/>
      <color theme="1"/>
      <name val="Arial"/>
      <family val="2"/>
    </font>
    <font>
      <b/>
      <sz val="8"/>
      <name val="Arial"/>
      <family val="2"/>
    </font>
    <font>
      <b/>
      <sz val="8"/>
      <color rgb="FFFF0000"/>
      <name val="Arial"/>
      <family val="2"/>
    </font>
    <font>
      <b/>
      <sz val="8"/>
      <color theme="1"/>
      <name val="Arial"/>
      <family val="2"/>
    </font>
    <font>
      <b/>
      <sz val="8"/>
      <color indexed="41"/>
      <name val="Century Gothic"/>
      <family val="2"/>
    </font>
    <font>
      <b/>
      <sz val="8"/>
      <name val="Century Gothic"/>
      <family val="2"/>
    </font>
    <font>
      <b/>
      <sz val="10"/>
      <color rgb="FFFFFFFF"/>
      <name val="Arial"/>
      <family val="2"/>
    </font>
    <font>
      <b/>
      <sz val="10"/>
      <color rgb="FFC00000"/>
      <name val="Century Gothic"/>
      <family val="2"/>
    </font>
    <font>
      <b/>
      <sz val="11"/>
      <color theme="9" tint="0.79998168889431442"/>
      <name val="Century Gothic"/>
      <family val="2"/>
    </font>
    <font>
      <b/>
      <sz val="9"/>
      <color rgb="FF000000"/>
      <name val="Century Gothic"/>
    </font>
    <font>
      <sz val="9"/>
      <color rgb="FF000000"/>
      <name val="Century Gothic"/>
    </font>
    <font>
      <b/>
      <sz val="9"/>
      <color rgb="FFFF0000"/>
      <name val="Century Gothic"/>
    </font>
    <font>
      <sz val="8"/>
      <color rgb="FF000000"/>
      <name val="Arial"/>
      <family val="2"/>
    </font>
    <font>
      <sz val="9"/>
      <name val="Garamond"/>
      <family val="1"/>
      <scheme val="minor"/>
    </font>
    <font>
      <sz val="10"/>
      <color rgb="FF000000"/>
      <name val="Arial"/>
      <family val="2"/>
    </font>
  </fonts>
  <fills count="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499984740745262"/>
        <bgColor indexed="64"/>
      </patternFill>
    </fill>
    <fill>
      <patternFill patternType="solid">
        <fgColor theme="9" tint="-0.249977111117893"/>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43" fillId="0" borderId="0"/>
  </cellStyleXfs>
  <cellXfs count="108">
    <xf numFmtId="0" fontId="0" fillId="0" borderId="0" xfId="0"/>
    <xf numFmtId="0" fontId="3" fillId="0" borderId="0" xfId="0" applyFont="1"/>
    <xf numFmtId="165" fontId="4" fillId="0" borderId="0" xfId="0" applyNumberFormat="1" applyFont="1" applyAlignment="1">
      <alignment horizontal="right" indent="1"/>
    </xf>
    <xf numFmtId="0" fontId="10" fillId="0" borderId="0" xfId="0" applyFont="1"/>
    <xf numFmtId="0" fontId="11" fillId="0" borderId="0" xfId="0" applyFont="1"/>
    <xf numFmtId="0" fontId="12" fillId="0" borderId="0" xfId="0" applyFont="1" applyAlignment="1">
      <alignment vertical="center"/>
    </xf>
    <xf numFmtId="0" fontId="13" fillId="0" borderId="0" xfId="0" applyFont="1" applyAlignment="1">
      <alignment vertical="center"/>
    </xf>
    <xf numFmtId="165" fontId="8" fillId="0" borderId="1" xfId="0" applyNumberFormat="1" applyFont="1" applyBorder="1"/>
    <xf numFmtId="165" fontId="5" fillId="0" borderId="13" xfId="0" applyNumberFormat="1" applyFont="1" applyBorder="1" applyAlignment="1">
      <alignment horizontal="right" indent="1"/>
    </xf>
    <xf numFmtId="0" fontId="17" fillId="0" borderId="0" xfId="0" applyFont="1"/>
    <xf numFmtId="0" fontId="18" fillId="0" borderId="0" xfId="0" applyFont="1"/>
    <xf numFmtId="0" fontId="21" fillId="2" borderId="0" xfId="0" applyFont="1" applyFill="1" applyAlignment="1">
      <alignment horizontal="center"/>
    </xf>
    <xf numFmtId="0" fontId="21" fillId="2" borderId="0" xfId="0" applyFont="1" applyFill="1" applyAlignment="1">
      <alignment horizontal="center" wrapText="1"/>
    </xf>
    <xf numFmtId="0" fontId="18" fillId="2" borderId="0" xfId="0" applyFont="1" applyFill="1" applyAlignment="1">
      <alignment horizontal="left" wrapText="1"/>
    </xf>
    <xf numFmtId="0" fontId="18" fillId="2" borderId="0" xfId="0" applyFont="1" applyFill="1" applyAlignment="1">
      <alignment horizontal="left"/>
    </xf>
    <xf numFmtId="164" fontId="24" fillId="0" borderId="0" xfId="0" applyNumberFormat="1" applyFont="1" applyAlignment="1">
      <alignment horizontal="left" vertical="center"/>
    </xf>
    <xf numFmtId="0" fontId="17" fillId="0" borderId="0" xfId="0" applyFont="1" applyAlignment="1">
      <alignment horizontal="center"/>
    </xf>
    <xf numFmtId="1" fontId="25" fillId="4" borderId="4" xfId="0" applyNumberFormat="1" applyFont="1" applyFill="1" applyBorder="1" applyAlignment="1">
      <alignment horizontal="center" vertical="center"/>
    </xf>
    <xf numFmtId="2" fontId="25" fillId="4" borderId="4" xfId="0" applyNumberFormat="1" applyFont="1" applyFill="1" applyBorder="1" applyAlignment="1">
      <alignment horizontal="left" vertical="center"/>
    </xf>
    <xf numFmtId="44" fontId="25" fillId="4" borderId="4" xfId="0" applyNumberFormat="1" applyFont="1" applyFill="1" applyBorder="1" applyAlignment="1">
      <alignment horizontal="left" vertical="center"/>
    </xf>
    <xf numFmtId="1" fontId="27" fillId="0" borderId="4" xfId="0" applyNumberFormat="1" applyFont="1" applyBorder="1" applyAlignment="1">
      <alignment horizontal="center" vertical="center"/>
    </xf>
    <xf numFmtId="49" fontId="27" fillId="0" borderId="4" xfId="0" applyNumberFormat="1" applyFont="1" applyBorder="1" applyAlignment="1">
      <alignment horizontal="left" vertical="center"/>
    </xf>
    <xf numFmtId="166" fontId="27" fillId="0" borderId="4" xfId="0" applyNumberFormat="1" applyFont="1" applyBorder="1" applyAlignment="1">
      <alignment horizontal="left" vertical="center"/>
    </xf>
    <xf numFmtId="0" fontId="27" fillId="0" borderId="4" xfId="0" applyFont="1" applyBorder="1" applyAlignment="1">
      <alignment horizontal="center" vertical="center"/>
    </xf>
    <xf numFmtId="0" fontId="27" fillId="0" borderId="0" xfId="0" applyFont="1" applyAlignment="1">
      <alignment horizontal="left"/>
    </xf>
    <xf numFmtId="44" fontId="27" fillId="0" borderId="4" xfId="0" applyNumberFormat="1" applyFont="1" applyBorder="1" applyAlignment="1">
      <alignment vertical="center"/>
    </xf>
    <xf numFmtId="0" fontId="15" fillId="0" borderId="0" xfId="0" applyFont="1"/>
    <xf numFmtId="0" fontId="6" fillId="0" borderId="14" xfId="0" applyFont="1" applyBorder="1"/>
    <xf numFmtId="0" fontId="6" fillId="0" borderId="15" xfId="0" applyFont="1" applyBorder="1"/>
    <xf numFmtId="0" fontId="6" fillId="0" borderId="16" xfId="0" applyFont="1" applyBorder="1"/>
    <xf numFmtId="0" fontId="7" fillId="0" borderId="17" xfId="0" applyFont="1" applyBorder="1" applyAlignment="1">
      <alignment horizontal="right"/>
    </xf>
    <xf numFmtId="0" fontId="7" fillId="0" borderId="18" xfId="0" applyFont="1" applyBorder="1" applyAlignment="1">
      <alignment horizontal="right"/>
    </xf>
    <xf numFmtId="0" fontId="29" fillId="0" borderId="0" xfId="0" applyFont="1"/>
    <xf numFmtId="0" fontId="31" fillId="0" borderId="0" xfId="0" applyFont="1" applyAlignment="1">
      <alignment horizontal="center"/>
    </xf>
    <xf numFmtId="0" fontId="32" fillId="0" borderId="2" xfId="0" applyFont="1" applyBorder="1"/>
    <xf numFmtId="0" fontId="32" fillId="0" borderId="0" xfId="0" applyFont="1"/>
    <xf numFmtId="0" fontId="33" fillId="0" borderId="0" xfId="0" applyFont="1" applyAlignment="1">
      <alignment horizontal="center"/>
    </xf>
    <xf numFmtId="0" fontId="34" fillId="0" borderId="0" xfId="0" applyFont="1" applyAlignment="1">
      <alignment horizontal="center"/>
    </xf>
    <xf numFmtId="0" fontId="30" fillId="0" borderId="1" xfId="0" applyFont="1" applyBorder="1"/>
    <xf numFmtId="166" fontId="25" fillId="4" borderId="4" xfId="0" applyNumberFormat="1" applyFont="1" applyFill="1" applyBorder="1" applyAlignment="1">
      <alignment horizontal="left" vertical="center"/>
    </xf>
    <xf numFmtId="164" fontId="23" fillId="0" borderId="4" xfId="0" applyNumberFormat="1" applyFont="1" applyBorder="1" applyAlignment="1">
      <alignment horizontal="left" vertical="center"/>
    </xf>
    <xf numFmtId="0" fontId="14" fillId="0" borderId="4" xfId="0" applyFont="1" applyBorder="1" applyAlignment="1">
      <alignment horizontal="left" vertical="center"/>
    </xf>
    <xf numFmtId="0" fontId="9" fillId="0" borderId="0" xfId="1"/>
    <xf numFmtId="167" fontId="27" fillId="0" borderId="4" xfId="0" applyNumberFormat="1" applyFont="1" applyBorder="1" applyAlignment="1">
      <alignment horizontal="left" vertical="center"/>
    </xf>
    <xf numFmtId="0" fontId="28" fillId="0" borderId="0" xfId="0" applyFont="1" applyAlignment="1">
      <alignment horizontal="center" vertical="center" wrapText="1"/>
    </xf>
    <xf numFmtId="0" fontId="27" fillId="0" borderId="4" xfId="0" applyFont="1" applyBorder="1" applyAlignment="1">
      <alignment horizontal="left" vertical="center"/>
    </xf>
    <xf numFmtId="0" fontId="30" fillId="0" borderId="0" xfId="0" applyFont="1" applyAlignment="1">
      <alignment horizontal="right"/>
    </xf>
    <xf numFmtId="0" fontId="30" fillId="0" borderId="1" xfId="0" applyFont="1" applyBorder="1" applyAlignment="1">
      <alignment horizontal="left"/>
    </xf>
    <xf numFmtId="0" fontId="32" fillId="0" borderId="0" xfId="0" applyFont="1" applyAlignment="1">
      <alignment horizontal="right"/>
    </xf>
    <xf numFmtId="0" fontId="27" fillId="0" borderId="4" xfId="0" applyFont="1" applyBorder="1" applyAlignment="1">
      <alignment horizontal="left" vertical="center" wrapText="1"/>
    </xf>
    <xf numFmtId="0" fontId="25" fillId="4" borderId="4" xfId="0" applyFont="1" applyFill="1" applyBorder="1" applyAlignment="1">
      <alignment horizontal="left" vertical="center" wrapText="1"/>
    </xf>
    <xf numFmtId="164" fontId="21" fillId="2" borderId="0" xfId="0" applyNumberFormat="1" applyFont="1" applyFill="1" applyAlignment="1">
      <alignment horizontal="center"/>
    </xf>
    <xf numFmtId="0" fontId="7" fillId="0" borderId="0" xfId="0" applyFont="1" applyAlignment="1">
      <alignment horizontal="left"/>
    </xf>
    <xf numFmtId="0" fontId="9" fillId="3" borderId="4" xfId="1" applyFill="1" applyBorder="1" applyAlignment="1">
      <alignment horizontal="left" vertical="center"/>
    </xf>
    <xf numFmtId="0" fontId="41" fillId="0" borderId="0" xfId="0" applyFont="1"/>
    <xf numFmtId="49" fontId="27" fillId="0" borderId="4" xfId="0" applyNumberFormat="1" applyFont="1" applyBorder="1" applyAlignment="1">
      <alignment horizontal="left" vertical="center" wrapText="1"/>
    </xf>
    <xf numFmtId="0" fontId="41" fillId="0" borderId="4" xfId="0" applyFont="1" applyBorder="1"/>
    <xf numFmtId="0" fontId="41" fillId="0" borderId="4" xfId="0" applyFont="1" applyBorder="1" applyAlignment="1">
      <alignment wrapText="1"/>
    </xf>
    <xf numFmtId="49" fontId="42" fillId="0" borderId="4" xfId="0" applyNumberFormat="1" applyFont="1" applyBorder="1" applyAlignment="1">
      <alignment horizontal="left" vertical="center"/>
    </xf>
    <xf numFmtId="0" fontId="42" fillId="0" borderId="4" xfId="0" applyFont="1" applyBorder="1" applyAlignment="1">
      <alignment vertical="center" wrapText="1"/>
    </xf>
    <xf numFmtId="0" fontId="6" fillId="0" borderId="0" xfId="0" applyFont="1"/>
    <xf numFmtId="0" fontId="7" fillId="0" borderId="0" xfId="0" applyFont="1" applyAlignment="1">
      <alignment horizontal="right"/>
    </xf>
    <xf numFmtId="0" fontId="42" fillId="0" borderId="4" xfId="0" applyFont="1" applyBorder="1" applyAlignment="1">
      <alignment horizontal="left" vertical="center" wrapText="1"/>
    </xf>
    <xf numFmtId="1" fontId="42" fillId="0" borderId="4" xfId="0" applyNumberFormat="1" applyFont="1" applyBorder="1" applyAlignment="1">
      <alignment horizontal="left" vertical="center" wrapText="1"/>
    </xf>
    <xf numFmtId="0" fontId="16" fillId="2" borderId="0" xfId="0" applyFont="1" applyFill="1" applyAlignment="1">
      <alignment horizontal="center"/>
    </xf>
    <xf numFmtId="0" fontId="20" fillId="3" borderId="0" xfId="0" applyFont="1" applyFill="1" applyAlignment="1">
      <alignment horizontal="left"/>
    </xf>
    <xf numFmtId="0" fontId="21" fillId="2" borderId="1" xfId="0" applyFont="1" applyFill="1" applyBorder="1" applyAlignment="1">
      <alignment horizontal="center"/>
    </xf>
    <xf numFmtId="0" fontId="38" fillId="0" borderId="11" xfId="0" applyFont="1" applyBorder="1" applyAlignment="1">
      <alignment horizontal="left" vertical="center"/>
    </xf>
    <xf numFmtId="0" fontId="38" fillId="0" borderId="2" xfId="0" applyFont="1" applyBorder="1" applyAlignment="1">
      <alignment horizontal="left" vertical="center"/>
    </xf>
    <xf numFmtId="0" fontId="38" fillId="0" borderId="12" xfId="0" applyFont="1" applyBorder="1" applyAlignment="1">
      <alignment horizontal="left" vertical="center"/>
    </xf>
    <xf numFmtId="0" fontId="2" fillId="0" borderId="9" xfId="0" applyFont="1" applyBorder="1" applyAlignment="1">
      <alignment horizontal="left" vertical="top" wrapText="1"/>
    </xf>
    <xf numFmtId="0" fontId="2" fillId="0" borderId="1" xfId="0" applyFont="1" applyBorder="1" applyAlignment="1">
      <alignment horizontal="left" vertical="top" wrapText="1"/>
    </xf>
    <xf numFmtId="0" fontId="2" fillId="0" borderId="10" xfId="0" applyFont="1" applyBorder="1" applyAlignment="1">
      <alignment horizontal="left" vertical="top" wrapText="1"/>
    </xf>
    <xf numFmtId="0" fontId="2" fillId="0" borderId="5" xfId="0" applyFont="1" applyBorder="1" applyAlignment="1">
      <alignment horizontal="left"/>
    </xf>
    <xf numFmtId="0" fontId="2" fillId="0" borderId="3" xfId="0" applyFont="1" applyBorder="1" applyAlignment="1">
      <alignment horizontal="left"/>
    </xf>
    <xf numFmtId="0" fontId="2" fillId="0" borderId="6" xfId="0" applyFont="1" applyBorder="1" applyAlignment="1">
      <alignment horizontal="left"/>
    </xf>
    <xf numFmtId="0" fontId="2" fillId="0" borderId="7" xfId="0" applyFont="1" applyBorder="1" applyAlignment="1">
      <alignment horizontal="left" vertical="center" wrapText="1"/>
    </xf>
    <xf numFmtId="0" fontId="2" fillId="0" borderId="0" xfId="0" applyFont="1" applyAlignment="1">
      <alignment horizontal="left" vertical="center" wrapText="1"/>
    </xf>
    <xf numFmtId="0" fontId="2" fillId="0" borderId="8" xfId="0" applyFont="1" applyBorder="1" applyAlignment="1">
      <alignment horizontal="left" vertical="center" wrapText="1"/>
    </xf>
    <xf numFmtId="0" fontId="9" fillId="0" borderId="11" xfId="1" applyNumberFormat="1" applyFill="1" applyBorder="1" applyAlignment="1">
      <alignment horizontal="left" vertical="center"/>
    </xf>
    <xf numFmtId="0" fontId="9" fillId="0" borderId="12" xfId="1" applyNumberFormat="1" applyFill="1" applyBorder="1" applyAlignment="1">
      <alignment horizontal="left" vertical="center"/>
    </xf>
    <xf numFmtId="0" fontId="27" fillId="0" borderId="11" xfId="0" applyFont="1" applyBorder="1" applyAlignment="1">
      <alignment horizontal="left" vertical="center" wrapText="1"/>
    </xf>
    <xf numFmtId="0" fontId="27" fillId="0" borderId="12" xfId="0" applyFont="1" applyBorder="1" applyAlignment="1">
      <alignment horizontal="left" vertical="center" wrapText="1"/>
    </xf>
    <xf numFmtId="0" fontId="9" fillId="0" borderId="11" xfId="1" applyBorder="1" applyAlignment="1">
      <alignment horizontal="left" vertical="center"/>
    </xf>
    <xf numFmtId="0" fontId="9" fillId="0" borderId="12" xfId="1" applyBorder="1" applyAlignment="1">
      <alignment horizontal="left" vertical="center"/>
    </xf>
    <xf numFmtId="164" fontId="37" fillId="6" borderId="0" xfId="0" applyNumberFormat="1" applyFont="1" applyFill="1" applyAlignment="1">
      <alignment horizontal="left"/>
    </xf>
    <xf numFmtId="164" fontId="21" fillId="2" borderId="1" xfId="0" applyNumberFormat="1" applyFont="1" applyFill="1" applyBorder="1" applyAlignment="1">
      <alignment horizontal="center"/>
    </xf>
    <xf numFmtId="0" fontId="25" fillId="4" borderId="11" xfId="0" applyFont="1" applyFill="1" applyBorder="1" applyAlignment="1">
      <alignment horizontal="left" vertical="center" wrapText="1"/>
    </xf>
    <xf numFmtId="0" fontId="25" fillId="4" borderId="12" xfId="0" applyFont="1" applyFill="1" applyBorder="1" applyAlignment="1">
      <alignment horizontal="left" vertical="center" wrapText="1"/>
    </xf>
    <xf numFmtId="0" fontId="30" fillId="0" borderId="0" xfId="0" applyFont="1" applyAlignment="1">
      <alignment horizontal="right"/>
    </xf>
    <xf numFmtId="0" fontId="19" fillId="0" borderId="0" xfId="0" applyFont="1" applyAlignment="1">
      <alignment horizontal="left"/>
    </xf>
    <xf numFmtId="0" fontId="28" fillId="0" borderId="0" xfId="0" applyFont="1" applyAlignment="1">
      <alignment horizontal="center" vertical="center" wrapText="1"/>
    </xf>
    <xf numFmtId="0" fontId="35" fillId="5" borderId="0" xfId="0" applyFont="1" applyFill="1" applyAlignment="1">
      <alignment horizontal="center" vertical="center"/>
    </xf>
    <xf numFmtId="0" fontId="30" fillId="0" borderId="1" xfId="0" applyFont="1" applyBorder="1" applyAlignment="1">
      <alignment horizontal="left"/>
    </xf>
    <xf numFmtId="0" fontId="32" fillId="0" borderId="0" xfId="0" applyFont="1" applyAlignment="1">
      <alignment horizontal="right"/>
    </xf>
    <xf numFmtId="0" fontId="32" fillId="0" borderId="2" xfId="0" applyFont="1" applyBorder="1" applyAlignment="1">
      <alignment horizontal="left"/>
    </xf>
    <xf numFmtId="0" fontId="27" fillId="0" borderId="11" xfId="0" applyFont="1" applyBorder="1" applyAlignment="1">
      <alignment horizontal="left" vertical="center"/>
    </xf>
    <xf numFmtId="0" fontId="27" fillId="0" borderId="12" xfId="0" applyFont="1" applyBorder="1" applyAlignment="1">
      <alignment horizontal="left" vertical="center"/>
    </xf>
    <xf numFmtId="0" fontId="27" fillId="0" borderId="3" xfId="0" applyFont="1" applyBorder="1" applyAlignment="1">
      <alignment horizontal="left"/>
    </xf>
    <xf numFmtId="0" fontId="7" fillId="0" borderId="0" xfId="0" applyFont="1" applyAlignment="1">
      <alignment horizontal="left"/>
    </xf>
    <xf numFmtId="0" fontId="7" fillId="0" borderId="19" xfId="0" applyFont="1" applyBorder="1" applyAlignment="1">
      <alignment horizontal="left"/>
    </xf>
    <xf numFmtId="0" fontId="9" fillId="0" borderId="9" xfId="2" applyBorder="1" applyAlignment="1">
      <alignment vertical="center"/>
    </xf>
    <xf numFmtId="0" fontId="9" fillId="0" borderId="10" xfId="2" applyBorder="1" applyAlignment="1">
      <alignment vertical="center"/>
    </xf>
    <xf numFmtId="0" fontId="9" fillId="0" borderId="5" xfId="2" applyBorder="1" applyAlignment="1">
      <alignment vertical="center"/>
    </xf>
    <xf numFmtId="0" fontId="9" fillId="0" borderId="6" xfId="2" applyBorder="1" applyAlignment="1">
      <alignment vertical="center"/>
    </xf>
    <xf numFmtId="0" fontId="9" fillId="0" borderId="11" xfId="1" applyBorder="1" applyAlignment="1">
      <alignment vertical="center"/>
    </xf>
    <xf numFmtId="0" fontId="9" fillId="0" borderId="12" xfId="2" applyBorder="1" applyAlignment="1">
      <alignment vertical="center"/>
    </xf>
    <xf numFmtId="0" fontId="9" fillId="0" borderId="12" xfId="1" applyBorder="1" applyAlignment="1">
      <alignment vertical="center"/>
    </xf>
  </cellXfs>
  <cellStyles count="4">
    <cellStyle name="Hyperlink" xfId="1" builtinId="8"/>
    <cellStyle name="Hyperlink 2" xfId="2" xr:uid="{BDFB74BC-7283-452D-88BC-91AFE7DE91C2}"/>
    <cellStyle name="Normal" xfId="0" builtinId="0"/>
    <cellStyle name="Normal 2" xfId="3" xr:uid="{D88EFC77-5148-441E-9256-C26EC9A3C60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DDDDDD"/>
      <rgbColor rgb="00CCFFCC"/>
      <rgbColor rgb="00FFFF99"/>
      <rgbColor rgb="00D9D9D9"/>
      <rgbColor rgb="00FF99CC"/>
      <rgbColor rgb="00969696"/>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ECECEC"/>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7938</xdr:colOff>
      <xdr:row>0</xdr:row>
      <xdr:rowOff>95250</xdr:rowOff>
    </xdr:from>
    <xdr:to>
      <xdr:col>2</xdr:col>
      <xdr:colOff>404812</xdr:colOff>
      <xdr:row>0</xdr:row>
      <xdr:rowOff>632227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8" y="95250"/>
          <a:ext cx="2166937" cy="536977"/>
        </a:xfrm>
        <a:prstGeom prst="rect">
          <a:avLst/>
        </a:prstGeom>
      </xdr:spPr>
    </xdr:pic>
    <xdr:clientData/>
  </xdr:twoCellAnchor>
  <xdr:twoCellAnchor editAs="oneCell">
    <xdr:from>
      <xdr:col>0</xdr:col>
      <xdr:colOff>31750</xdr:colOff>
      <xdr:row>34</xdr:row>
      <xdr:rowOff>23812</xdr:rowOff>
    </xdr:from>
    <xdr:to>
      <xdr:col>7</xdr:col>
      <xdr:colOff>508000</xdr:colOff>
      <xdr:row>36</xdr:row>
      <xdr:rowOff>746125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31750" y="6238875"/>
          <a:ext cx="10620375" cy="12620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aramond Gray">
      <a:majorFont>
        <a:latin typeface="Garamond"/>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igikey.com/en/products/detail/stackpole-electronics-inc/RNCP1206FTD1K00/2240337" TargetMode="External"/><Relationship Id="rId13" Type="http://schemas.openxmlformats.org/officeDocument/2006/relationships/hyperlink" Target="https://www.digikey.com/en/products/detail/littelfuse-inc/0217.500MXP/777537?gclsrc=aw.ds&amp;&amp;utm_adgroup=&amp;utm_source=google&amp;utm_medium=cpc&amp;utm_campaign=Pmax%20Shopping_Supplier_Littelfuse&amp;utm_term=&amp;utm_content=&amp;utm_id=go_cmp-20747813920_adg-_ad-__dev-c_ext-_prd-777537_sig-CjwKCAiAlPu9BhAjEiwA5NDSA8BYCzGlhykL9Amp8tGEuaYxLEuPj67SjxVPP2m5LtlKVjOpu9tsbRoCqmYQAvD_BwE&amp;gad_source=1&amp;gclid=CjwKCAiAlPu9BhAjEiwA5NDSA8BYCzGlhykL9Amp8tGEuaYxLEuPj67SjxVPP2m5LtlKVjOpu9tsbRoCqmYQAvD_BwE&amp;gclsrc=aw.ds\" TargetMode="External"/><Relationship Id="rId18" Type="http://schemas.openxmlformats.org/officeDocument/2006/relationships/hyperlink" Target="https://www.digikey.com/en/products/detail/nichicon/UWT1E331MNL1GS/589934" TargetMode="External"/><Relationship Id="rId3" Type="http://schemas.openxmlformats.org/officeDocument/2006/relationships/hyperlink" Target="mailto:rferna31@asu.edu" TargetMode="External"/><Relationship Id="rId21" Type="http://schemas.openxmlformats.org/officeDocument/2006/relationships/hyperlink" Target="https://www.digikey.com/en/products/detail/vishay-semiconductor-opto-division/VCNL4035X01-GS08/6596530" TargetMode="External"/><Relationship Id="rId7" Type="http://schemas.openxmlformats.org/officeDocument/2006/relationships/hyperlink" Target="https://www.digikey.com/en/products/detail/yageo/RC1206FR-0710KL/728483" TargetMode="External"/><Relationship Id="rId12" Type="http://schemas.openxmlformats.org/officeDocument/2006/relationships/hyperlink" Target="https://www.digikey.com/en/products/detail/littelfuse-inc/03540101ZXGY/553974" TargetMode="External"/><Relationship Id="rId17" Type="http://schemas.openxmlformats.org/officeDocument/2006/relationships/hyperlink" Target="https://www.digikey.com/en/products/detail/w%C3%BCrth-elektronik/865080545012/5728106" TargetMode="External"/><Relationship Id="rId2" Type="http://schemas.openxmlformats.org/officeDocument/2006/relationships/hyperlink" Target="https://www.digikey.com/en/products/detail/newhaven-display-intl/NHD-C0220BIZ-FSW-FBW-3V3M/2626407" TargetMode="External"/><Relationship Id="rId16" Type="http://schemas.openxmlformats.org/officeDocument/2006/relationships/hyperlink" Target="https://www.digikey.com/en/products/detail/nic-components-corp/NACE1R0M50V4X5-5TR15F/22320406?s=N4IgjCBcoGwJxVAYygMwIYBsDOBTANCAPZQDaIALAAxwDMdIAuoQA4AuUIAymwE4CWAOwDmIAL6EAHJIqIQKSBhwFiZEJLBgqYGE1YdI3PkNESQAJioUE0eWix5CJSOTAACAK0AxPSHacAVUF%2BNgB5VABZXHRsAFdeXHExMSA" TargetMode="External"/><Relationship Id="rId20" Type="http://schemas.openxmlformats.org/officeDocument/2006/relationships/hyperlink" Target="https://www.digikey.com/en/products/detail/molex/0702460801/760165" TargetMode="External"/><Relationship Id="rId1" Type="http://schemas.openxmlformats.org/officeDocument/2006/relationships/printerSettings" Target="../printerSettings/printerSettings1.bin"/><Relationship Id="rId6" Type="http://schemas.openxmlformats.org/officeDocument/2006/relationships/hyperlink" Target="https://www.digikey.com/en/products/detail/microchip-technology/PIC18F27Q10-I-SO/10064343" TargetMode="External"/><Relationship Id="rId11" Type="http://schemas.openxmlformats.org/officeDocument/2006/relationships/hyperlink" Target="https://www.digikey.com/en/products/detail/keystone-electronics/5011/255333?gclsrc=aw.ds&amp;&amp;utm_adgroup=&amp;utm_source=google&amp;utm_medium=cpc&amp;utm_campaign=PMax%20Shopping_Product_Medium%20ROAS%20Categories&amp;utm_term=&amp;utm_content=&amp;utm_id=go_cmp-20223376311_adg-_ad-__dev-c_ext-_prd-255333_sig-CjwKCAiAlPu9BhAjEiwA5NDSA8TUx04YxPopTGa7jYQQJyWZN7Hyo5UoOw--EulGNBDgaZwMmuPJABoCZT8QAvD_BwE&amp;gad_source=1&amp;gclid=CjwKCAiAlPu9BhAjEiwA5NDSA8TUx04YxPopTGa7jYQQJyWZN7Hyo5UoOw--EulGNBDgaZwMmuPJABoCZT8QAvD_BwE&amp;gclsrc=aw.ds" TargetMode="External"/><Relationship Id="rId5" Type="http://schemas.openxmlformats.org/officeDocument/2006/relationships/hyperlink" Target="https://www.digikey.com/en/products/detail/microchip-technology/LM2575-3-3WU-TR/1027646" TargetMode="External"/><Relationship Id="rId15" Type="http://schemas.openxmlformats.org/officeDocument/2006/relationships/hyperlink" Target="https://www.digikey.com/en/products/detail/bourns-inc/SRN1060-221M/3821651" TargetMode="External"/><Relationship Id="rId23" Type="http://schemas.openxmlformats.org/officeDocument/2006/relationships/drawing" Target="../drawings/drawing1.xml"/><Relationship Id="rId10" Type="http://schemas.openxmlformats.org/officeDocument/2006/relationships/hyperlink" Target="https://www.digikey.com/en/products/detail/w-rth-elektronik/694108301002/5047524?gclsrc=aw.ds&amp;&amp;utm_adgroup=&amp;utm_source=google&amp;utm_medium=cpc&amp;utm_campaign=PMax%20Supplier_Focus%20Supplier&amp;utm_term=&amp;utm_content=&amp;utm_id=go_cmp-20243063242_adg-_ad-__dev-c_ext-_prd-5047524_sig-CjwKCAiAlPu9BhAjEiwA5NDSA7T-ZANd_wE-CtZ_kWJkl6CjNUYDCGt3gncgXJSXJqwdPXRHSsNRChoC_zMQAvD_BwE&amp;gad_source=1&amp;gclid=CjwKCAiAlPu9BhAjEiwA5NDSA7T-ZANd_wE-CtZ_kWJkl6CjNUYDCGt3gncgXJSXJqwdPXRHSsNRChoC_zMQAvD_BwE&amp;gclsrc=aw.ds" TargetMode="External"/><Relationship Id="rId19" Type="http://schemas.openxmlformats.org/officeDocument/2006/relationships/hyperlink" Target="https://www.digikey.com/en/products/detail/diodes-incorporated/SBR3U40S1F-7/18682701?gclsrc=aw.ds&amp;&amp;utm_adgroup=&amp;utm_source=google&amp;utm_medium=cpc&amp;utm_campaign=PMax%20Shopping_Product_Medium%20ROAS%20Categories&amp;utm_term=&amp;utm_content=&amp;utm_id=go_cmp-20223376311_adg-_ad-__dev-c_ext-_prd-18682701_sig-CjwKCAiArKW-BhAzEiwAZhWsINb8KOIYjU1_-h5pOQIezcS4hxdNubmWxSkpWfrtq-3yS3Pvu-hy2BoClBsQAvD_BwE&amp;gad_source=1&amp;gclid=CjwKCAiArKW-BhAzEiwAZhWsINb8KOIYjU1_-h5pOQIezcS4hxdNubmWxSkpWfrtq-3yS3Pvu-hy2BoClBsQAvD_BwE&amp;gclsrc=aw.ds" TargetMode="External"/><Relationship Id="rId4" Type="http://schemas.openxmlformats.org/officeDocument/2006/relationships/hyperlink" Target="https://www.digikey.com/en/products/detail/sparkfun-electronics/PRT-14460/7915747?s=N4IgTCBcDaIM4AcCGAnA1gMwK4DsAEARlgC7ED2%2BALHsgMZogC6AvkA" TargetMode="External"/><Relationship Id="rId9" Type="http://schemas.openxmlformats.org/officeDocument/2006/relationships/hyperlink" Target="https://www.digikey.com/en/products/detail/te-connectivity-passive-product/CRGCQ0805F220R/8576343" TargetMode="External"/><Relationship Id="rId14" Type="http://schemas.openxmlformats.org/officeDocument/2006/relationships/hyperlink" Target="https://www.digikey.com/en/products/detail/diodes-incorporated/1N5819HWQ-7-F/10294862?s=N4IgTCBcDaIIwDkCsAOOBOAEgdQIoFoB2fAMRAF0BfIA" TargetMode="External"/><Relationship Id="rId22"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6"/>
  <sheetViews>
    <sheetView showGridLines="0" tabSelected="1" topLeftCell="B20" zoomScale="120" zoomScaleNormal="120" workbookViewId="0">
      <selection activeCell="I35" sqref="I35"/>
    </sheetView>
  </sheetViews>
  <sheetFormatPr defaultColWidth="9.109375" defaultRowHeight="13.2" x14ac:dyDescent="0.25"/>
  <cols>
    <col min="1" max="1" width="8" style="1" customWidth="1"/>
    <col min="2" max="2" width="18" style="1" bestFit="1" customWidth="1"/>
    <col min="3" max="3" width="25.109375" style="1" customWidth="1"/>
    <col min="4" max="4" width="30.6640625" style="1" customWidth="1"/>
    <col min="5" max="5" width="11" style="1" customWidth="1"/>
    <col min="6" max="6" width="22.44140625" style="1" customWidth="1"/>
    <col min="7" max="7" width="37.88671875" style="1" customWidth="1"/>
    <col min="8" max="8" width="10" style="1" customWidth="1"/>
    <col min="9" max="16384" width="9.109375" style="1"/>
  </cols>
  <sheetData>
    <row r="1" spans="1:9" s="9" customFormat="1" ht="58.5" customHeight="1" x14ac:dyDescent="0.6">
      <c r="A1" s="64" t="s">
        <v>0</v>
      </c>
      <c r="B1" s="64"/>
      <c r="C1" s="64"/>
      <c r="D1" s="64"/>
      <c r="E1" s="64"/>
      <c r="F1" s="64"/>
      <c r="G1" s="64"/>
      <c r="H1" s="64"/>
      <c r="I1" s="64"/>
    </row>
    <row r="2" spans="1:9" s="10" customFormat="1" ht="18" customHeight="1" x14ac:dyDescent="0.25">
      <c r="A2" s="90" t="s">
        <v>132</v>
      </c>
      <c r="B2" s="90"/>
      <c r="C2" s="90"/>
      <c r="D2" s="90"/>
      <c r="E2" s="65" t="s">
        <v>1</v>
      </c>
      <c r="F2" s="65"/>
      <c r="G2" s="65"/>
      <c r="H2" s="65"/>
      <c r="I2" s="65"/>
    </row>
    <row r="3" spans="1:9" s="10" customFormat="1" ht="14.1" customHeight="1" x14ac:dyDescent="0.25"/>
    <row r="4" spans="1:9" s="9" customFormat="1" ht="15" customHeight="1" x14ac:dyDescent="0.25">
      <c r="A4" s="11" t="s">
        <v>2</v>
      </c>
      <c r="B4" s="11" t="s">
        <v>3</v>
      </c>
      <c r="C4" s="12" t="s">
        <v>4</v>
      </c>
      <c r="D4" s="66" t="s">
        <v>5</v>
      </c>
      <c r="E4" s="66"/>
      <c r="F4" s="66"/>
      <c r="G4" s="12" t="s">
        <v>6</v>
      </c>
      <c r="H4" s="13"/>
      <c r="I4" s="14"/>
    </row>
    <row r="5" spans="1:9" s="9" customFormat="1" ht="15" customHeight="1" x14ac:dyDescent="0.25">
      <c r="A5" s="40">
        <f ca="1">TODAY()</f>
        <v>45740</v>
      </c>
      <c r="B5" s="40" t="s">
        <v>130</v>
      </c>
      <c r="C5" s="53" t="s">
        <v>131</v>
      </c>
      <c r="D5" s="67" t="s">
        <v>7</v>
      </c>
      <c r="E5" s="68"/>
      <c r="F5" s="69"/>
      <c r="G5" s="41" t="s">
        <v>8</v>
      </c>
      <c r="H5" s="15"/>
      <c r="I5" s="15"/>
    </row>
    <row r="6" spans="1:9" s="9" customFormat="1" ht="15" customHeight="1" x14ac:dyDescent="0.25">
      <c r="A6" s="85" t="s">
        <v>9</v>
      </c>
      <c r="B6" s="85"/>
      <c r="C6" s="85"/>
      <c r="D6" s="85"/>
      <c r="E6" s="85"/>
      <c r="F6" s="85"/>
      <c r="G6" s="85"/>
      <c r="H6" s="85"/>
      <c r="I6" s="85"/>
    </row>
    <row r="7" spans="1:9" s="16" customFormat="1" ht="15" customHeight="1" x14ac:dyDescent="0.25">
      <c r="A7" s="51" t="s">
        <v>10</v>
      </c>
      <c r="B7" s="51" t="s">
        <v>11</v>
      </c>
      <c r="C7" s="86" t="s">
        <v>12</v>
      </c>
      <c r="D7" s="86"/>
      <c r="E7" s="66" t="s">
        <v>13</v>
      </c>
      <c r="F7" s="66"/>
      <c r="G7" s="11" t="s">
        <v>14</v>
      </c>
      <c r="H7" s="11" t="s">
        <v>15</v>
      </c>
      <c r="I7" s="11" t="s">
        <v>16</v>
      </c>
    </row>
    <row r="8" spans="1:9" s="9" customFormat="1" ht="39.75" customHeight="1" x14ac:dyDescent="0.25">
      <c r="A8" s="17">
        <v>6</v>
      </c>
      <c r="B8" s="18" t="s">
        <v>17</v>
      </c>
      <c r="C8" s="87" t="s">
        <v>18</v>
      </c>
      <c r="D8" s="88"/>
      <c r="E8" s="87" t="s">
        <v>19</v>
      </c>
      <c r="F8" s="88"/>
      <c r="G8" s="50" t="s">
        <v>20</v>
      </c>
      <c r="H8" s="39">
        <v>3.49</v>
      </c>
      <c r="I8" s="19">
        <f>SUM(A8*H8)</f>
        <v>20.94</v>
      </c>
    </row>
    <row r="9" spans="1:9" s="9" customFormat="1" ht="21" x14ac:dyDescent="0.25">
      <c r="A9" s="20">
        <v>2</v>
      </c>
      <c r="B9" s="57" t="s">
        <v>180</v>
      </c>
      <c r="C9" s="42" t="s">
        <v>181</v>
      </c>
      <c r="E9" s="81" t="s">
        <v>133</v>
      </c>
      <c r="F9" s="82"/>
      <c r="G9" s="49" t="s">
        <v>134</v>
      </c>
      <c r="H9" s="43">
        <v>11.41</v>
      </c>
      <c r="I9" s="19">
        <f>SUM(A9*H9)</f>
        <v>22.82</v>
      </c>
    </row>
    <row r="10" spans="1:9" s="9" customFormat="1" ht="15" customHeight="1" x14ac:dyDescent="0.25">
      <c r="A10" s="20">
        <v>3</v>
      </c>
      <c r="B10" s="56" t="s">
        <v>135</v>
      </c>
      <c r="C10" s="83" t="s">
        <v>138</v>
      </c>
      <c r="D10" s="84"/>
      <c r="E10" s="81" t="s">
        <v>136</v>
      </c>
      <c r="F10" s="82"/>
      <c r="G10" s="49" t="s">
        <v>137</v>
      </c>
      <c r="H10" s="22">
        <v>1.75</v>
      </c>
      <c r="I10" s="19">
        <f t="shared" ref="I10:I27" si="0">SUM(A10*H10)</f>
        <v>5.25</v>
      </c>
    </row>
    <row r="11" spans="1:9" s="9" customFormat="1" ht="24" customHeight="1" x14ac:dyDescent="0.25">
      <c r="A11" s="20">
        <v>3</v>
      </c>
      <c r="B11" s="54" t="s">
        <v>143</v>
      </c>
      <c r="C11" s="83" t="s">
        <v>144</v>
      </c>
      <c r="D11" s="84"/>
      <c r="E11" s="81" t="s">
        <v>142</v>
      </c>
      <c r="F11" s="82"/>
      <c r="G11" s="49" t="s">
        <v>145</v>
      </c>
      <c r="H11" s="22">
        <v>1.31</v>
      </c>
      <c r="I11" s="19">
        <f>H11*A11</f>
        <v>3.93</v>
      </c>
    </row>
    <row r="12" spans="1:9" s="9" customFormat="1" ht="25.2" customHeight="1" x14ac:dyDescent="0.25">
      <c r="A12" s="16">
        <v>3</v>
      </c>
      <c r="B12" s="55" t="s">
        <v>146</v>
      </c>
      <c r="C12" s="83" t="s">
        <v>139</v>
      </c>
      <c r="D12" s="84"/>
      <c r="E12" s="81" t="s">
        <v>140</v>
      </c>
      <c r="F12" s="82"/>
      <c r="G12" s="49" t="s">
        <v>141</v>
      </c>
      <c r="H12" s="22">
        <v>1.75</v>
      </c>
      <c r="I12" s="19">
        <f>SUM(A11*H12)</f>
        <v>5.25</v>
      </c>
    </row>
    <row r="13" spans="1:9" s="9" customFormat="1" ht="27" customHeight="1" x14ac:dyDescent="0.25">
      <c r="A13" s="20">
        <v>19</v>
      </c>
      <c r="B13" s="58" t="s">
        <v>147</v>
      </c>
      <c r="C13" s="83" t="s">
        <v>148</v>
      </c>
      <c r="D13" s="84"/>
      <c r="E13" s="81" t="s">
        <v>152</v>
      </c>
      <c r="F13" s="82"/>
      <c r="G13" s="49" t="s">
        <v>149</v>
      </c>
      <c r="H13" s="22">
        <v>1.7999999999999999E-2</v>
      </c>
      <c r="I13" s="19">
        <f t="shared" si="0"/>
        <v>0.34199999999999997</v>
      </c>
    </row>
    <row r="14" spans="1:9" s="9" customFormat="1" ht="15" customHeight="1" x14ac:dyDescent="0.25">
      <c r="A14" s="20">
        <v>10</v>
      </c>
      <c r="B14" s="58" t="s">
        <v>150</v>
      </c>
      <c r="C14" s="83" t="s">
        <v>155</v>
      </c>
      <c r="D14" s="84"/>
      <c r="E14" s="81" t="s">
        <v>151</v>
      </c>
      <c r="F14" s="82"/>
      <c r="G14" s="49" t="s">
        <v>153</v>
      </c>
      <c r="H14" s="22">
        <v>1.9E-2</v>
      </c>
      <c r="I14" s="19">
        <f t="shared" si="0"/>
        <v>0.19</v>
      </c>
    </row>
    <row r="15" spans="1:9" s="9" customFormat="1" ht="15" customHeight="1" x14ac:dyDescent="0.25">
      <c r="A15" s="20">
        <v>10</v>
      </c>
      <c r="B15" s="58" t="s">
        <v>157</v>
      </c>
      <c r="C15" s="83" t="s">
        <v>156</v>
      </c>
      <c r="D15" s="84"/>
      <c r="E15" s="81" t="s">
        <v>154</v>
      </c>
      <c r="F15" s="82"/>
      <c r="G15" s="49" t="s">
        <v>153</v>
      </c>
      <c r="H15" s="22">
        <v>3.5999999999999997E-2</v>
      </c>
      <c r="I15" s="19">
        <f t="shared" si="0"/>
        <v>0.36</v>
      </c>
    </row>
    <row r="16" spans="1:9" s="9" customFormat="1" ht="15" customHeight="1" x14ac:dyDescent="0.25">
      <c r="A16" s="20">
        <v>2</v>
      </c>
      <c r="B16" s="58" t="s">
        <v>171</v>
      </c>
      <c r="C16" s="83" t="s">
        <v>158</v>
      </c>
      <c r="D16" s="84"/>
      <c r="E16" s="81" t="s">
        <v>160</v>
      </c>
      <c r="F16" s="82"/>
      <c r="G16" s="49" t="s">
        <v>159</v>
      </c>
      <c r="H16" s="22">
        <v>0.92</v>
      </c>
      <c r="I16" s="19">
        <f t="shared" si="0"/>
        <v>1.84</v>
      </c>
    </row>
    <row r="17" spans="1:12" s="9" customFormat="1" ht="27" customHeight="1" x14ac:dyDescent="0.25">
      <c r="A17" s="20">
        <v>3</v>
      </c>
      <c r="B17" s="63">
        <v>865080545012</v>
      </c>
      <c r="C17" s="83" t="s">
        <v>190</v>
      </c>
      <c r="D17" s="84"/>
      <c r="E17" s="81" t="s">
        <v>192</v>
      </c>
      <c r="F17" s="82"/>
      <c r="G17" s="49" t="s">
        <v>162</v>
      </c>
      <c r="H17" s="22">
        <v>0.31</v>
      </c>
      <c r="I17" s="19">
        <f t="shared" si="0"/>
        <v>0.92999999999999994</v>
      </c>
    </row>
    <row r="18" spans="1:12" s="9" customFormat="1" ht="24.6" customHeight="1" x14ac:dyDescent="0.25">
      <c r="A18" s="20">
        <v>3</v>
      </c>
      <c r="B18" s="59" t="s">
        <v>195</v>
      </c>
      <c r="C18" s="83" t="s">
        <v>191</v>
      </c>
      <c r="D18" s="84"/>
      <c r="E18" s="81" t="s">
        <v>193</v>
      </c>
      <c r="F18" s="82"/>
      <c r="G18" s="49" t="s">
        <v>163</v>
      </c>
      <c r="H18" s="22">
        <v>0.53</v>
      </c>
      <c r="I18" s="19">
        <f t="shared" si="0"/>
        <v>1.59</v>
      </c>
    </row>
    <row r="19" spans="1:12" s="9" customFormat="1" ht="23.4" customHeight="1" x14ac:dyDescent="0.25">
      <c r="A19" s="20">
        <v>3</v>
      </c>
      <c r="B19" s="59" t="s">
        <v>196</v>
      </c>
      <c r="C19" s="83" t="s">
        <v>197</v>
      </c>
      <c r="D19" s="84"/>
      <c r="E19" s="81" t="s">
        <v>198</v>
      </c>
      <c r="F19" s="82"/>
      <c r="G19" s="49" t="s">
        <v>199</v>
      </c>
      <c r="H19" s="22">
        <v>0.35</v>
      </c>
      <c r="I19" s="19">
        <f t="shared" si="0"/>
        <v>1.0499999999999998</v>
      </c>
    </row>
    <row r="20" spans="1:12" s="9" customFormat="1" ht="25.2" customHeight="1" x14ac:dyDescent="0.25">
      <c r="A20" s="20">
        <v>10</v>
      </c>
      <c r="B20" s="59" t="s">
        <v>189</v>
      </c>
      <c r="C20" s="83" t="s">
        <v>188</v>
      </c>
      <c r="D20" s="84"/>
      <c r="E20" s="81" t="s">
        <v>194</v>
      </c>
      <c r="F20" s="82"/>
      <c r="G20" s="49" t="s">
        <v>164</v>
      </c>
      <c r="H20" s="22">
        <v>0.17299999999999999</v>
      </c>
      <c r="I20" s="19">
        <f t="shared" si="0"/>
        <v>1.73</v>
      </c>
    </row>
    <row r="21" spans="1:12" s="9" customFormat="1" ht="22.8" customHeight="1" x14ac:dyDescent="0.25">
      <c r="A21" s="23">
        <v>3</v>
      </c>
      <c r="B21" s="59" t="s">
        <v>186</v>
      </c>
      <c r="C21" s="83" t="s">
        <v>185</v>
      </c>
      <c r="D21" s="84"/>
      <c r="E21" s="81" t="s">
        <v>187</v>
      </c>
      <c r="F21" s="82"/>
      <c r="G21" s="45" t="s">
        <v>161</v>
      </c>
      <c r="H21" s="22">
        <v>0.66</v>
      </c>
      <c r="I21" s="19">
        <f t="shared" si="0"/>
        <v>1.98</v>
      </c>
    </row>
    <row r="22" spans="1:12" s="9" customFormat="1" ht="15" customHeight="1" x14ac:dyDescent="0.25">
      <c r="A22" s="23">
        <v>2</v>
      </c>
      <c r="B22" s="59" t="s">
        <v>172</v>
      </c>
      <c r="C22" s="103" t="s">
        <v>168</v>
      </c>
      <c r="D22" s="104"/>
      <c r="E22" s="96" t="s">
        <v>170</v>
      </c>
      <c r="F22" s="97"/>
      <c r="G22" s="45" t="s">
        <v>176</v>
      </c>
      <c r="H22" s="22">
        <v>1.49</v>
      </c>
      <c r="I22" s="19">
        <f t="shared" si="0"/>
        <v>2.98</v>
      </c>
    </row>
    <row r="23" spans="1:12" s="9" customFormat="1" ht="15" customHeight="1" x14ac:dyDescent="0.25">
      <c r="A23" s="23">
        <v>3</v>
      </c>
      <c r="B23" s="59" t="s">
        <v>173</v>
      </c>
      <c r="C23" s="101" t="s">
        <v>169</v>
      </c>
      <c r="D23" s="102"/>
      <c r="E23" s="96" t="s">
        <v>174</v>
      </c>
      <c r="F23" s="97"/>
      <c r="G23" s="45" t="s">
        <v>175</v>
      </c>
      <c r="H23" s="22">
        <v>0.44</v>
      </c>
      <c r="I23" s="19">
        <f t="shared" ref="I23:I26" si="1">SUM(A23*H23)</f>
        <v>1.32</v>
      </c>
    </row>
    <row r="24" spans="1:12" s="9" customFormat="1" ht="27.6" customHeight="1" x14ac:dyDescent="0.25">
      <c r="A24" s="23">
        <v>3</v>
      </c>
      <c r="B24" s="59" t="s">
        <v>182</v>
      </c>
      <c r="C24" s="105" t="s">
        <v>183</v>
      </c>
      <c r="D24" s="106"/>
      <c r="E24" s="81" t="s">
        <v>184</v>
      </c>
      <c r="F24" s="82"/>
      <c r="G24" s="45" t="s">
        <v>178</v>
      </c>
      <c r="H24" s="22">
        <v>0.3</v>
      </c>
      <c r="I24" s="19">
        <f t="shared" si="1"/>
        <v>0.89999999999999991</v>
      </c>
    </row>
    <row r="25" spans="1:12" s="9" customFormat="1" ht="27.6" customHeight="1" x14ac:dyDescent="0.25">
      <c r="A25" s="23">
        <v>3</v>
      </c>
      <c r="B25" s="62">
        <v>702460801</v>
      </c>
      <c r="C25" s="105" t="s">
        <v>201</v>
      </c>
      <c r="D25" s="107"/>
      <c r="E25" s="81" t="s">
        <v>202</v>
      </c>
      <c r="F25" s="82"/>
      <c r="G25" s="45" t="s">
        <v>200</v>
      </c>
      <c r="H25" s="22">
        <v>0.95</v>
      </c>
      <c r="I25" s="19">
        <f t="shared" si="1"/>
        <v>2.8499999999999996</v>
      </c>
    </row>
    <row r="26" spans="1:12" s="9" customFormat="1" ht="27.6" customHeight="1" x14ac:dyDescent="0.25">
      <c r="A26" s="23">
        <v>1</v>
      </c>
      <c r="B26" s="59" t="s">
        <v>203</v>
      </c>
      <c r="C26" s="105" t="s">
        <v>204</v>
      </c>
      <c r="D26" s="107"/>
      <c r="E26" s="81" t="s">
        <v>205</v>
      </c>
      <c r="F26" s="82"/>
      <c r="G26" s="45" t="s">
        <v>206</v>
      </c>
      <c r="H26" s="22">
        <v>1.95</v>
      </c>
      <c r="I26" s="19">
        <f t="shared" si="1"/>
        <v>1.95</v>
      </c>
    </row>
    <row r="27" spans="1:12" s="9" customFormat="1" ht="15" customHeight="1" x14ac:dyDescent="0.25">
      <c r="A27" s="23">
        <v>7</v>
      </c>
      <c r="B27" s="21" t="s">
        <v>177</v>
      </c>
      <c r="C27" s="83" t="s">
        <v>167</v>
      </c>
      <c r="D27" s="84"/>
      <c r="E27" s="96" t="s">
        <v>166</v>
      </c>
      <c r="F27" s="97"/>
      <c r="G27" s="45" t="s">
        <v>165</v>
      </c>
      <c r="H27" s="22">
        <v>0.39</v>
      </c>
      <c r="I27" s="19">
        <f t="shared" si="0"/>
        <v>2.73</v>
      </c>
      <c r="L27" s="9" t="s">
        <v>22</v>
      </c>
    </row>
    <row r="28" spans="1:12" s="9" customFormat="1" ht="15" customHeight="1" thickBot="1" x14ac:dyDescent="0.3">
      <c r="A28" s="24"/>
      <c r="B28" s="98"/>
      <c r="C28" s="98"/>
      <c r="D28" s="98"/>
      <c r="E28" s="24"/>
      <c r="F28" s="24"/>
      <c r="G28" s="24"/>
      <c r="H28" s="24" t="s">
        <v>23</v>
      </c>
      <c r="I28" s="25">
        <f>SUM(I9:I27)</f>
        <v>59.99199999999999</v>
      </c>
    </row>
    <row r="29" spans="1:12" s="9" customFormat="1" ht="15" customHeight="1" thickBot="1" x14ac:dyDescent="0.3">
      <c r="A29" s="99" t="s">
        <v>24</v>
      </c>
      <c r="B29" s="100"/>
      <c r="C29" s="27"/>
      <c r="D29" s="28"/>
      <c r="E29" s="29"/>
      <c r="F29" s="30" t="s">
        <v>25</v>
      </c>
      <c r="G29" s="31"/>
      <c r="H29" s="24" t="s">
        <v>26</v>
      </c>
      <c r="I29" s="25">
        <v>5.15</v>
      </c>
    </row>
    <row r="30" spans="1:12" s="9" customFormat="1" ht="15" customHeight="1" x14ac:dyDescent="0.25">
      <c r="A30" s="52"/>
      <c r="B30" s="52"/>
      <c r="C30" s="60"/>
      <c r="D30" s="60"/>
      <c r="E30" s="60"/>
      <c r="F30" s="61"/>
      <c r="G30" s="61"/>
      <c r="H30" s="24" t="s">
        <v>179</v>
      </c>
      <c r="I30" s="25">
        <v>2.02</v>
      </c>
    </row>
    <row r="31" spans="1:12" s="9" customFormat="1" ht="15" customHeight="1" x14ac:dyDescent="0.25">
      <c r="A31" s="24"/>
      <c r="B31" s="24"/>
      <c r="C31" s="24"/>
      <c r="D31" s="24"/>
      <c r="E31" s="24"/>
      <c r="F31" s="24"/>
      <c r="G31" s="24"/>
      <c r="H31" s="24" t="s">
        <v>27</v>
      </c>
      <c r="I31" s="25">
        <v>6.99</v>
      </c>
    </row>
    <row r="32" spans="1:12" s="9" customFormat="1" ht="15" customHeight="1" x14ac:dyDescent="0.25">
      <c r="A32" s="79"/>
      <c r="B32" s="80"/>
      <c r="C32" s="24"/>
      <c r="D32" s="24"/>
      <c r="E32" s="24"/>
      <c r="F32" s="24"/>
      <c r="G32" s="24"/>
      <c r="H32" s="24" t="s">
        <v>28</v>
      </c>
      <c r="I32" s="25">
        <f>SUM(I28:I31)</f>
        <v>74.151999999999987</v>
      </c>
    </row>
    <row r="33" spans="1:9" ht="15" customHeight="1" x14ac:dyDescent="0.25">
      <c r="A33" s="7" t="s">
        <v>29</v>
      </c>
      <c r="B33" s="7"/>
      <c r="C33" s="7"/>
      <c r="D33" s="2"/>
      <c r="E33" s="2"/>
      <c r="F33" s="2"/>
      <c r="G33" s="2"/>
      <c r="H33" s="8"/>
    </row>
    <row r="34" spans="1:9" ht="15" customHeight="1" x14ac:dyDescent="0.3">
      <c r="A34" s="73" t="s">
        <v>30</v>
      </c>
      <c r="B34" s="74"/>
      <c r="C34" s="74"/>
      <c r="D34" s="74"/>
      <c r="E34" s="74"/>
      <c r="F34" s="74"/>
      <c r="G34" s="74"/>
      <c r="H34" s="75"/>
    </row>
    <row r="35" spans="1:9" ht="27" customHeight="1" x14ac:dyDescent="0.25">
      <c r="A35" s="76" t="str">
        <f>VLOOKUP(A34, Sheet1!$A$3:$C$31, 2, FALSE)</f>
        <v>Business Purpose:  A commodity needed for experimentation, observation or practice in a field of study (such as goggles, aprons, test tubes, flasks, and plates etc).</v>
      </c>
      <c r="B35" s="77"/>
      <c r="C35" s="77"/>
      <c r="D35" s="77"/>
      <c r="E35" s="77"/>
      <c r="F35" s="77"/>
      <c r="G35" s="77"/>
      <c r="H35" s="78"/>
    </row>
    <row r="36" spans="1:9" ht="15.75" customHeight="1" x14ac:dyDescent="0.25">
      <c r="A36" s="76"/>
      <c r="B36" s="77"/>
      <c r="C36" s="77"/>
      <c r="D36" s="77"/>
      <c r="E36" s="77"/>
      <c r="F36" s="77"/>
      <c r="G36" s="77"/>
      <c r="H36" s="78"/>
    </row>
    <row r="37" spans="1:9" ht="60" customHeight="1" x14ac:dyDescent="0.25">
      <c r="A37" s="70" t="str">
        <f>VLOOKUP(A34, Sheet1!$A$3:$C$31, 3, FALSE)</f>
        <v>Public Benefit:  Supplies are used in day-to-day lab operations.  ASU benefits from this expense as the supplies purchased allow departmental lab employees and students to perform general lab duties, projects, and research activities.</v>
      </c>
      <c r="B37" s="71"/>
      <c r="C37" s="71"/>
      <c r="D37" s="71"/>
      <c r="E37" s="71"/>
      <c r="F37" s="71"/>
      <c r="G37" s="71"/>
      <c r="H37" s="72"/>
    </row>
    <row r="38" spans="1:9" s="9" customFormat="1" ht="19.5" customHeight="1" x14ac:dyDescent="0.25">
      <c r="A38" s="91" t="s">
        <v>31</v>
      </c>
      <c r="B38" s="91"/>
      <c r="C38" s="91"/>
      <c r="D38" s="91"/>
      <c r="E38" s="91"/>
      <c r="F38" s="91"/>
      <c r="G38" s="91"/>
      <c r="H38" s="91"/>
      <c r="I38" s="91"/>
    </row>
    <row r="39" spans="1:9" s="9" customFormat="1" ht="18" customHeight="1" x14ac:dyDescent="0.25">
      <c r="A39" s="91" t="s">
        <v>32</v>
      </c>
      <c r="B39" s="91"/>
      <c r="C39" s="91"/>
      <c r="D39" s="91"/>
      <c r="E39" s="91"/>
      <c r="F39" s="91"/>
      <c r="G39" s="91"/>
      <c r="H39" s="91"/>
      <c r="I39" s="91"/>
    </row>
    <row r="40" spans="1:9" s="9" customFormat="1" ht="17.25" customHeight="1" x14ac:dyDescent="0.25">
      <c r="A40" s="44"/>
      <c r="B40" s="91" t="s">
        <v>33</v>
      </c>
      <c r="C40" s="91"/>
      <c r="D40" s="91"/>
      <c r="E40" s="91"/>
      <c r="F40" s="91"/>
      <c r="G40" s="91"/>
      <c r="H40" s="91"/>
      <c r="I40" s="91"/>
    </row>
    <row r="41" spans="1:9" s="26" customFormat="1" ht="24" customHeight="1" x14ac:dyDescent="0.25">
      <c r="A41" s="92" t="s">
        <v>34</v>
      </c>
      <c r="B41" s="92"/>
      <c r="C41" s="92"/>
      <c r="D41" s="92"/>
      <c r="E41" s="92"/>
      <c r="F41" s="92"/>
      <c r="G41" s="92"/>
      <c r="H41" s="92"/>
      <c r="I41" s="92"/>
    </row>
    <row r="42" spans="1:9" s="32" customFormat="1" ht="12" customHeight="1" x14ac:dyDescent="0.2">
      <c r="A42" s="89" t="s">
        <v>35</v>
      </c>
      <c r="B42" s="89"/>
      <c r="C42" s="89"/>
      <c r="D42" s="47"/>
      <c r="E42" s="33"/>
      <c r="F42" s="46"/>
      <c r="G42" s="46" t="s">
        <v>36</v>
      </c>
      <c r="H42" s="93"/>
      <c r="I42" s="93"/>
    </row>
    <row r="43" spans="1:9" s="32" customFormat="1" ht="21" customHeight="1" x14ac:dyDescent="0.2">
      <c r="A43" s="94" t="s">
        <v>37</v>
      </c>
      <c r="B43" s="94"/>
      <c r="C43" s="94"/>
      <c r="D43" s="34"/>
      <c r="E43" s="35"/>
      <c r="F43" s="48"/>
      <c r="G43" s="48" t="s">
        <v>38</v>
      </c>
      <c r="H43" s="95"/>
      <c r="I43" s="95"/>
    </row>
    <row r="44" spans="1:9" s="10" customFormat="1" ht="12" customHeight="1" x14ac:dyDescent="0.25">
      <c r="A44" s="36"/>
      <c r="B44" s="36"/>
      <c r="C44" s="37"/>
      <c r="D44" s="37"/>
      <c r="E44" s="37"/>
      <c r="F44" s="37"/>
      <c r="G44" s="37"/>
      <c r="H44" s="37"/>
    </row>
    <row r="45" spans="1:9" s="10" customFormat="1" ht="12" customHeight="1" x14ac:dyDescent="0.25">
      <c r="A45" s="89" t="s">
        <v>39</v>
      </c>
      <c r="B45" s="89"/>
      <c r="C45" s="89"/>
      <c r="D45" s="38"/>
    </row>
    <row r="46" spans="1:9" ht="6.75" customHeight="1" x14ac:dyDescent="0.25"/>
  </sheetData>
  <customSheetViews>
    <customSheetView guid="{4F4801AE-CF13-47EB-965F-6A9B2DCE6E42}" showPageBreaks="1" showGridLines="0" fitToPage="1" printArea="1">
      <selection activeCell="B53" sqref="B53"/>
      <pageMargins left="0" right="0" top="0" bottom="0" header="0" footer="0"/>
      <printOptions horizontalCentered="1"/>
      <pageSetup scale="99" orientation="portrait" r:id="rId1"/>
      <headerFooter alignWithMargins="0">
        <oddFooter>&amp;RRevised 7/31/14</oddFooter>
      </headerFooter>
    </customSheetView>
  </customSheetViews>
  <mergeCells count="63">
    <mergeCell ref="B40:I40"/>
    <mergeCell ref="E21:F21"/>
    <mergeCell ref="C27:D27"/>
    <mergeCell ref="E27:F27"/>
    <mergeCell ref="B28:D28"/>
    <mergeCell ref="A29:B29"/>
    <mergeCell ref="C23:D23"/>
    <mergeCell ref="E23:F23"/>
    <mergeCell ref="C22:D22"/>
    <mergeCell ref="E22:F22"/>
    <mergeCell ref="C24:D24"/>
    <mergeCell ref="E24:F24"/>
    <mergeCell ref="E25:F25"/>
    <mergeCell ref="E26:F26"/>
    <mergeCell ref="C25:D25"/>
    <mergeCell ref="C26:D26"/>
    <mergeCell ref="A45:C45"/>
    <mergeCell ref="A2:D2"/>
    <mergeCell ref="C11:D11"/>
    <mergeCell ref="C14:D14"/>
    <mergeCell ref="C21:D21"/>
    <mergeCell ref="A38:I38"/>
    <mergeCell ref="A39:I39"/>
    <mergeCell ref="A41:I41"/>
    <mergeCell ref="A42:C42"/>
    <mergeCell ref="H42:I42"/>
    <mergeCell ref="A43:C43"/>
    <mergeCell ref="H43:I43"/>
    <mergeCell ref="C18:D18"/>
    <mergeCell ref="E18:F18"/>
    <mergeCell ref="C19:D19"/>
    <mergeCell ref="E19:F19"/>
    <mergeCell ref="C20:D20"/>
    <mergeCell ref="E20:F20"/>
    <mergeCell ref="C16:D16"/>
    <mergeCell ref="E16:F16"/>
    <mergeCell ref="C17:D17"/>
    <mergeCell ref="E17:F17"/>
    <mergeCell ref="E8:F8"/>
    <mergeCell ref="E14:F14"/>
    <mergeCell ref="C15:D15"/>
    <mergeCell ref="E15:F15"/>
    <mergeCell ref="E11:F11"/>
    <mergeCell ref="C12:D12"/>
    <mergeCell ref="E12:F12"/>
    <mergeCell ref="C13:D13"/>
    <mergeCell ref="E13:F13"/>
    <mergeCell ref="A1:I1"/>
    <mergeCell ref="E2:I2"/>
    <mergeCell ref="D4:F4"/>
    <mergeCell ref="D5:F5"/>
    <mergeCell ref="A37:H37"/>
    <mergeCell ref="A34:H34"/>
    <mergeCell ref="A35:H35"/>
    <mergeCell ref="A36:H36"/>
    <mergeCell ref="A32:B32"/>
    <mergeCell ref="E9:F9"/>
    <mergeCell ref="C10:D10"/>
    <mergeCell ref="E10:F10"/>
    <mergeCell ref="A6:I6"/>
    <mergeCell ref="C7:D7"/>
    <mergeCell ref="E7:F7"/>
    <mergeCell ref="C8:D8"/>
  </mergeCells>
  <phoneticPr fontId="1" type="noConversion"/>
  <hyperlinks>
    <hyperlink ref="C9" r:id="rId2" xr:uid="{C916D24D-E9CF-4C3C-9337-9EE3BE82CF4A}"/>
    <hyperlink ref="C5" r:id="rId3" xr:uid="{4ACEE7EA-F613-488D-8693-A2BB39CEE114}"/>
    <hyperlink ref="C10" r:id="rId4" xr:uid="{ACD2D673-B05F-474E-B72C-84DEE9743104}"/>
    <hyperlink ref="C12" r:id="rId5" xr:uid="{97FFAAB8-CA57-4E60-8E57-0F727721D38C}"/>
    <hyperlink ref="C11" r:id="rId6" xr:uid="{A50DB51F-81E8-4B89-B89A-D2074E5B6890}"/>
    <hyperlink ref="C13" r:id="rId7" xr:uid="{12925363-9805-4FA9-8967-CA6585FA5D33}"/>
    <hyperlink ref="C14" r:id="rId8" xr:uid="{60C209F8-54C2-4AA8-B1AB-3D28669CD49E}"/>
    <hyperlink ref="C15" r:id="rId9" xr:uid="{0EB3C865-BCFD-440A-B094-CFBEB24AFA11}"/>
    <hyperlink ref="C16" r:id="rId10" display="https://www.digikey.com/en/products/detail/w-rth-elektronik/694108301002/5047524?gclsrc=aw.ds&amp;&amp;utm_adgroup=&amp;utm_source=google&amp;utm_medium=cpc&amp;utm_campaign=PMax%20Supplier_Focus%20Supplier&amp;utm_term=&amp;utm_content=&amp;utm_id=go_cmp-20243063242_adg-_ad-__dev-c_ext-_prd-5047524_sig-CjwKCAiAlPu9BhAjEiwA5NDSA7T-ZANd_wE-CtZ_kWJkl6CjNUYDCGt3gncgXJSXJqwdPXRHSsNRChoC_zMQAvD_BwE&amp;gad_source=1&amp;gclid=CjwKCAiAlPu9BhAjEiwA5NDSA7T-ZANd_wE-CtZ_kWJkl6CjNUYDCGt3gncgXJSXJqwdPXRHSsNRChoC_zMQAvD_BwE&amp;gclsrc=aw.ds" xr:uid="{AD191587-5B18-492F-9E5F-05B63B9E3569}"/>
    <hyperlink ref="C27" r:id="rId11" display="https://www.digikey.com/en/products/detail/keystone-electronics/5011/255333?gclsrc=aw.ds&amp;&amp;utm_adgroup=&amp;utm_source=google&amp;utm_medium=cpc&amp;utm_campaign=PMax%20Shopping_Product_Medium%20ROAS%20Categories&amp;utm_term=&amp;utm_content=&amp;utm_id=go_cmp-20223376311_adg-_ad-__dev-c_ext-_prd-255333_sig-CjwKCAiAlPu9BhAjEiwA5NDSA8TUx04YxPopTGa7jYQQJyWZN7Hyo5UoOw--EulGNBDgaZwMmuPJABoCZT8QAvD_BwE&amp;gad_source=1&amp;gclid=CjwKCAiAlPu9BhAjEiwA5NDSA8TUx04YxPopTGa7jYQQJyWZN7Hyo5UoOw--EulGNBDgaZwMmuPJABoCZT8QAvD_BwE&amp;gclsrc=aw.ds" xr:uid="{19257D94-44D9-4DB3-822D-596263A0E971}"/>
    <hyperlink ref="C22" r:id="rId12" xr:uid="{11408946-C53E-4296-8A75-4868D5BB09F4}"/>
    <hyperlink ref="C23" r:id="rId13" display="https://www.digikey.com/en/products/detail/littelfuse-inc/0217.500MXP/777537?gclsrc=aw.ds&amp;&amp;utm_adgroup=&amp;utm_source=google&amp;utm_medium=cpc&amp;utm_campaign=Pmax%20Shopping_Supplier_Littelfuse&amp;utm_term=&amp;utm_content=&amp;utm_id=go_cmp-20747813920_adg-_ad-__dev-c_ext-_prd-777537_sig-CjwKCAiAlPu9BhAjEiwA5NDSA8BYCzGlhykL9Amp8tGEuaYxLEuPj67SjxVPP2m5LtlKVjOpu9tsbRoCqmYQAvD_BwE&amp;gad_source=1&amp;gclid=CjwKCAiAlPu9BhAjEiwA5NDSA8BYCzGlhykL9Amp8tGEuaYxLEuPj67SjxVPP2m5LtlKVjOpu9tsbRoCqmYQAvD_BwE&amp;gclsrc=aw.ds\" xr:uid="{6B788D46-66BE-4C8A-B894-B1AC6F51E137}"/>
    <hyperlink ref="C24" r:id="rId14" xr:uid="{C4BEF56A-B012-412F-AFFE-73CAB5FB6DF2}"/>
    <hyperlink ref="C21" r:id="rId15" xr:uid="{60E3CA6B-0511-467E-8416-71B6286DE8AF}"/>
    <hyperlink ref="C20" r:id="rId16" display="https://www.digikey.com/en/products/detail/nic-components-corp/NACE1R0M50V4X5-5TR15F/22320406?s=N4IgjCBcoGwJxVAYygMwIYBsDOBTANCAPZQDaIALAAxwDMdIAuoQA4AuUIAymwE4CWAOwDmIAL6EAHJIqIQKSBhwFiZEJLBgqYGE1YdI3PkNESQAJioUE0eWix5CJSOTAACAK0AxPSHacAVUF%2BNgB5VABZXHRsAFdeXHExMSA" xr:uid="{B706F7F2-323C-45AC-A64A-BB15F239F1CB}"/>
    <hyperlink ref="C17" r:id="rId17" xr:uid="{4F561DFB-EE4D-4260-A6C3-EE239B529A79}"/>
    <hyperlink ref="C18" r:id="rId18" xr:uid="{47242431-86FC-4DA8-B590-CFB63A6A2AC0}"/>
    <hyperlink ref="C19" r:id="rId19" display="https://www.digikey.com/en/products/detail/diodes-incorporated/SBR3U40S1F-7/18682701?gclsrc=aw.ds&amp;&amp;utm_adgroup=&amp;utm_source=google&amp;utm_medium=cpc&amp;utm_campaign=PMax%20Shopping_Product_Medium%20ROAS%20Categories&amp;utm_term=&amp;utm_content=&amp;utm_id=go_cmp-20223376311_adg-_ad-__dev-c_ext-_prd-18682701_sig-CjwKCAiArKW-BhAzEiwAZhWsINb8KOIYjU1_-h5pOQIezcS4hxdNubmWxSkpWfrtq-3yS3Pvu-hy2BoClBsQAvD_BwE&amp;gad_source=1&amp;gclid=CjwKCAiArKW-BhAzEiwAZhWsINb8KOIYjU1_-h5pOQIezcS4hxdNubmWxSkpWfrtq-3yS3Pvu-hy2BoClBsQAvD_BwE&amp;gclsrc=aw.ds" xr:uid="{A4C2FBD2-554C-4EAF-B632-4248D5ED347E}"/>
    <hyperlink ref="C25" r:id="rId20" xr:uid="{46ABCD78-5733-4BAA-B440-3D9E8BC466D2}"/>
    <hyperlink ref="C26" r:id="rId21" xr:uid="{7D0D9F1B-B279-4C2B-9C37-1582D6B043B0}"/>
  </hyperlinks>
  <printOptions horizontalCentered="1"/>
  <pageMargins left="0.25" right="0.25" top="0.3" bottom="0.3" header="0" footer="0"/>
  <pageSetup scale="80" orientation="landscape" r:id="rId22"/>
  <headerFooter alignWithMargins="0">
    <oddFooter>&amp;LS:/Schools/TPS/Business/Forms Purchase Request Form - Rev 8- 30-2017 &amp;RRevised 08/30/2017</oddFooter>
  </headerFooter>
  <drawing r:id="rId23"/>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Sheet1!$A$3:$A$31</xm:f>
          </x14:formula1>
          <xm:sqref>A34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35"/>
  <sheetViews>
    <sheetView workbookViewId="0">
      <selection activeCell="B29" sqref="B29"/>
    </sheetView>
  </sheetViews>
  <sheetFormatPr defaultColWidth="9.109375" defaultRowHeight="15.6" x14ac:dyDescent="0.3"/>
  <cols>
    <col min="1" max="1" width="62.44140625" style="3" bestFit="1" customWidth="1"/>
    <col min="2" max="2" width="59.33203125" style="3" customWidth="1"/>
    <col min="3" max="3" width="58.33203125" style="3" customWidth="1"/>
    <col min="4" max="4" width="12.33203125" style="3" customWidth="1"/>
    <col min="5" max="5" width="55.88671875" style="3" bestFit="1" customWidth="1"/>
    <col min="6" max="6" width="64.33203125" style="3" customWidth="1"/>
    <col min="7" max="7" width="12.33203125" style="3" customWidth="1"/>
    <col min="8" max="8" width="16" style="3" customWidth="1"/>
    <col min="9" max="9" width="17.33203125" style="3" customWidth="1"/>
    <col min="10" max="10" width="24.6640625" style="3" customWidth="1"/>
    <col min="11" max="16384" width="9.109375" style="3"/>
  </cols>
  <sheetData>
    <row r="2" spans="1:10" x14ac:dyDescent="0.3">
      <c r="A2" s="4" t="s">
        <v>40</v>
      </c>
      <c r="B2" s="4"/>
      <c r="C2" s="4"/>
      <c r="D2" s="4"/>
      <c r="E2" s="4" t="s">
        <v>41</v>
      </c>
      <c r="F2" s="4"/>
      <c r="G2" s="4"/>
      <c r="H2" s="4"/>
      <c r="I2" s="4"/>
      <c r="J2" s="4"/>
    </row>
    <row r="3" spans="1:10" x14ac:dyDescent="0.3">
      <c r="A3" s="4" t="s">
        <v>21</v>
      </c>
      <c r="B3" s="4" t="s">
        <v>21</v>
      </c>
      <c r="C3" s="4" t="s">
        <v>21</v>
      </c>
      <c r="D3" s="4"/>
      <c r="E3" s="4"/>
      <c r="G3" s="4"/>
      <c r="H3" s="4"/>
      <c r="I3" s="4"/>
      <c r="J3" s="4"/>
    </row>
    <row r="4" spans="1:10" x14ac:dyDescent="0.3">
      <c r="A4" s="3" t="s">
        <v>42</v>
      </c>
      <c r="B4" s="3" t="s">
        <v>43</v>
      </c>
      <c r="C4" s="3" t="s">
        <v>44</v>
      </c>
      <c r="D4" s="3" t="s">
        <v>21</v>
      </c>
      <c r="E4" s="3" t="s">
        <v>45</v>
      </c>
      <c r="F4" s="3" t="s">
        <v>46</v>
      </c>
    </row>
    <row r="5" spans="1:10" x14ac:dyDescent="0.3">
      <c r="A5" s="3" t="s">
        <v>47</v>
      </c>
      <c r="B5" s="3" t="s">
        <v>48</v>
      </c>
      <c r="C5" s="3" t="s">
        <v>49</v>
      </c>
      <c r="D5" s="3" t="s">
        <v>21</v>
      </c>
      <c r="E5" s="3" t="s">
        <v>50</v>
      </c>
      <c r="F5" s="3" t="s">
        <v>51</v>
      </c>
    </row>
    <row r="6" spans="1:10" x14ac:dyDescent="0.3">
      <c r="A6" s="3" t="s">
        <v>52</v>
      </c>
      <c r="B6" s="3" t="s">
        <v>53</v>
      </c>
      <c r="C6" s="3" t="s">
        <v>54</v>
      </c>
      <c r="D6" s="3" t="s">
        <v>21</v>
      </c>
      <c r="E6" s="3" t="s">
        <v>55</v>
      </c>
      <c r="F6" s="3" t="s">
        <v>56</v>
      </c>
    </row>
    <row r="7" spans="1:10" x14ac:dyDescent="0.3">
      <c r="A7" s="3" t="s">
        <v>57</v>
      </c>
      <c r="B7" s="3" t="s">
        <v>58</v>
      </c>
      <c r="C7" s="3" t="s">
        <v>59</v>
      </c>
      <c r="D7" s="3" t="s">
        <v>21</v>
      </c>
    </row>
    <row r="8" spans="1:10" x14ac:dyDescent="0.3">
      <c r="A8" s="3" t="s">
        <v>60</v>
      </c>
      <c r="B8" s="3" t="s">
        <v>61</v>
      </c>
      <c r="C8" s="3" t="s">
        <v>62</v>
      </c>
      <c r="D8" s="3" t="s">
        <v>21</v>
      </c>
    </row>
    <row r="9" spans="1:10" x14ac:dyDescent="0.3">
      <c r="A9" s="3" t="s">
        <v>63</v>
      </c>
      <c r="B9" s="3" t="s">
        <v>64</v>
      </c>
      <c r="C9" s="5" t="s">
        <v>65</v>
      </c>
      <c r="D9" s="3" t="s">
        <v>21</v>
      </c>
    </row>
    <row r="10" spans="1:10" x14ac:dyDescent="0.3">
      <c r="A10" s="3" t="s">
        <v>66</v>
      </c>
      <c r="B10" s="3" t="s">
        <v>67</v>
      </c>
      <c r="C10" s="3" t="s">
        <v>68</v>
      </c>
      <c r="D10" s="3" t="s">
        <v>21</v>
      </c>
    </row>
    <row r="11" spans="1:10" x14ac:dyDescent="0.3">
      <c r="A11" s="3" t="s">
        <v>69</v>
      </c>
      <c r="B11" s="5" t="s">
        <v>70</v>
      </c>
      <c r="C11" s="5" t="s">
        <v>71</v>
      </c>
      <c r="D11" s="3" t="s">
        <v>21</v>
      </c>
    </row>
    <row r="12" spans="1:10" x14ac:dyDescent="0.3">
      <c r="A12" s="3" t="s">
        <v>72</v>
      </c>
      <c r="B12" s="3" t="s">
        <v>73</v>
      </c>
      <c r="C12" s="3" t="s">
        <v>74</v>
      </c>
      <c r="D12" s="3" t="s">
        <v>21</v>
      </c>
    </row>
    <row r="13" spans="1:10" x14ac:dyDescent="0.3">
      <c r="A13" s="3" t="s">
        <v>75</v>
      </c>
      <c r="B13" s="3" t="s">
        <v>76</v>
      </c>
      <c r="C13" s="3" t="s">
        <v>77</v>
      </c>
      <c r="D13" s="3" t="s">
        <v>21</v>
      </c>
    </row>
    <row r="14" spans="1:10" x14ac:dyDescent="0.3">
      <c r="A14" s="3" t="s">
        <v>78</v>
      </c>
      <c r="B14" s="6" t="s">
        <v>79</v>
      </c>
      <c r="C14" s="3" t="s">
        <v>80</v>
      </c>
      <c r="D14" s="3" t="s">
        <v>21</v>
      </c>
    </row>
    <row r="15" spans="1:10" x14ac:dyDescent="0.3">
      <c r="A15" s="3" t="s">
        <v>81</v>
      </c>
      <c r="B15" s="3" t="s">
        <v>82</v>
      </c>
      <c r="C15" s="3" t="s">
        <v>83</v>
      </c>
      <c r="D15" s="3" t="s">
        <v>21</v>
      </c>
    </row>
    <row r="16" spans="1:10" x14ac:dyDescent="0.3">
      <c r="A16" s="3" t="s">
        <v>84</v>
      </c>
      <c r="B16" s="3" t="s">
        <v>85</v>
      </c>
      <c r="C16" s="5" t="s">
        <v>86</v>
      </c>
      <c r="D16" s="3" t="s">
        <v>21</v>
      </c>
    </row>
    <row r="17" spans="1:4" x14ac:dyDescent="0.3">
      <c r="A17" s="3" t="s">
        <v>87</v>
      </c>
      <c r="B17" s="5" t="s">
        <v>88</v>
      </c>
      <c r="C17" s="3" t="s">
        <v>89</v>
      </c>
      <c r="D17" s="3" t="s">
        <v>21</v>
      </c>
    </row>
    <row r="18" spans="1:4" x14ac:dyDescent="0.3">
      <c r="A18" s="3" t="s">
        <v>30</v>
      </c>
      <c r="B18" s="3" t="s">
        <v>90</v>
      </c>
      <c r="C18" s="3" t="s">
        <v>91</v>
      </c>
      <c r="D18" s="3" t="s">
        <v>21</v>
      </c>
    </row>
    <row r="19" spans="1:4" x14ac:dyDescent="0.3">
      <c r="A19" s="3" t="s">
        <v>92</v>
      </c>
      <c r="B19" s="3" t="s">
        <v>93</v>
      </c>
      <c r="C19" s="5" t="s">
        <v>94</v>
      </c>
      <c r="D19" s="3" t="s">
        <v>21</v>
      </c>
    </row>
    <row r="20" spans="1:4" x14ac:dyDescent="0.3">
      <c r="A20" s="3" t="s">
        <v>95</v>
      </c>
      <c r="B20" s="6" t="s">
        <v>96</v>
      </c>
      <c r="C20" s="3" t="s">
        <v>97</v>
      </c>
      <c r="D20" s="3" t="s">
        <v>21</v>
      </c>
    </row>
    <row r="21" spans="1:4" x14ac:dyDescent="0.3">
      <c r="A21" s="3" t="s">
        <v>98</v>
      </c>
      <c r="B21" s="5" t="s">
        <v>99</v>
      </c>
      <c r="C21" s="5" t="s">
        <v>100</v>
      </c>
      <c r="D21" s="3" t="s">
        <v>21</v>
      </c>
    </row>
    <row r="22" spans="1:4" x14ac:dyDescent="0.3">
      <c r="A22" s="6" t="s">
        <v>101</v>
      </c>
      <c r="B22" s="5" t="s">
        <v>102</v>
      </c>
      <c r="C22" s="5" t="s">
        <v>103</v>
      </c>
      <c r="D22" s="3" t="s">
        <v>21</v>
      </c>
    </row>
    <row r="23" spans="1:4" x14ac:dyDescent="0.3">
      <c r="A23" s="3" t="s">
        <v>104</v>
      </c>
      <c r="B23" s="5" t="s">
        <v>105</v>
      </c>
      <c r="C23" s="5" t="s">
        <v>106</v>
      </c>
      <c r="D23" s="3" t="s">
        <v>21</v>
      </c>
    </row>
    <row r="24" spans="1:4" x14ac:dyDescent="0.3">
      <c r="A24" s="3" t="s">
        <v>107</v>
      </c>
      <c r="B24" s="5" t="s">
        <v>108</v>
      </c>
      <c r="C24" s="5" t="s">
        <v>109</v>
      </c>
      <c r="D24" s="3" t="s">
        <v>21</v>
      </c>
    </row>
    <row r="25" spans="1:4" x14ac:dyDescent="0.3">
      <c r="A25" s="3" t="s">
        <v>110</v>
      </c>
      <c r="B25" s="3" t="s">
        <v>111</v>
      </c>
      <c r="C25" s="3" t="s">
        <v>62</v>
      </c>
      <c r="D25" s="3" t="s">
        <v>21</v>
      </c>
    </row>
    <row r="26" spans="1:4" x14ac:dyDescent="0.3">
      <c r="A26" s="6" t="s">
        <v>112</v>
      </c>
      <c r="B26" s="5" t="s">
        <v>113</v>
      </c>
      <c r="C26" s="5" t="s">
        <v>114</v>
      </c>
      <c r="D26" s="3" t="s">
        <v>21</v>
      </c>
    </row>
    <row r="27" spans="1:4" x14ac:dyDescent="0.3">
      <c r="A27" s="3" t="s">
        <v>115</v>
      </c>
      <c r="B27" s="5" t="s">
        <v>116</v>
      </c>
      <c r="C27" s="5" t="s">
        <v>117</v>
      </c>
      <c r="D27" s="3" t="s">
        <v>21</v>
      </c>
    </row>
    <row r="28" spans="1:4" x14ac:dyDescent="0.3">
      <c r="A28" s="3" t="s">
        <v>118</v>
      </c>
      <c r="B28" s="5" t="s">
        <v>119</v>
      </c>
      <c r="C28" s="5" t="s">
        <v>120</v>
      </c>
      <c r="D28" s="3" t="s">
        <v>21</v>
      </c>
    </row>
    <row r="29" spans="1:4" x14ac:dyDescent="0.3">
      <c r="A29" s="3" t="s">
        <v>121</v>
      </c>
      <c r="B29" s="5" t="s">
        <v>122</v>
      </c>
      <c r="C29" s="5" t="s">
        <v>123</v>
      </c>
      <c r="D29" s="3" t="s">
        <v>21</v>
      </c>
    </row>
    <row r="30" spans="1:4" x14ac:dyDescent="0.3">
      <c r="A30" s="3" t="s">
        <v>124</v>
      </c>
      <c r="B30" s="5" t="s">
        <v>125</v>
      </c>
      <c r="C30" s="5" t="s">
        <v>126</v>
      </c>
      <c r="D30" s="3" t="s">
        <v>21</v>
      </c>
    </row>
    <row r="31" spans="1:4" x14ac:dyDescent="0.3">
      <c r="A31" s="6" t="s">
        <v>127</v>
      </c>
      <c r="B31" s="5" t="s">
        <v>128</v>
      </c>
      <c r="C31" s="5" t="s">
        <v>129</v>
      </c>
      <c r="D31" s="3" t="s">
        <v>21</v>
      </c>
    </row>
    <row r="32" spans="1:4" x14ac:dyDescent="0.3">
      <c r="D32" s="3" t="s">
        <v>21</v>
      </c>
    </row>
    <row r="33" spans="4:4" x14ac:dyDescent="0.3">
      <c r="D33" s="3" t="s">
        <v>21</v>
      </c>
    </row>
    <row r="34" spans="4:4" x14ac:dyDescent="0.3">
      <c r="D34" s="3" t="s">
        <v>21</v>
      </c>
    </row>
    <row r="35" spans="4:4" x14ac:dyDescent="0.3">
      <c r="D35" s="3" t="s">
        <v>21</v>
      </c>
    </row>
  </sheetData>
  <sortState xmlns:xlrd2="http://schemas.microsoft.com/office/spreadsheetml/2017/richdata2" ref="A46:J52">
    <sortCondition ref="A46:A5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2D97E6F-396A-43DE-9B1B-CFBB2B608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Purchase Request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statement (Garamond Gray design)</dc:title>
  <dc:subject/>
  <dc:creator>Lacey Ward</dc:creator>
  <cp:keywords/>
  <dc:description/>
  <cp:lastModifiedBy>Rohan Fernandez (Student)</cp:lastModifiedBy>
  <cp:revision/>
  <dcterms:created xsi:type="dcterms:W3CDTF">2014-07-15T00:30:30Z</dcterms:created>
  <dcterms:modified xsi:type="dcterms:W3CDTF">2025-03-24T18:11:54Z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